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7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8.xml" ContentType="application/vnd.openxmlformats-officedocument.drawing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9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drawings/drawing10.xml" ContentType="application/vnd.openxmlformats-officedocument.drawing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drawings/drawing11.xml" ContentType="application/vnd.openxmlformats-officedocument.drawing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drawings/drawing12.xml" ContentType="application/vnd.openxmlformats-officedocument.drawing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drawings/drawing13.xml" ContentType="application/vnd.openxmlformats-officedocument.drawing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drawings/drawing14.xml" ContentType="application/vnd.openxmlformats-officedocument.drawing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drawings/drawing15.xml" ContentType="application/vnd.openxmlformats-officedocument.drawing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drawings/drawing16.xml" ContentType="application/vnd.openxmlformats-officedocument.drawing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drawings/drawing17.xml" ContentType="application/vnd.openxmlformats-officedocument.drawing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drawings/drawing18.xml" ContentType="application/vnd.openxmlformats-officedocument.drawing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drawings/drawing19.xml" ContentType="application/vnd.openxmlformats-officedocument.drawing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drawings/drawing20.xml" ContentType="application/vnd.openxmlformats-officedocument.drawing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charts/chart90.xml" ContentType="application/vnd.openxmlformats-officedocument.drawingml.chart+xml"/>
  <Override PartName="/xl/drawings/drawing21.xml" ContentType="application/vnd.openxmlformats-officedocument.drawing+xml"/>
  <Override PartName="/xl/charts/chart91.xml" ContentType="application/vnd.openxmlformats-officedocument.drawingml.chart+xml"/>
  <Override PartName="/xl/charts/chart92.xml" ContentType="application/vnd.openxmlformats-officedocument.drawingml.chart+xml"/>
  <Override PartName="/xl/charts/chart93.xml" ContentType="application/vnd.openxmlformats-officedocument.drawingml.chart+xml"/>
  <Override PartName="/xl/charts/chart94.xml" ContentType="application/vnd.openxmlformats-officedocument.drawingml.chart+xml"/>
  <Override PartName="/xl/charts/chart95.xml" ContentType="application/vnd.openxmlformats-officedocument.drawingml.chart+xml"/>
  <Override PartName="/xl/drawings/drawing22.xml" ContentType="application/vnd.openxmlformats-officedocument.drawing+xml"/>
  <Override PartName="/xl/charts/chart96.xml" ContentType="application/vnd.openxmlformats-officedocument.drawingml.chart+xml"/>
  <Override PartName="/xl/charts/chart97.xml" ContentType="application/vnd.openxmlformats-officedocument.drawingml.chart+xml"/>
  <Override PartName="/xl/charts/chart98.xml" ContentType="application/vnd.openxmlformats-officedocument.drawingml.chart+xml"/>
  <Override PartName="/xl/charts/chart99.xml" ContentType="application/vnd.openxmlformats-officedocument.drawingml.chart+xml"/>
  <Override PartName="/xl/charts/chart100.xml" ContentType="application/vnd.openxmlformats-officedocument.drawingml.chart+xml"/>
  <Override PartName="/xl/drawings/drawing23.xml" ContentType="application/vnd.openxmlformats-officedocument.drawing+xml"/>
  <Override PartName="/xl/charts/chart101.xml" ContentType="application/vnd.openxmlformats-officedocument.drawingml.chart+xml"/>
  <Override PartName="/xl/charts/chart102.xml" ContentType="application/vnd.openxmlformats-officedocument.drawingml.chart+xml"/>
  <Override PartName="/xl/charts/chart103.xml" ContentType="application/vnd.openxmlformats-officedocument.drawingml.chart+xml"/>
  <Override PartName="/xl/charts/chart104.xml" ContentType="application/vnd.openxmlformats-officedocument.drawingml.chart+xml"/>
  <Override PartName="/xl/charts/chart105.xml" ContentType="application/vnd.openxmlformats-officedocument.drawingml.chart+xml"/>
  <Override PartName="/xl/drawings/drawing24.xml" ContentType="application/vnd.openxmlformats-officedocument.drawing+xml"/>
  <Override PartName="/xl/charts/chart106.xml" ContentType="application/vnd.openxmlformats-officedocument.drawingml.chart+xml"/>
  <Override PartName="/xl/charts/chart107.xml" ContentType="application/vnd.openxmlformats-officedocument.drawingml.chart+xml"/>
  <Override PartName="/xl/charts/chart108.xml" ContentType="application/vnd.openxmlformats-officedocument.drawingml.chart+xml"/>
  <Override PartName="/xl/charts/chart109.xml" ContentType="application/vnd.openxmlformats-officedocument.drawingml.chart+xml"/>
  <Override PartName="/xl/charts/chart1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D:\manuscript\Bimodal_HDX\Bimodal_HDX_Data\"/>
    </mc:Choice>
  </mc:AlternateContent>
  <bookViews>
    <workbookView xWindow="0" yWindow="0" windowWidth="18360" windowHeight="8835" firstSheet="20" activeTab="20"/>
  </bookViews>
  <sheets>
    <sheet name="hidden params" sheetId="3" state="veryHidden" r:id="rId1"/>
    <sheet name="Summary" sheetId="2" r:id="rId2"/>
    <sheet name="Sheet1 {undeut}" sheetId="4" r:id="rId3"/>
    <sheet name="Sheet1 {TD}" sheetId="5" r:id="rId4"/>
    <sheet name="Sheet1 {1 min}" sheetId="6" r:id="rId5"/>
    <sheet name="Sheet1 {2 min}" sheetId="7" r:id="rId6"/>
    <sheet name="Sheet1 {3 min}" sheetId="8" r:id="rId7"/>
    <sheet name="Sheet1 {4 min}" sheetId="9" r:id="rId8"/>
    <sheet name="Sheet1 {5 min}" sheetId="10" r:id="rId9"/>
    <sheet name="Sheet1 {6 min}" sheetId="11" r:id="rId10"/>
    <sheet name="Sheet1 {7 min}" sheetId="12" r:id="rId11"/>
    <sheet name="Sheet1 {8 min}" sheetId="13" r:id="rId12"/>
    <sheet name="Sheet1 {9 min}" sheetId="14" r:id="rId13"/>
    <sheet name="Sheet1 {10 min}" sheetId="15" r:id="rId14"/>
    <sheet name="Sheet1 {11 min}" sheetId="16" r:id="rId15"/>
    <sheet name="Sheet1 {12 min}" sheetId="17" r:id="rId16"/>
    <sheet name="Sheet1 {13 min}" sheetId="18" r:id="rId17"/>
    <sheet name="Sheet1 {14 min}" sheetId="19" r:id="rId18"/>
    <sheet name="Sheet1 {15 min}" sheetId="20" r:id="rId19"/>
    <sheet name="Sheet1 {16 min}" sheetId="21" r:id="rId20"/>
    <sheet name="Sheet1 {17 min}" sheetId="22" r:id="rId21"/>
    <sheet name="Sheet1 {18 min}" sheetId="23" r:id="rId22"/>
    <sheet name="Sheet1 {19 min}" sheetId="24" r:id="rId23"/>
    <sheet name="Sheet1 {20 min}" sheetId="25" r:id="rId24"/>
    <sheet name="Sheet1 {21 min}" sheetId="26" r:id="rId25"/>
  </sheets>
  <definedNames>
    <definedName name="HXExpressCreated" hidden="1">TRUE</definedName>
    <definedName name="solver_adj" localSheetId="4" hidden="1">'Sheet1 {1 min}'!$I$7,'Sheet1 {1 min}'!$I$8,'Sheet1 {1 min}'!$I$10,'Sheet1 {1 min}'!$I$11,'Sheet1 {1 min}'!$I$3,'Sheet1 {1 min}'!$I$22,'Sheet1 {1 min}'!$I$4</definedName>
    <definedName name="solver_adj" localSheetId="13" hidden="1">'Sheet1 {10 min}'!$I$7,'Sheet1 {10 min}'!$I$8,'Sheet1 {10 min}'!$I$10,'Sheet1 {10 min}'!$I$11,'Sheet1 {10 min}'!$I$3,'Sheet1 {10 min}'!$I$22,'Sheet1 {10 min}'!$I$4</definedName>
    <definedName name="solver_adj" localSheetId="14" hidden="1">'Sheet1 {11 min}'!$I$7,'Sheet1 {11 min}'!$I$8,'Sheet1 {11 min}'!$I$10,'Sheet1 {11 min}'!$I$11,'Sheet1 {11 min}'!$I$3,'Sheet1 {11 min}'!$I$22,'Sheet1 {11 min}'!$I$4</definedName>
    <definedName name="solver_adj" localSheetId="15" hidden="1">'Sheet1 {12 min}'!$I$7,'Sheet1 {12 min}'!$I$8,'Sheet1 {12 min}'!$I$10,'Sheet1 {12 min}'!$I$11,'Sheet1 {12 min}'!$I$3,'Sheet1 {12 min}'!$I$22,'Sheet1 {12 min}'!$I$4</definedName>
    <definedName name="solver_adj" localSheetId="16" hidden="1">'Sheet1 {13 min}'!$I$7,'Sheet1 {13 min}'!$I$8,'Sheet1 {13 min}'!$I$10,'Sheet1 {13 min}'!$I$11,'Sheet1 {13 min}'!$I$3,'Sheet1 {13 min}'!$I$22,'Sheet1 {13 min}'!$I$4</definedName>
    <definedName name="solver_adj" localSheetId="17" hidden="1">'Sheet1 {14 min}'!$I$7,'Sheet1 {14 min}'!$I$8,'Sheet1 {14 min}'!$I$10,'Sheet1 {14 min}'!$I$11,'Sheet1 {14 min}'!$I$3,'Sheet1 {14 min}'!$I$22,'Sheet1 {14 min}'!$I$4</definedName>
    <definedName name="solver_adj" localSheetId="18" hidden="1">'Sheet1 {15 min}'!$I$7,'Sheet1 {15 min}'!$I$8,'Sheet1 {15 min}'!$I$10,'Sheet1 {15 min}'!$I$11,'Sheet1 {15 min}'!$I$3,'Sheet1 {15 min}'!$I$22,'Sheet1 {15 min}'!$I$4</definedName>
    <definedName name="solver_adj" localSheetId="19" hidden="1">'Sheet1 {16 min}'!$I$7,'Sheet1 {16 min}'!$I$8,'Sheet1 {16 min}'!$I$10,'Sheet1 {16 min}'!$I$11,'Sheet1 {16 min}'!$I$3,'Sheet1 {16 min}'!$I$22,'Sheet1 {16 min}'!$I$4</definedName>
    <definedName name="solver_adj" localSheetId="20" hidden="1">'Sheet1 {17 min}'!$I$7,'Sheet1 {17 min}'!$I$8,'Sheet1 {17 min}'!$I$10,'Sheet1 {17 min}'!$I$11,'Sheet1 {17 min}'!$I$3,'Sheet1 {17 min}'!$I$22,'Sheet1 {17 min}'!$I$4</definedName>
    <definedName name="solver_adj" localSheetId="21" hidden="1">'Sheet1 {18 min}'!$I$7,'Sheet1 {18 min}'!$I$8,'Sheet1 {18 min}'!$I$10,'Sheet1 {18 min}'!$I$11,'Sheet1 {18 min}'!$I$3,'Sheet1 {18 min}'!$I$22,'Sheet1 {18 min}'!$I$4</definedName>
    <definedName name="solver_adj" localSheetId="22" hidden="1">'Sheet1 {19 min}'!$I$7,'Sheet1 {19 min}'!$I$8,'Sheet1 {19 min}'!$I$10,'Sheet1 {19 min}'!$I$11,'Sheet1 {19 min}'!$I$13,'Sheet1 {19 min}'!$I$14,'Sheet1 {19 min}'!$I$3,'Sheet1 {19 min}'!$I$22,'Sheet1 {19 min}'!$I$23,'Sheet1 {19 min}'!$I$4</definedName>
    <definedName name="solver_adj" localSheetId="5" hidden="1">'Sheet1 {2 min}'!$I$7,'Sheet1 {2 min}'!$I$8,'Sheet1 {2 min}'!$I$10,'Sheet1 {2 min}'!$I$11,'Sheet1 {2 min}'!$I$3,'Sheet1 {2 min}'!$I$22,'Sheet1 {2 min}'!$I$4</definedName>
    <definedName name="solver_adj" localSheetId="23" hidden="1">'Sheet1 {20 min}'!$I$7,'Sheet1 {20 min}'!$I$8,'Sheet1 {20 min}'!$I$10,'Sheet1 {20 min}'!$I$11,'Sheet1 {20 min}'!$I$13,'Sheet1 {20 min}'!$I$14,'Sheet1 {20 min}'!$I$3,'Sheet1 {20 min}'!$I$22,'Sheet1 {20 min}'!$I$23,'Sheet1 {20 min}'!$I$4</definedName>
    <definedName name="solver_adj" localSheetId="24" hidden="1">'Sheet1 {21 min}'!$I$7,'Sheet1 {21 min}'!$I$8,'Sheet1 {21 min}'!$I$10,'Sheet1 {21 min}'!$I$11,'Sheet1 {21 min}'!$I$13,'Sheet1 {21 min}'!$I$14,'Sheet1 {21 min}'!$I$3,'Sheet1 {21 min}'!$I$22,'Sheet1 {21 min}'!$I$23,'Sheet1 {21 min}'!$I$4</definedName>
    <definedName name="solver_adj" localSheetId="6" hidden="1">'Sheet1 {3 min}'!$I$7,'Sheet1 {3 min}'!$I$8,'Sheet1 {3 min}'!$I$10,'Sheet1 {3 min}'!$I$11,'Sheet1 {3 min}'!$I$3,'Sheet1 {3 min}'!$I$22,'Sheet1 {3 min}'!$I$4</definedName>
    <definedName name="solver_adj" localSheetId="7" hidden="1">'Sheet1 {4 min}'!$I$7,'Sheet1 {4 min}'!$I$8,'Sheet1 {4 min}'!$I$10,'Sheet1 {4 min}'!$I$11,'Sheet1 {4 min}'!$I$3,'Sheet1 {4 min}'!$I$22,'Sheet1 {4 min}'!$I$4</definedName>
    <definedName name="solver_adj" localSheetId="8" hidden="1">'Sheet1 {5 min}'!$I$7,'Sheet1 {5 min}'!$I$8,'Sheet1 {5 min}'!$I$10,'Sheet1 {5 min}'!$I$11,'Sheet1 {5 min}'!$I$3,'Sheet1 {5 min}'!$I$22,'Sheet1 {5 min}'!$I$4</definedName>
    <definedName name="solver_adj" localSheetId="9" hidden="1">'Sheet1 {6 min}'!$I$7,'Sheet1 {6 min}'!$I$8,'Sheet1 {6 min}'!$I$10,'Sheet1 {6 min}'!$I$11,'Sheet1 {6 min}'!$I$3,'Sheet1 {6 min}'!$I$22,'Sheet1 {6 min}'!$I$4</definedName>
    <definedName name="solver_adj" localSheetId="10" hidden="1">'Sheet1 {7 min}'!$I$7,'Sheet1 {7 min}'!$I$8,'Sheet1 {7 min}'!$I$10,'Sheet1 {7 min}'!$I$11,'Sheet1 {7 min}'!$I$3,'Sheet1 {7 min}'!$I$22,'Sheet1 {7 min}'!$I$4</definedName>
    <definedName name="solver_adj" localSheetId="11" hidden="1">'Sheet1 {8 min}'!$I$7,'Sheet1 {8 min}'!$I$8,'Sheet1 {8 min}'!$I$10,'Sheet1 {8 min}'!$I$11,'Sheet1 {8 min}'!$I$3,'Sheet1 {8 min}'!$I$22,'Sheet1 {8 min}'!$I$4</definedName>
    <definedName name="solver_adj" localSheetId="12" hidden="1">'Sheet1 {9 min}'!$I$7,'Sheet1 {9 min}'!$I$8,'Sheet1 {9 min}'!$I$10,'Sheet1 {9 min}'!$I$11,'Sheet1 {9 min}'!$I$3,'Sheet1 {9 min}'!$I$22,'Sheet1 {9 min}'!$I$4</definedName>
    <definedName name="solver_adj" localSheetId="3" hidden="1">'Sheet1 {TD}'!$I$7,'Sheet1 {TD}'!$I$8,'Sheet1 {TD}'!$I$3,'Sheet1 {TD}'!$I$4</definedName>
    <definedName name="solver_adj" localSheetId="2" hidden="1">'Sheet1 {undeut}'!$I$7,'Sheet1 {undeut}'!$I$8,'Sheet1 {undeut}'!$I$3,'Sheet1 {undeut}'!$I$4</definedName>
    <definedName name="solver_cvg" localSheetId="4" hidden="1">0.00000001</definedName>
    <definedName name="solver_cvg" localSheetId="13" hidden="1">0.00000001</definedName>
    <definedName name="solver_cvg" localSheetId="14" hidden="1">0.00000001</definedName>
    <definedName name="solver_cvg" localSheetId="15" hidden="1">0.00000001</definedName>
    <definedName name="solver_cvg" localSheetId="16" hidden="1">0.00000001</definedName>
    <definedName name="solver_cvg" localSheetId="17" hidden="1">0.00000001</definedName>
    <definedName name="solver_cvg" localSheetId="18" hidden="1">0.00000001</definedName>
    <definedName name="solver_cvg" localSheetId="19" hidden="1">0.00000001</definedName>
    <definedName name="solver_cvg" localSheetId="20" hidden="1">0.00000001</definedName>
    <definedName name="solver_cvg" localSheetId="21" hidden="1">0.00000001</definedName>
    <definedName name="solver_cvg" localSheetId="22" hidden="1">0.00001</definedName>
    <definedName name="solver_cvg" localSheetId="5" hidden="1">0.00000001</definedName>
    <definedName name="solver_cvg" localSheetId="23" hidden="1">0.00001</definedName>
    <definedName name="solver_cvg" localSheetId="24" hidden="1">0.00001</definedName>
    <definedName name="solver_cvg" localSheetId="6" hidden="1">0.00000001</definedName>
    <definedName name="solver_cvg" localSheetId="7" hidden="1">0.00000001</definedName>
    <definedName name="solver_cvg" localSheetId="8" hidden="1">0.00000001</definedName>
    <definedName name="solver_cvg" localSheetId="9" hidden="1">0.00000001</definedName>
    <definedName name="solver_cvg" localSheetId="10" hidden="1">0.00000001</definedName>
    <definedName name="solver_cvg" localSheetId="11" hidden="1">0.00000001</definedName>
    <definedName name="solver_cvg" localSheetId="12" hidden="1">0.00000001</definedName>
    <definedName name="solver_cvg" localSheetId="3" hidden="1">0.00001</definedName>
    <definedName name="solver_cvg" localSheetId="2" hidden="1">0.00001</definedName>
    <definedName name="solver_drv" localSheetId="4" hidden="1">2</definedName>
    <definedName name="solver_drv" localSheetId="13" hidden="1">2</definedName>
    <definedName name="solver_drv" localSheetId="14" hidden="1">2</definedName>
    <definedName name="solver_drv" localSheetId="15" hidden="1">2</definedName>
    <definedName name="solver_drv" localSheetId="16" hidden="1">2</definedName>
    <definedName name="solver_drv" localSheetId="17" hidden="1">2</definedName>
    <definedName name="solver_drv" localSheetId="18" hidden="1">2</definedName>
    <definedName name="solver_drv" localSheetId="19" hidden="1">2</definedName>
    <definedName name="solver_drv" localSheetId="20" hidden="1">2</definedName>
    <definedName name="solver_drv" localSheetId="21" hidden="1">2</definedName>
    <definedName name="solver_drv" localSheetId="22" hidden="1">2</definedName>
    <definedName name="solver_drv" localSheetId="5" hidden="1">2</definedName>
    <definedName name="solver_drv" localSheetId="23" hidden="1">2</definedName>
    <definedName name="solver_drv" localSheetId="24" hidden="1">2</definedName>
    <definedName name="solver_drv" localSheetId="6" hidden="1">2</definedName>
    <definedName name="solver_drv" localSheetId="7" hidden="1">2</definedName>
    <definedName name="solver_drv" localSheetId="8" hidden="1">2</definedName>
    <definedName name="solver_drv" localSheetId="9" hidden="1">2</definedName>
    <definedName name="solver_drv" localSheetId="10" hidden="1">2</definedName>
    <definedName name="solver_drv" localSheetId="11" hidden="1">2</definedName>
    <definedName name="solver_drv" localSheetId="12" hidden="1">2</definedName>
    <definedName name="solver_drv" localSheetId="3" hidden="1">2</definedName>
    <definedName name="solver_drv" localSheetId="2" hidden="1">2</definedName>
    <definedName name="solver_eng" localSheetId="4" hidden="1">1</definedName>
    <definedName name="solver_eng" localSheetId="13" hidden="1">1</definedName>
    <definedName name="solver_eng" localSheetId="14" hidden="1">1</definedName>
    <definedName name="solver_eng" localSheetId="15" hidden="1">1</definedName>
    <definedName name="solver_eng" localSheetId="16" hidden="1">1</definedName>
    <definedName name="solver_eng" localSheetId="17" hidden="1">1</definedName>
    <definedName name="solver_eng" localSheetId="18" hidden="1">1</definedName>
    <definedName name="solver_eng" localSheetId="19" hidden="1">1</definedName>
    <definedName name="solver_eng" localSheetId="20" hidden="1">1</definedName>
    <definedName name="solver_eng" localSheetId="21" hidden="1">1</definedName>
    <definedName name="solver_eng" localSheetId="22" hidden="1">1</definedName>
    <definedName name="solver_eng" localSheetId="5" hidden="1">1</definedName>
    <definedName name="solver_eng" localSheetId="23" hidden="1">1</definedName>
    <definedName name="solver_eng" localSheetId="24" hidden="1">1</definedName>
    <definedName name="solver_eng" localSheetId="6" hidden="1">1</definedName>
    <definedName name="solver_eng" localSheetId="7" hidden="1">1</definedName>
    <definedName name="solver_eng" localSheetId="8" hidden="1">1</definedName>
    <definedName name="solver_eng" localSheetId="9" hidden="1">1</definedName>
    <definedName name="solver_eng" localSheetId="10" hidden="1">1</definedName>
    <definedName name="solver_eng" localSheetId="11" hidden="1">1</definedName>
    <definedName name="solver_eng" localSheetId="12" hidden="1">1</definedName>
    <definedName name="solver_eng" localSheetId="3" hidden="1">1</definedName>
    <definedName name="solver_eng" localSheetId="2" hidden="1">1</definedName>
    <definedName name="solver_est" localSheetId="4" hidden="1">1</definedName>
    <definedName name="solver_est" localSheetId="13" hidden="1">1</definedName>
    <definedName name="solver_est" localSheetId="14" hidden="1">1</definedName>
    <definedName name="solver_est" localSheetId="15" hidden="1">1</definedName>
    <definedName name="solver_est" localSheetId="16" hidden="1">1</definedName>
    <definedName name="solver_est" localSheetId="17" hidden="1">1</definedName>
    <definedName name="solver_est" localSheetId="18" hidden="1">1</definedName>
    <definedName name="solver_est" localSheetId="19" hidden="1">1</definedName>
    <definedName name="solver_est" localSheetId="20" hidden="1">1</definedName>
    <definedName name="solver_est" localSheetId="21" hidden="1">1</definedName>
    <definedName name="solver_est" localSheetId="22" hidden="1">1</definedName>
    <definedName name="solver_est" localSheetId="5" hidden="1">1</definedName>
    <definedName name="solver_est" localSheetId="23" hidden="1">1</definedName>
    <definedName name="solver_est" localSheetId="24" hidden="1">1</definedName>
    <definedName name="solver_est" localSheetId="6" hidden="1">1</definedName>
    <definedName name="solver_est" localSheetId="7" hidden="1">1</definedName>
    <definedName name="solver_est" localSheetId="8" hidden="1">1</definedName>
    <definedName name="solver_est" localSheetId="9" hidden="1">1</definedName>
    <definedName name="solver_est" localSheetId="10" hidden="1">1</definedName>
    <definedName name="solver_est" localSheetId="11" hidden="1">1</definedName>
    <definedName name="solver_est" localSheetId="12" hidden="1">1</definedName>
    <definedName name="solver_est" localSheetId="3" hidden="1">1</definedName>
    <definedName name="solver_est" localSheetId="2" hidden="1">1</definedName>
    <definedName name="solver_itr" localSheetId="4" hidden="1">4000</definedName>
    <definedName name="solver_itr" localSheetId="13" hidden="1">4000</definedName>
    <definedName name="solver_itr" localSheetId="14" hidden="1">4000</definedName>
    <definedName name="solver_itr" localSheetId="15" hidden="1">4000</definedName>
    <definedName name="solver_itr" localSheetId="16" hidden="1">4000</definedName>
    <definedName name="solver_itr" localSheetId="17" hidden="1">4000</definedName>
    <definedName name="solver_itr" localSheetId="18" hidden="1">4000</definedName>
    <definedName name="solver_itr" localSheetId="19" hidden="1">4000</definedName>
    <definedName name="solver_itr" localSheetId="20" hidden="1">4000</definedName>
    <definedName name="solver_itr" localSheetId="21" hidden="1">4000</definedName>
    <definedName name="solver_itr" localSheetId="22" hidden="1">2000</definedName>
    <definedName name="solver_itr" localSheetId="5" hidden="1">4000</definedName>
    <definedName name="solver_itr" localSheetId="23" hidden="1">2000</definedName>
    <definedName name="solver_itr" localSheetId="24" hidden="1">2000</definedName>
    <definedName name="solver_itr" localSheetId="6" hidden="1">4000</definedName>
    <definedName name="solver_itr" localSheetId="7" hidden="1">4000</definedName>
    <definedName name="solver_itr" localSheetId="8" hidden="1">4000</definedName>
    <definedName name="solver_itr" localSheetId="9" hidden="1">4000</definedName>
    <definedName name="solver_itr" localSheetId="10" hidden="1">4000</definedName>
    <definedName name="solver_itr" localSheetId="11" hidden="1">4000</definedName>
    <definedName name="solver_itr" localSheetId="12" hidden="1">4000</definedName>
    <definedName name="solver_itr" localSheetId="3" hidden="1">4000</definedName>
    <definedName name="solver_itr" localSheetId="2" hidden="1">4000</definedName>
    <definedName name="solver_lhs1" localSheetId="4" hidden="1">'Sheet1 {1 min}'!$I$8</definedName>
    <definedName name="solver_lhs1" localSheetId="13" hidden="1">'Sheet1 {10 min}'!$I$8</definedName>
    <definedName name="solver_lhs1" localSheetId="14" hidden="1">'Sheet1 {11 min}'!$I$8</definedName>
    <definedName name="solver_lhs1" localSheetId="15" hidden="1">'Sheet1 {12 min}'!$I$8</definedName>
    <definedName name="solver_lhs1" localSheetId="16" hidden="1">'Sheet1 {13 min}'!$I$8</definedName>
    <definedName name="solver_lhs1" localSheetId="17" hidden="1">'Sheet1 {14 min}'!$I$8</definedName>
    <definedName name="solver_lhs1" localSheetId="18" hidden="1">'Sheet1 {15 min}'!$I$8</definedName>
    <definedName name="solver_lhs1" localSheetId="19" hidden="1">'Sheet1 {16 min}'!$I$8</definedName>
    <definedName name="solver_lhs1" localSheetId="20" hidden="1">'Sheet1 {17 min}'!$I$8</definedName>
    <definedName name="solver_lhs1" localSheetId="21" hidden="1">'Sheet1 {18 min}'!$I$8</definedName>
    <definedName name="solver_lhs1" localSheetId="22" hidden="1">'Sheet1 {19 min}'!$I$8</definedName>
    <definedName name="solver_lhs1" localSheetId="5" hidden="1">'Sheet1 {2 min}'!$I$8</definedName>
    <definedName name="solver_lhs1" localSheetId="23" hidden="1">'Sheet1 {20 min}'!$I$8</definedName>
    <definedName name="solver_lhs1" localSheetId="24" hidden="1">'Sheet1 {21 min}'!$I$8</definedName>
    <definedName name="solver_lhs1" localSheetId="6" hidden="1">'Sheet1 {3 min}'!$I$8</definedName>
    <definedName name="solver_lhs1" localSheetId="7" hidden="1">'Sheet1 {4 min}'!$I$8</definedName>
    <definedName name="solver_lhs1" localSheetId="8" hidden="1">'Sheet1 {5 min}'!$I$8</definedName>
    <definedName name="solver_lhs1" localSheetId="9" hidden="1">'Sheet1 {6 min}'!$I$8</definedName>
    <definedName name="solver_lhs1" localSheetId="10" hidden="1">'Sheet1 {7 min}'!$I$8</definedName>
    <definedName name="solver_lhs1" localSheetId="11" hidden="1">'Sheet1 {8 min}'!$I$8</definedName>
    <definedName name="solver_lhs1" localSheetId="12" hidden="1">'Sheet1 {9 min}'!$I$8</definedName>
    <definedName name="solver_lhs1" localSheetId="3" hidden="1">'Sheet1 {TD}'!$I$8</definedName>
    <definedName name="solver_lhs1" localSheetId="2" hidden="1">'Sheet1 {undeut}'!$I$8</definedName>
    <definedName name="solver_lhs10" localSheetId="4" hidden="1">'Sheet1 {1 min}'!$I$7</definedName>
    <definedName name="solver_lhs10" localSheetId="13" hidden="1">'Sheet1 {10 min}'!$I$7</definedName>
    <definedName name="solver_lhs10" localSheetId="14" hidden="1">'Sheet1 {11 min}'!$I$7</definedName>
    <definedName name="solver_lhs10" localSheetId="15" hidden="1">'Sheet1 {12 min}'!$I$7</definedName>
    <definedName name="solver_lhs10" localSheetId="16" hidden="1">'Sheet1 {13 min}'!$I$7</definedName>
    <definedName name="solver_lhs10" localSheetId="17" hidden="1">'Sheet1 {14 min}'!$I$7</definedName>
    <definedName name="solver_lhs10" localSheetId="18" hidden="1">'Sheet1 {15 min}'!$I$7</definedName>
    <definedName name="solver_lhs10" localSheetId="19" hidden="1">'Sheet1 {16 min}'!$I$7</definedName>
    <definedName name="solver_lhs10" localSheetId="20" hidden="1">'Sheet1 {17 min}'!$I$7</definedName>
    <definedName name="solver_lhs10" localSheetId="21" hidden="1">'Sheet1 {18 min}'!$I$7</definedName>
    <definedName name="solver_lhs10" localSheetId="22" hidden="1">'Sheet1 {19 min}'!$I$22</definedName>
    <definedName name="solver_lhs10" localSheetId="5" hidden="1">'Sheet1 {2 min}'!$I$7</definedName>
    <definedName name="solver_lhs10" localSheetId="23" hidden="1">'Sheet1 {20 min}'!$I$22</definedName>
    <definedName name="solver_lhs10" localSheetId="24" hidden="1">'Sheet1 {21 min}'!$I$22</definedName>
    <definedName name="solver_lhs10" localSheetId="6" hidden="1">'Sheet1 {3 min}'!$I$7</definedName>
    <definedName name="solver_lhs10" localSheetId="7" hidden="1">'Sheet1 {4 min}'!$I$7</definedName>
    <definedName name="solver_lhs10" localSheetId="8" hidden="1">'Sheet1 {5 min}'!$I$7</definedName>
    <definedName name="solver_lhs10" localSheetId="9" hidden="1">'Sheet1 {6 min}'!$I$7</definedName>
    <definedName name="solver_lhs10" localSheetId="10" hidden="1">'Sheet1 {7 min}'!$I$7</definedName>
    <definedName name="solver_lhs10" localSheetId="11" hidden="1">'Sheet1 {8 min}'!$I$7</definedName>
    <definedName name="solver_lhs10" localSheetId="12" hidden="1">'Sheet1 {9 min}'!$I$7</definedName>
    <definedName name="solver_lhs10" localSheetId="3" hidden="1">'Sheet1 {TD}'!$I$3</definedName>
    <definedName name="solver_lhs10" localSheetId="2" hidden="1">'Sheet1 {undeut}'!$I$3</definedName>
    <definedName name="solver_lhs11" localSheetId="4" hidden="1">'Sheet1 {1 min}'!$I$10</definedName>
    <definedName name="solver_lhs11" localSheetId="13" hidden="1">'Sheet1 {10 min}'!$I$10</definedName>
    <definedName name="solver_lhs11" localSheetId="14" hidden="1">'Sheet1 {11 min}'!$I$10</definedName>
    <definedName name="solver_lhs11" localSheetId="15" hidden="1">'Sheet1 {12 min}'!$I$10</definedName>
    <definedName name="solver_lhs11" localSheetId="16" hidden="1">'Sheet1 {13 min}'!$I$10</definedName>
    <definedName name="solver_lhs11" localSheetId="17" hidden="1">'Sheet1 {14 min}'!$I$10</definedName>
    <definedName name="solver_lhs11" localSheetId="18" hidden="1">'Sheet1 {15 min}'!$I$10</definedName>
    <definedName name="solver_lhs11" localSheetId="19" hidden="1">'Sheet1 {16 min}'!$I$10</definedName>
    <definedName name="solver_lhs11" localSheetId="20" hidden="1">'Sheet1 {17 min}'!$I$10</definedName>
    <definedName name="solver_lhs11" localSheetId="21" hidden="1">'Sheet1 {18 min}'!$I$10</definedName>
    <definedName name="solver_lhs11" localSheetId="22" hidden="1">'Sheet1 {19 min}'!$I$23</definedName>
    <definedName name="solver_lhs11" localSheetId="5" hidden="1">'Sheet1 {2 min}'!$I$10</definedName>
    <definedName name="solver_lhs11" localSheetId="23" hidden="1">'Sheet1 {20 min}'!$I$23</definedName>
    <definedName name="solver_lhs11" localSheetId="24" hidden="1">'Sheet1 {21 min}'!$I$23</definedName>
    <definedName name="solver_lhs11" localSheetId="6" hidden="1">'Sheet1 {3 min}'!$I$10</definedName>
    <definedName name="solver_lhs11" localSheetId="7" hidden="1">'Sheet1 {4 min}'!$I$10</definedName>
    <definedName name="solver_lhs11" localSheetId="8" hidden="1">'Sheet1 {5 min}'!$I$10</definedName>
    <definedName name="solver_lhs11" localSheetId="9" hidden="1">'Sheet1 {6 min}'!$I$10</definedName>
    <definedName name="solver_lhs11" localSheetId="10" hidden="1">'Sheet1 {7 min}'!$I$10</definedName>
    <definedName name="solver_lhs11" localSheetId="11" hidden="1">'Sheet1 {8 min}'!$I$10</definedName>
    <definedName name="solver_lhs11" localSheetId="12" hidden="1">'Sheet1 {9 min}'!$I$10</definedName>
    <definedName name="solver_lhs11" localSheetId="3" hidden="1">'Sheet1 {TD}'!$I$4</definedName>
    <definedName name="solver_lhs11" localSheetId="2" hidden="1">'Sheet1 {undeut}'!$I$4</definedName>
    <definedName name="solver_lhs12" localSheetId="4" hidden="1">'Sheet1 {1 min}'!$I$4</definedName>
    <definedName name="solver_lhs12" localSheetId="13" hidden="1">'Sheet1 {10 min}'!$I$4</definedName>
    <definedName name="solver_lhs12" localSheetId="14" hidden="1">'Sheet1 {11 min}'!$I$4</definedName>
    <definedName name="solver_lhs12" localSheetId="15" hidden="1">'Sheet1 {12 min}'!$I$4</definedName>
    <definedName name="solver_lhs12" localSheetId="16" hidden="1">'Sheet1 {13 min}'!$I$4</definedName>
    <definedName name="solver_lhs12" localSheetId="17" hidden="1">'Sheet1 {14 min}'!$I$4</definedName>
    <definedName name="solver_lhs12" localSheetId="18" hidden="1">'Sheet1 {15 min}'!$I$4</definedName>
    <definedName name="solver_lhs12" localSheetId="19" hidden="1">'Sheet1 {16 min}'!$I$4</definedName>
    <definedName name="solver_lhs12" localSheetId="20" hidden="1">'Sheet1 {17 min}'!$I$4</definedName>
    <definedName name="solver_lhs12" localSheetId="21" hidden="1">'Sheet1 {18 min}'!$I$4</definedName>
    <definedName name="solver_lhs12" localSheetId="22" hidden="1">'Sheet1 {19 min}'!$I$4</definedName>
    <definedName name="solver_lhs12" localSheetId="5" hidden="1">'Sheet1 {2 min}'!$I$4</definedName>
    <definedName name="solver_lhs12" localSheetId="23" hidden="1">'Sheet1 {20 min}'!$I$4</definedName>
    <definedName name="solver_lhs12" localSheetId="24" hidden="1">'Sheet1 {21 min}'!$I$4</definedName>
    <definedName name="solver_lhs12" localSheetId="6" hidden="1">'Sheet1 {3 min}'!$I$4</definedName>
    <definedName name="solver_lhs12" localSheetId="7" hidden="1">'Sheet1 {4 min}'!$I$4</definedName>
    <definedName name="solver_lhs12" localSheetId="8" hidden="1">'Sheet1 {5 min}'!$I$4</definedName>
    <definedName name="solver_lhs12" localSheetId="9" hidden="1">'Sheet1 {6 min}'!$I$4</definedName>
    <definedName name="solver_lhs12" localSheetId="10" hidden="1">'Sheet1 {7 min}'!$I$4</definedName>
    <definedName name="solver_lhs12" localSheetId="11" hidden="1">'Sheet1 {8 min}'!$I$4</definedName>
    <definedName name="solver_lhs12" localSheetId="12" hidden="1">'Sheet1 {9 min}'!$I$4</definedName>
    <definedName name="solver_lhs12" localSheetId="3" hidden="1">'Sheet1 {TD}'!$I$4</definedName>
    <definedName name="solver_lhs12" localSheetId="2" hidden="1">'Sheet1 {undeut}'!$I$4</definedName>
    <definedName name="solver_lhs13" localSheetId="4" hidden="1">'Sheet1 {1 min}'!$I$4</definedName>
    <definedName name="solver_lhs13" localSheetId="13" hidden="1">'Sheet1 {10 min}'!$I$4</definedName>
    <definedName name="solver_lhs13" localSheetId="14" hidden="1">'Sheet1 {11 min}'!$I$4</definedName>
    <definedName name="solver_lhs13" localSheetId="15" hidden="1">'Sheet1 {12 min}'!$I$4</definedName>
    <definedName name="solver_lhs13" localSheetId="16" hidden="1">'Sheet1 {13 min}'!$I$4</definedName>
    <definedName name="solver_lhs13" localSheetId="17" hidden="1">'Sheet1 {14 min}'!$I$4</definedName>
    <definedName name="solver_lhs13" localSheetId="18" hidden="1">'Sheet1 {15 min}'!$I$4</definedName>
    <definedName name="solver_lhs13" localSheetId="19" hidden="1">'Sheet1 {16 min}'!$I$4</definedName>
    <definedName name="solver_lhs13" localSheetId="20" hidden="1">'Sheet1 {17 min}'!$I$4</definedName>
    <definedName name="solver_lhs13" localSheetId="21" hidden="1">'Sheet1 {18 min}'!$I$4</definedName>
    <definedName name="solver_lhs13" localSheetId="22" hidden="1">'Sheet1 {19 min}'!$I$4</definedName>
    <definedName name="solver_lhs13" localSheetId="5" hidden="1">'Sheet1 {2 min}'!$I$4</definedName>
    <definedName name="solver_lhs13" localSheetId="23" hidden="1">'Sheet1 {20 min}'!$I$4</definedName>
    <definedName name="solver_lhs13" localSheetId="24" hidden="1">'Sheet1 {21 min}'!$I$4</definedName>
    <definedName name="solver_lhs13" localSheetId="6" hidden="1">'Sheet1 {3 min}'!$I$4</definedName>
    <definedName name="solver_lhs13" localSheetId="7" hidden="1">'Sheet1 {4 min}'!$I$4</definedName>
    <definedName name="solver_lhs13" localSheetId="8" hidden="1">'Sheet1 {5 min}'!$I$4</definedName>
    <definedName name="solver_lhs13" localSheetId="9" hidden="1">'Sheet1 {6 min}'!$I$4</definedName>
    <definedName name="solver_lhs13" localSheetId="10" hidden="1">'Sheet1 {7 min}'!$I$4</definedName>
    <definedName name="solver_lhs13" localSheetId="11" hidden="1">'Sheet1 {8 min}'!$I$4</definedName>
    <definedName name="solver_lhs13" localSheetId="12" hidden="1">'Sheet1 {9 min}'!$I$4</definedName>
    <definedName name="solver_lhs2" localSheetId="4" hidden="1">'Sheet1 {1 min}'!$I$8</definedName>
    <definedName name="solver_lhs2" localSheetId="13" hidden="1">'Sheet1 {10 min}'!$I$8</definedName>
    <definedName name="solver_lhs2" localSheetId="14" hidden="1">'Sheet1 {11 min}'!$I$8</definedName>
    <definedName name="solver_lhs2" localSheetId="15" hidden="1">'Sheet1 {12 min}'!$I$8</definedName>
    <definedName name="solver_lhs2" localSheetId="16" hidden="1">'Sheet1 {13 min}'!$I$8</definedName>
    <definedName name="solver_lhs2" localSheetId="17" hidden="1">'Sheet1 {14 min}'!$I$8</definedName>
    <definedName name="solver_lhs2" localSheetId="18" hidden="1">'Sheet1 {15 min}'!$I$8</definedName>
    <definedName name="solver_lhs2" localSheetId="19" hidden="1">'Sheet1 {16 min}'!$I$8</definedName>
    <definedName name="solver_lhs2" localSheetId="20" hidden="1">'Sheet1 {17 min}'!$I$8</definedName>
    <definedName name="solver_lhs2" localSheetId="21" hidden="1">'Sheet1 {18 min}'!$I$8</definedName>
    <definedName name="solver_lhs2" localSheetId="22" hidden="1">'Sheet1 {19 min}'!$I$8</definedName>
    <definedName name="solver_lhs2" localSheetId="5" hidden="1">'Sheet1 {2 min}'!$I$8</definedName>
    <definedName name="solver_lhs2" localSheetId="23" hidden="1">'Sheet1 {20 min}'!$I$8</definedName>
    <definedName name="solver_lhs2" localSheetId="24" hidden="1">'Sheet1 {21 min}'!$I$8</definedName>
    <definedName name="solver_lhs2" localSheetId="6" hidden="1">'Sheet1 {3 min}'!$I$8</definedName>
    <definedName name="solver_lhs2" localSheetId="7" hidden="1">'Sheet1 {4 min}'!$I$8</definedName>
    <definedName name="solver_lhs2" localSheetId="8" hidden="1">'Sheet1 {5 min}'!$I$8</definedName>
    <definedName name="solver_lhs2" localSheetId="9" hidden="1">'Sheet1 {6 min}'!$I$8</definedName>
    <definedName name="solver_lhs2" localSheetId="10" hidden="1">'Sheet1 {7 min}'!$I$8</definedName>
    <definedName name="solver_lhs2" localSheetId="11" hidden="1">'Sheet1 {8 min}'!$I$8</definedName>
    <definedName name="solver_lhs2" localSheetId="12" hidden="1">'Sheet1 {9 min}'!$I$8</definedName>
    <definedName name="solver_lhs2" localSheetId="3" hidden="1">'Sheet1 {TD}'!$I$8</definedName>
    <definedName name="solver_lhs2" localSheetId="2" hidden="1">'Sheet1 {undeut}'!$I$8</definedName>
    <definedName name="solver_lhs3" localSheetId="4" hidden="1">'Sheet1 {1 min}'!$I$11</definedName>
    <definedName name="solver_lhs3" localSheetId="13" hidden="1">'Sheet1 {10 min}'!$I$11</definedName>
    <definedName name="solver_lhs3" localSheetId="14" hidden="1">'Sheet1 {11 min}'!$I$11</definedName>
    <definedName name="solver_lhs3" localSheetId="15" hidden="1">'Sheet1 {12 min}'!$I$11</definedName>
    <definedName name="solver_lhs3" localSheetId="16" hidden="1">'Sheet1 {13 min}'!$I$11</definedName>
    <definedName name="solver_lhs3" localSheetId="17" hidden="1">'Sheet1 {14 min}'!$I$11</definedName>
    <definedName name="solver_lhs3" localSheetId="18" hidden="1">'Sheet1 {15 min}'!$I$11</definedName>
    <definedName name="solver_lhs3" localSheetId="19" hidden="1">'Sheet1 {16 min}'!$I$11</definedName>
    <definedName name="solver_lhs3" localSheetId="20" hidden="1">'Sheet1 {17 min}'!$I$11</definedName>
    <definedName name="solver_lhs3" localSheetId="21" hidden="1">'Sheet1 {18 min}'!$I$11</definedName>
    <definedName name="solver_lhs3" localSheetId="22" hidden="1">'Sheet1 {19 min}'!$I$11</definedName>
    <definedName name="solver_lhs3" localSheetId="5" hidden="1">'Sheet1 {2 min}'!$I$11</definedName>
    <definedName name="solver_lhs3" localSheetId="23" hidden="1">'Sheet1 {20 min}'!$I$11</definedName>
    <definedName name="solver_lhs3" localSheetId="24" hidden="1">'Sheet1 {21 min}'!$I$11</definedName>
    <definedName name="solver_lhs3" localSheetId="6" hidden="1">'Sheet1 {3 min}'!$I$11</definedName>
    <definedName name="solver_lhs3" localSheetId="7" hidden="1">'Sheet1 {4 min}'!$I$11</definedName>
    <definedName name="solver_lhs3" localSheetId="8" hidden="1">'Sheet1 {5 min}'!$I$11</definedName>
    <definedName name="solver_lhs3" localSheetId="9" hidden="1">'Sheet1 {6 min}'!$I$11</definedName>
    <definedName name="solver_lhs3" localSheetId="10" hidden="1">'Sheet1 {7 min}'!$I$11</definedName>
    <definedName name="solver_lhs3" localSheetId="11" hidden="1">'Sheet1 {8 min}'!$I$11</definedName>
    <definedName name="solver_lhs3" localSheetId="12" hidden="1">'Sheet1 {9 min}'!$I$11</definedName>
    <definedName name="solver_lhs3" localSheetId="3" hidden="1">'Sheet1 {TD}'!$I$3</definedName>
    <definedName name="solver_lhs3" localSheetId="2" hidden="1">'Sheet1 {undeut}'!$I$3</definedName>
    <definedName name="solver_lhs4" localSheetId="4" hidden="1">'Sheet1 {1 min}'!$I$11</definedName>
    <definedName name="solver_lhs4" localSheetId="13" hidden="1">'Sheet1 {10 min}'!$I$11</definedName>
    <definedName name="solver_lhs4" localSheetId="14" hidden="1">'Sheet1 {11 min}'!$I$11</definedName>
    <definedName name="solver_lhs4" localSheetId="15" hidden="1">'Sheet1 {12 min}'!$I$11</definedName>
    <definedName name="solver_lhs4" localSheetId="16" hidden="1">'Sheet1 {13 min}'!$I$11</definedName>
    <definedName name="solver_lhs4" localSheetId="17" hidden="1">'Sheet1 {14 min}'!$I$11</definedName>
    <definedName name="solver_lhs4" localSheetId="18" hidden="1">'Sheet1 {15 min}'!$I$11</definedName>
    <definedName name="solver_lhs4" localSheetId="19" hidden="1">'Sheet1 {16 min}'!$I$11</definedName>
    <definedName name="solver_lhs4" localSheetId="20" hidden="1">'Sheet1 {17 min}'!$I$11</definedName>
    <definedName name="solver_lhs4" localSheetId="21" hidden="1">'Sheet1 {18 min}'!$I$11</definedName>
    <definedName name="solver_lhs4" localSheetId="22" hidden="1">'Sheet1 {19 min}'!$I$14</definedName>
    <definedName name="solver_lhs4" localSheetId="5" hidden="1">'Sheet1 {2 min}'!$I$11</definedName>
    <definedName name="solver_lhs4" localSheetId="23" hidden="1">'Sheet1 {20 min}'!$I$14</definedName>
    <definedName name="solver_lhs4" localSheetId="24" hidden="1">'Sheet1 {21 min}'!$I$14</definedName>
    <definedName name="solver_lhs4" localSheetId="6" hidden="1">'Sheet1 {3 min}'!$I$11</definedName>
    <definedName name="solver_lhs4" localSheetId="7" hidden="1">'Sheet1 {4 min}'!$I$11</definedName>
    <definedName name="solver_lhs4" localSheetId="8" hidden="1">'Sheet1 {5 min}'!$I$11</definedName>
    <definedName name="solver_lhs4" localSheetId="9" hidden="1">'Sheet1 {6 min}'!$I$11</definedName>
    <definedName name="solver_lhs4" localSheetId="10" hidden="1">'Sheet1 {7 min}'!$I$11</definedName>
    <definedName name="solver_lhs4" localSheetId="11" hidden="1">'Sheet1 {8 min}'!$I$11</definedName>
    <definedName name="solver_lhs4" localSheetId="12" hidden="1">'Sheet1 {9 min}'!$I$11</definedName>
    <definedName name="solver_lhs4" localSheetId="3" hidden="1">'Sheet1 {TD}'!$I$3</definedName>
    <definedName name="solver_lhs4" localSheetId="2" hidden="1">'Sheet1 {undeut}'!$I$3</definedName>
    <definedName name="solver_lhs5" localSheetId="4" hidden="1">'Sheet1 {1 min}'!$I$8</definedName>
    <definedName name="solver_lhs5" localSheetId="13" hidden="1">'Sheet1 {10 min}'!$I$8</definedName>
    <definedName name="solver_lhs5" localSheetId="14" hidden="1">'Sheet1 {11 min}'!$I$8</definedName>
    <definedName name="solver_lhs5" localSheetId="15" hidden="1">'Sheet1 {12 min}'!$I$8</definedName>
    <definedName name="solver_lhs5" localSheetId="16" hidden="1">'Sheet1 {13 min}'!$I$8</definedName>
    <definedName name="solver_lhs5" localSheetId="17" hidden="1">'Sheet1 {14 min}'!$I$8</definedName>
    <definedName name="solver_lhs5" localSheetId="18" hidden="1">'Sheet1 {15 min}'!$I$8</definedName>
    <definedName name="solver_lhs5" localSheetId="19" hidden="1">'Sheet1 {16 min}'!$I$8</definedName>
    <definedName name="solver_lhs5" localSheetId="20" hidden="1">'Sheet1 {17 min}'!$I$8</definedName>
    <definedName name="solver_lhs5" localSheetId="21" hidden="1">'Sheet1 {18 min}'!$I$8</definedName>
    <definedName name="solver_lhs5" localSheetId="22" hidden="1">'Sheet1 {19 min}'!$I$4</definedName>
    <definedName name="solver_lhs5" localSheetId="5" hidden="1">'Sheet1 {2 min}'!$I$8</definedName>
    <definedName name="solver_lhs5" localSheetId="23" hidden="1">'Sheet1 {20 min}'!$I$4</definedName>
    <definedName name="solver_lhs5" localSheetId="24" hidden="1">'Sheet1 {21 min}'!$I$4</definedName>
    <definedName name="solver_lhs5" localSheetId="6" hidden="1">'Sheet1 {3 min}'!$I$8</definedName>
    <definedName name="solver_lhs5" localSheetId="7" hidden="1">'Sheet1 {4 min}'!$I$8</definedName>
    <definedName name="solver_lhs5" localSheetId="8" hidden="1">'Sheet1 {5 min}'!$I$8</definedName>
    <definedName name="solver_lhs5" localSheetId="9" hidden="1">'Sheet1 {6 min}'!$I$8</definedName>
    <definedName name="solver_lhs5" localSheetId="10" hidden="1">'Sheet1 {7 min}'!$I$8</definedName>
    <definedName name="solver_lhs5" localSheetId="11" hidden="1">'Sheet1 {8 min}'!$I$8</definedName>
    <definedName name="solver_lhs5" localSheetId="12" hidden="1">'Sheet1 {9 min}'!$I$8</definedName>
    <definedName name="solver_lhs5" localSheetId="3" hidden="1">'Sheet1 {TD}'!$I$4</definedName>
    <definedName name="solver_lhs5" localSheetId="2" hidden="1">'Sheet1 {undeut}'!$I$4</definedName>
    <definedName name="solver_lhs6" localSheetId="4" hidden="1">'Sheet1 {1 min}'!$I$3</definedName>
    <definedName name="solver_lhs6" localSheetId="13" hidden="1">'Sheet1 {10 min}'!$I$3</definedName>
    <definedName name="solver_lhs6" localSheetId="14" hidden="1">'Sheet1 {11 min}'!$I$3</definedName>
    <definedName name="solver_lhs6" localSheetId="15" hidden="1">'Sheet1 {12 min}'!$I$3</definedName>
    <definedName name="solver_lhs6" localSheetId="16" hidden="1">'Sheet1 {13 min}'!$I$3</definedName>
    <definedName name="solver_lhs6" localSheetId="17" hidden="1">'Sheet1 {14 min}'!$I$3</definedName>
    <definedName name="solver_lhs6" localSheetId="18" hidden="1">'Sheet1 {15 min}'!$I$3</definedName>
    <definedName name="solver_lhs6" localSheetId="19" hidden="1">'Sheet1 {16 min}'!$I$3</definedName>
    <definedName name="solver_lhs6" localSheetId="20" hidden="1">'Sheet1 {17 min}'!$I$3</definedName>
    <definedName name="solver_lhs6" localSheetId="21" hidden="1">'Sheet1 {18 min}'!$I$3</definedName>
    <definedName name="solver_lhs6" localSheetId="22" hidden="1">'Sheet1 {19 min}'!$I$3</definedName>
    <definedName name="solver_lhs6" localSheetId="5" hidden="1">'Sheet1 {2 min}'!$I$3</definedName>
    <definedName name="solver_lhs6" localSheetId="23" hidden="1">'Sheet1 {20 min}'!$I$3</definedName>
    <definedName name="solver_lhs6" localSheetId="24" hidden="1">'Sheet1 {21 min}'!$I$3</definedName>
    <definedName name="solver_lhs6" localSheetId="6" hidden="1">'Sheet1 {3 min}'!$I$3</definedName>
    <definedName name="solver_lhs6" localSheetId="7" hidden="1">'Sheet1 {4 min}'!$I$3</definedName>
    <definedName name="solver_lhs6" localSheetId="8" hidden="1">'Sheet1 {5 min}'!$I$3</definedName>
    <definedName name="solver_lhs6" localSheetId="9" hidden="1">'Sheet1 {6 min}'!$I$3</definedName>
    <definedName name="solver_lhs6" localSheetId="10" hidden="1">'Sheet1 {7 min}'!$I$3</definedName>
    <definedName name="solver_lhs6" localSheetId="11" hidden="1">'Sheet1 {8 min}'!$I$3</definedName>
    <definedName name="solver_lhs6" localSheetId="12" hidden="1">'Sheet1 {9 min}'!$I$3</definedName>
    <definedName name="solver_lhs6" localSheetId="3" hidden="1">'Sheet1 {TD}'!$I$4</definedName>
    <definedName name="solver_lhs6" localSheetId="2" hidden="1">'Sheet1 {undeut}'!$I$4</definedName>
    <definedName name="solver_lhs7" localSheetId="4" hidden="1">'Sheet1 {1 min}'!$I$22</definedName>
    <definedName name="solver_lhs7" localSheetId="13" hidden="1">'Sheet1 {10 min}'!$I$22</definedName>
    <definedName name="solver_lhs7" localSheetId="14" hidden="1">'Sheet1 {11 min}'!$I$22</definedName>
    <definedName name="solver_lhs7" localSheetId="15" hidden="1">'Sheet1 {12 min}'!$I$22</definedName>
    <definedName name="solver_lhs7" localSheetId="16" hidden="1">'Sheet1 {13 min}'!$I$22</definedName>
    <definedName name="solver_lhs7" localSheetId="17" hidden="1">'Sheet1 {14 min}'!$I$22</definedName>
    <definedName name="solver_lhs7" localSheetId="18" hidden="1">'Sheet1 {15 min}'!$I$22</definedName>
    <definedName name="solver_lhs7" localSheetId="19" hidden="1">'Sheet1 {16 min}'!$I$22</definedName>
    <definedName name="solver_lhs7" localSheetId="20" hidden="1">'Sheet1 {17 min}'!$I$22</definedName>
    <definedName name="solver_lhs7" localSheetId="21" hidden="1">'Sheet1 {18 min}'!$I$22</definedName>
    <definedName name="solver_lhs7" localSheetId="22" hidden="1">'Sheet1 {19 min}'!$I$22</definedName>
    <definedName name="solver_lhs7" localSheetId="5" hidden="1">'Sheet1 {2 min}'!$I$22</definedName>
    <definedName name="solver_lhs7" localSheetId="23" hidden="1">'Sheet1 {20 min}'!$I$22</definedName>
    <definedName name="solver_lhs7" localSheetId="24" hidden="1">'Sheet1 {21 min}'!$I$22</definedName>
    <definedName name="solver_lhs7" localSheetId="6" hidden="1">'Sheet1 {3 min}'!$I$22</definedName>
    <definedName name="solver_lhs7" localSheetId="7" hidden="1">'Sheet1 {4 min}'!$I$22</definedName>
    <definedName name="solver_lhs7" localSheetId="8" hidden="1">'Sheet1 {5 min}'!$I$22</definedName>
    <definedName name="solver_lhs7" localSheetId="9" hidden="1">'Sheet1 {6 min}'!$I$22</definedName>
    <definedName name="solver_lhs7" localSheetId="10" hidden="1">'Sheet1 {7 min}'!$I$22</definedName>
    <definedName name="solver_lhs7" localSheetId="11" hidden="1">'Sheet1 {8 min}'!$I$22</definedName>
    <definedName name="solver_lhs7" localSheetId="12" hidden="1">'Sheet1 {9 min}'!$I$22</definedName>
    <definedName name="solver_lhs7" localSheetId="3" hidden="1">'Sheet1 {TD}'!$I$8</definedName>
    <definedName name="solver_lhs7" localSheetId="2" hidden="1">'Sheet1 {undeut}'!$I$8</definedName>
    <definedName name="solver_lhs8" localSheetId="4" hidden="1">'Sheet1 {1 min}'!$I$3</definedName>
    <definedName name="solver_lhs8" localSheetId="13" hidden="1">'Sheet1 {10 min}'!$I$3</definedName>
    <definedName name="solver_lhs8" localSheetId="14" hidden="1">'Sheet1 {11 min}'!$I$3</definedName>
    <definedName name="solver_lhs8" localSheetId="15" hidden="1">'Sheet1 {12 min}'!$I$3</definedName>
    <definedName name="solver_lhs8" localSheetId="16" hidden="1">'Sheet1 {13 min}'!$I$3</definedName>
    <definedName name="solver_lhs8" localSheetId="17" hidden="1">'Sheet1 {14 min}'!$I$3</definedName>
    <definedName name="solver_lhs8" localSheetId="18" hidden="1">'Sheet1 {15 min}'!$I$3</definedName>
    <definedName name="solver_lhs8" localSheetId="19" hidden="1">'Sheet1 {16 min}'!$I$3</definedName>
    <definedName name="solver_lhs8" localSheetId="20" hidden="1">'Sheet1 {17 min}'!$I$3</definedName>
    <definedName name="solver_lhs8" localSheetId="21" hidden="1">'Sheet1 {18 min}'!$I$3</definedName>
    <definedName name="solver_lhs8" localSheetId="22" hidden="1">'Sheet1 {19 min}'!$I$23</definedName>
    <definedName name="solver_lhs8" localSheetId="5" hidden="1">'Sheet1 {2 min}'!$I$3</definedName>
    <definedName name="solver_lhs8" localSheetId="23" hidden="1">'Sheet1 {20 min}'!$I$23</definedName>
    <definedName name="solver_lhs8" localSheetId="24" hidden="1">'Sheet1 {21 min}'!$I$23</definedName>
    <definedName name="solver_lhs8" localSheetId="6" hidden="1">'Sheet1 {3 min}'!$I$3</definedName>
    <definedName name="solver_lhs8" localSheetId="7" hidden="1">'Sheet1 {4 min}'!$I$3</definedName>
    <definedName name="solver_lhs8" localSheetId="8" hidden="1">'Sheet1 {5 min}'!$I$3</definedName>
    <definedName name="solver_lhs8" localSheetId="9" hidden="1">'Sheet1 {6 min}'!$I$3</definedName>
    <definedName name="solver_lhs8" localSheetId="10" hidden="1">'Sheet1 {7 min}'!$I$3</definedName>
    <definedName name="solver_lhs8" localSheetId="11" hidden="1">'Sheet1 {8 min}'!$I$3</definedName>
    <definedName name="solver_lhs8" localSheetId="12" hidden="1">'Sheet1 {9 min}'!$I$3</definedName>
    <definedName name="solver_lhs8" localSheetId="3" hidden="1">'Sheet1 {TD}'!$I$8</definedName>
    <definedName name="solver_lhs8" localSheetId="2" hidden="1">'Sheet1 {undeut}'!$I$8</definedName>
    <definedName name="solver_lhs9" localSheetId="4" hidden="1">'Sheet1 {1 min}'!$I$22</definedName>
    <definedName name="solver_lhs9" localSheetId="13" hidden="1">'Sheet1 {10 min}'!$I$22</definedName>
    <definedName name="solver_lhs9" localSheetId="14" hidden="1">'Sheet1 {11 min}'!$I$22</definedName>
    <definedName name="solver_lhs9" localSheetId="15" hidden="1">'Sheet1 {12 min}'!$I$22</definedName>
    <definedName name="solver_lhs9" localSheetId="16" hidden="1">'Sheet1 {13 min}'!$I$22</definedName>
    <definedName name="solver_lhs9" localSheetId="17" hidden="1">'Sheet1 {14 min}'!$I$22</definedName>
    <definedName name="solver_lhs9" localSheetId="18" hidden="1">'Sheet1 {15 min}'!$I$22</definedName>
    <definedName name="solver_lhs9" localSheetId="19" hidden="1">'Sheet1 {16 min}'!$I$22</definedName>
    <definedName name="solver_lhs9" localSheetId="20" hidden="1">'Sheet1 {17 min}'!$I$22</definedName>
    <definedName name="solver_lhs9" localSheetId="21" hidden="1">'Sheet1 {18 min}'!$I$22</definedName>
    <definedName name="solver_lhs9" localSheetId="22" hidden="1">'Sheet1 {19 min}'!$I$3</definedName>
    <definedName name="solver_lhs9" localSheetId="5" hidden="1">'Sheet1 {2 min}'!$I$22</definedName>
    <definedName name="solver_lhs9" localSheetId="23" hidden="1">'Sheet1 {20 min}'!$I$3</definedName>
    <definedName name="solver_lhs9" localSheetId="24" hidden="1">'Sheet1 {21 min}'!$I$3</definedName>
    <definedName name="solver_lhs9" localSheetId="6" hidden="1">'Sheet1 {3 min}'!$I$22</definedName>
    <definedName name="solver_lhs9" localSheetId="7" hidden="1">'Sheet1 {4 min}'!$I$22</definedName>
    <definedName name="solver_lhs9" localSheetId="8" hidden="1">'Sheet1 {5 min}'!$I$22</definedName>
    <definedName name="solver_lhs9" localSheetId="9" hidden="1">'Sheet1 {6 min}'!$I$22</definedName>
    <definedName name="solver_lhs9" localSheetId="10" hidden="1">'Sheet1 {7 min}'!$I$22</definedName>
    <definedName name="solver_lhs9" localSheetId="11" hidden="1">'Sheet1 {8 min}'!$I$22</definedName>
    <definedName name="solver_lhs9" localSheetId="12" hidden="1">'Sheet1 {9 min}'!$I$22</definedName>
    <definedName name="solver_lhs9" localSheetId="3" hidden="1">'Sheet1 {TD}'!$I$3</definedName>
    <definedName name="solver_lhs9" localSheetId="2" hidden="1">'Sheet1 {undeut}'!$I$3</definedName>
    <definedName name="solver_lin" localSheetId="4" hidden="1">2</definedName>
    <definedName name="solver_lin" localSheetId="13" hidden="1">2</definedName>
    <definedName name="solver_lin" localSheetId="14" hidden="1">2</definedName>
    <definedName name="solver_lin" localSheetId="15" hidden="1">2</definedName>
    <definedName name="solver_lin" localSheetId="16" hidden="1">2</definedName>
    <definedName name="solver_lin" localSheetId="17" hidden="1">2</definedName>
    <definedName name="solver_lin" localSheetId="18" hidden="1">2</definedName>
    <definedName name="solver_lin" localSheetId="19" hidden="1">2</definedName>
    <definedName name="solver_lin" localSheetId="20" hidden="1">2</definedName>
    <definedName name="solver_lin" localSheetId="21" hidden="1">2</definedName>
    <definedName name="solver_lin" localSheetId="22" hidden="1">2</definedName>
    <definedName name="solver_lin" localSheetId="5" hidden="1">2</definedName>
    <definedName name="solver_lin" localSheetId="23" hidden="1">2</definedName>
    <definedName name="solver_lin" localSheetId="24" hidden="1">2</definedName>
    <definedName name="solver_lin" localSheetId="6" hidden="1">2</definedName>
    <definedName name="solver_lin" localSheetId="7" hidden="1">2</definedName>
    <definedName name="solver_lin" localSheetId="8" hidden="1">2</definedName>
    <definedName name="solver_lin" localSheetId="9" hidden="1">2</definedName>
    <definedName name="solver_lin" localSheetId="10" hidden="1">2</definedName>
    <definedName name="solver_lin" localSheetId="11" hidden="1">2</definedName>
    <definedName name="solver_lin" localSheetId="12" hidden="1">2</definedName>
    <definedName name="solver_lin" localSheetId="3" hidden="1">2</definedName>
    <definedName name="solver_lin" localSheetId="2" hidden="1">2</definedName>
    <definedName name="solver_neg" localSheetId="4" hidden="1">1</definedName>
    <definedName name="solver_neg" localSheetId="13" hidden="1">1</definedName>
    <definedName name="solver_neg" localSheetId="14" hidden="1">1</definedName>
    <definedName name="solver_neg" localSheetId="15" hidden="1">1</definedName>
    <definedName name="solver_neg" localSheetId="16" hidden="1">1</definedName>
    <definedName name="solver_neg" localSheetId="17" hidden="1">1</definedName>
    <definedName name="solver_neg" localSheetId="18" hidden="1">1</definedName>
    <definedName name="solver_neg" localSheetId="19" hidden="1">1</definedName>
    <definedName name="solver_neg" localSheetId="20" hidden="1">1</definedName>
    <definedName name="solver_neg" localSheetId="21" hidden="1">1</definedName>
    <definedName name="solver_neg" localSheetId="22" hidden="1">1</definedName>
    <definedName name="solver_neg" localSheetId="5" hidden="1">1</definedName>
    <definedName name="solver_neg" localSheetId="23" hidden="1">1</definedName>
    <definedName name="solver_neg" localSheetId="24" hidden="1">1</definedName>
    <definedName name="solver_neg" localSheetId="6" hidden="1">1</definedName>
    <definedName name="solver_neg" localSheetId="7" hidden="1">1</definedName>
    <definedName name="solver_neg" localSheetId="8" hidden="1">1</definedName>
    <definedName name="solver_neg" localSheetId="9" hidden="1">1</definedName>
    <definedName name="solver_neg" localSheetId="10" hidden="1">1</definedName>
    <definedName name="solver_neg" localSheetId="11" hidden="1">1</definedName>
    <definedName name="solver_neg" localSheetId="12" hidden="1">1</definedName>
    <definedName name="solver_neg" localSheetId="3" hidden="1">1</definedName>
    <definedName name="solver_neg" localSheetId="2" hidden="1">1</definedName>
    <definedName name="solver_num" localSheetId="4" hidden="1">13</definedName>
    <definedName name="solver_num" localSheetId="13" hidden="1">13</definedName>
    <definedName name="solver_num" localSheetId="14" hidden="1">13</definedName>
    <definedName name="solver_num" localSheetId="15" hidden="1">13</definedName>
    <definedName name="solver_num" localSheetId="16" hidden="1">13</definedName>
    <definedName name="solver_num" localSheetId="17" hidden="1">13</definedName>
    <definedName name="solver_num" localSheetId="18" hidden="1">13</definedName>
    <definedName name="solver_num" localSheetId="19" hidden="1">13</definedName>
    <definedName name="solver_num" localSheetId="20" hidden="1">13</definedName>
    <definedName name="solver_num" localSheetId="21" hidden="1">13</definedName>
    <definedName name="solver_num" localSheetId="22" hidden="1">11</definedName>
    <definedName name="solver_num" localSheetId="5" hidden="1">13</definedName>
    <definedName name="solver_num" localSheetId="23" hidden="1">11</definedName>
    <definedName name="solver_num" localSheetId="24" hidden="1">11</definedName>
    <definedName name="solver_num" localSheetId="6" hidden="1">13</definedName>
    <definedName name="solver_num" localSheetId="7" hidden="1">13</definedName>
    <definedName name="solver_num" localSheetId="8" hidden="1">13</definedName>
    <definedName name="solver_num" localSheetId="9" hidden="1">13</definedName>
    <definedName name="solver_num" localSheetId="10" hidden="1">13</definedName>
    <definedName name="solver_num" localSheetId="11" hidden="1">13</definedName>
    <definedName name="solver_num" localSheetId="12" hidden="1">13</definedName>
    <definedName name="solver_num" localSheetId="3" hidden="1">12</definedName>
    <definedName name="solver_num" localSheetId="2" hidden="1">12</definedName>
    <definedName name="solver_nwt" localSheetId="4" hidden="1">1</definedName>
    <definedName name="solver_nwt" localSheetId="13" hidden="1">1</definedName>
    <definedName name="solver_nwt" localSheetId="14" hidden="1">1</definedName>
    <definedName name="solver_nwt" localSheetId="15" hidden="1">1</definedName>
    <definedName name="solver_nwt" localSheetId="16" hidden="1">1</definedName>
    <definedName name="solver_nwt" localSheetId="17" hidden="1">1</definedName>
    <definedName name="solver_nwt" localSheetId="18" hidden="1">1</definedName>
    <definedName name="solver_nwt" localSheetId="19" hidden="1">1</definedName>
    <definedName name="solver_nwt" localSheetId="20" hidden="1">1</definedName>
    <definedName name="solver_nwt" localSheetId="21" hidden="1">1</definedName>
    <definedName name="solver_nwt" localSheetId="22" hidden="1">1</definedName>
    <definedName name="solver_nwt" localSheetId="5" hidden="1">1</definedName>
    <definedName name="solver_nwt" localSheetId="23" hidden="1">1</definedName>
    <definedName name="solver_nwt" localSheetId="24" hidden="1">1</definedName>
    <definedName name="solver_nwt" localSheetId="6" hidden="1">1</definedName>
    <definedName name="solver_nwt" localSheetId="7" hidden="1">1</definedName>
    <definedName name="solver_nwt" localSheetId="8" hidden="1">1</definedName>
    <definedName name="solver_nwt" localSheetId="9" hidden="1">1</definedName>
    <definedName name="solver_nwt" localSheetId="10" hidden="1">1</definedName>
    <definedName name="solver_nwt" localSheetId="11" hidden="1">1</definedName>
    <definedName name="solver_nwt" localSheetId="12" hidden="1">1</definedName>
    <definedName name="solver_nwt" localSheetId="3" hidden="1">1</definedName>
    <definedName name="solver_nwt" localSheetId="2" hidden="1">1</definedName>
    <definedName name="solver_opt" localSheetId="4" hidden="1">'Sheet1 {1 min}'!$I$6</definedName>
    <definedName name="solver_opt" localSheetId="13" hidden="1">'Sheet1 {10 min}'!$I$6</definedName>
    <definedName name="solver_opt" localSheetId="14" hidden="1">'Sheet1 {11 min}'!$I$6</definedName>
    <definedName name="solver_opt" localSheetId="15" hidden="1">'Sheet1 {12 min}'!$I$6</definedName>
    <definedName name="solver_opt" localSheetId="16" hidden="1">'Sheet1 {13 min}'!$I$6</definedName>
    <definedName name="solver_opt" localSheetId="17" hidden="1">'Sheet1 {14 min}'!$I$6</definedName>
    <definedName name="solver_opt" localSheetId="18" hidden="1">'Sheet1 {15 min}'!$I$6</definedName>
    <definedName name="solver_opt" localSheetId="19" hidden="1">'Sheet1 {16 min}'!$I$6</definedName>
    <definedName name="solver_opt" localSheetId="20" hidden="1">'Sheet1 {17 min}'!$I$6</definedName>
    <definedName name="solver_opt" localSheetId="21" hidden="1">'Sheet1 {18 min}'!$I$6</definedName>
    <definedName name="solver_opt" localSheetId="22" hidden="1">'Sheet1 {19 min}'!$I$6</definedName>
    <definedName name="solver_opt" localSheetId="5" hidden="1">'Sheet1 {2 min}'!$I$6</definedName>
    <definedName name="solver_opt" localSheetId="23" hidden="1">'Sheet1 {20 min}'!$I$6</definedName>
    <definedName name="solver_opt" localSheetId="24" hidden="1">'Sheet1 {21 min}'!$I$6</definedName>
    <definedName name="solver_opt" localSheetId="6" hidden="1">'Sheet1 {3 min}'!$I$6</definedName>
    <definedName name="solver_opt" localSheetId="7" hidden="1">'Sheet1 {4 min}'!$I$6</definedName>
    <definedName name="solver_opt" localSheetId="8" hidden="1">'Sheet1 {5 min}'!$I$6</definedName>
    <definedName name="solver_opt" localSheetId="9" hidden="1">'Sheet1 {6 min}'!$I$6</definedName>
    <definedName name="solver_opt" localSheetId="10" hidden="1">'Sheet1 {7 min}'!$I$6</definedName>
    <definedName name="solver_opt" localSheetId="11" hidden="1">'Sheet1 {8 min}'!$I$6</definedName>
    <definedName name="solver_opt" localSheetId="12" hidden="1">'Sheet1 {9 min}'!$I$6</definedName>
    <definedName name="solver_opt" localSheetId="3" hidden="1">'Sheet1 {TD}'!$I$6</definedName>
    <definedName name="solver_opt" localSheetId="2" hidden="1">'Sheet1 {undeut}'!$I$6</definedName>
    <definedName name="solver_pre" localSheetId="4" hidden="1">0.00000001</definedName>
    <definedName name="solver_pre" localSheetId="13" hidden="1">0.00000001</definedName>
    <definedName name="solver_pre" localSheetId="14" hidden="1">0.00000001</definedName>
    <definedName name="solver_pre" localSheetId="15" hidden="1">0.00000001</definedName>
    <definedName name="solver_pre" localSheetId="16" hidden="1">0.00000001</definedName>
    <definedName name="solver_pre" localSheetId="17" hidden="1">0.00000001</definedName>
    <definedName name="solver_pre" localSheetId="18" hidden="1">0.00000001</definedName>
    <definedName name="solver_pre" localSheetId="19" hidden="1">0.00000001</definedName>
    <definedName name="solver_pre" localSheetId="20" hidden="1">0.00000001</definedName>
    <definedName name="solver_pre" localSheetId="21" hidden="1">0.00000001</definedName>
    <definedName name="solver_pre" localSheetId="22" hidden="1">0.000001</definedName>
    <definedName name="solver_pre" localSheetId="5" hidden="1">0.00000001</definedName>
    <definedName name="solver_pre" localSheetId="23" hidden="1">0.000001</definedName>
    <definedName name="solver_pre" localSheetId="24" hidden="1">0.000001</definedName>
    <definedName name="solver_pre" localSheetId="6" hidden="1">0.00000001</definedName>
    <definedName name="solver_pre" localSheetId="7" hidden="1">0.00000001</definedName>
    <definedName name="solver_pre" localSheetId="8" hidden="1">0.00000001</definedName>
    <definedName name="solver_pre" localSheetId="9" hidden="1">0.00000001</definedName>
    <definedName name="solver_pre" localSheetId="10" hidden="1">0.00000001</definedName>
    <definedName name="solver_pre" localSheetId="11" hidden="1">0.00000001</definedName>
    <definedName name="solver_pre" localSheetId="12" hidden="1">0.00000001</definedName>
    <definedName name="solver_pre" localSheetId="3" hidden="1">0.0000001</definedName>
    <definedName name="solver_pre" localSheetId="2" hidden="1">0.0000001</definedName>
    <definedName name="solver_rel1" localSheetId="4" hidden="1">1</definedName>
    <definedName name="solver_rel1" localSheetId="13" hidden="1">1</definedName>
    <definedName name="solver_rel1" localSheetId="14" hidden="1">1</definedName>
    <definedName name="solver_rel1" localSheetId="15" hidden="1">1</definedName>
    <definedName name="solver_rel1" localSheetId="16" hidden="1">1</definedName>
    <definedName name="solver_rel1" localSheetId="17" hidden="1">1</definedName>
    <definedName name="solver_rel1" localSheetId="18" hidden="1">1</definedName>
    <definedName name="solver_rel1" localSheetId="19" hidden="1">1</definedName>
    <definedName name="solver_rel1" localSheetId="20" hidden="1">1</definedName>
    <definedName name="solver_rel1" localSheetId="21" hidden="1">1</definedName>
    <definedName name="solver_rel1" localSheetId="22" hidden="1">1</definedName>
    <definedName name="solver_rel1" localSheetId="5" hidden="1">1</definedName>
    <definedName name="solver_rel1" localSheetId="23" hidden="1">1</definedName>
    <definedName name="solver_rel1" localSheetId="24" hidden="1">1</definedName>
    <definedName name="solver_rel1" localSheetId="6" hidden="1">1</definedName>
    <definedName name="solver_rel1" localSheetId="7" hidden="1">1</definedName>
    <definedName name="solver_rel1" localSheetId="8" hidden="1">1</definedName>
    <definedName name="solver_rel1" localSheetId="9" hidden="1">1</definedName>
    <definedName name="solver_rel1" localSheetId="10" hidden="1">1</definedName>
    <definedName name="solver_rel1" localSheetId="11" hidden="1">1</definedName>
    <definedName name="solver_rel1" localSheetId="12" hidden="1">1</definedName>
    <definedName name="solver_rel1" localSheetId="3" hidden="1">1</definedName>
    <definedName name="solver_rel1" localSheetId="2" hidden="1">1</definedName>
    <definedName name="solver_rel10" localSheetId="4" hidden="1">3</definedName>
    <definedName name="solver_rel10" localSheetId="13" hidden="1">3</definedName>
    <definedName name="solver_rel10" localSheetId="14" hidden="1">3</definedName>
    <definedName name="solver_rel10" localSheetId="15" hidden="1">3</definedName>
    <definedName name="solver_rel10" localSheetId="16" hidden="1">3</definedName>
    <definedName name="solver_rel10" localSheetId="17" hidden="1">3</definedName>
    <definedName name="solver_rel10" localSheetId="18" hidden="1">3</definedName>
    <definedName name="solver_rel10" localSheetId="19" hidden="1">3</definedName>
    <definedName name="solver_rel10" localSheetId="20" hidden="1">3</definedName>
    <definedName name="solver_rel10" localSheetId="21" hidden="1">3</definedName>
    <definedName name="solver_rel10" localSheetId="22" hidden="1">1</definedName>
    <definedName name="solver_rel10" localSheetId="5" hidden="1">3</definedName>
    <definedName name="solver_rel10" localSheetId="23" hidden="1">1</definedName>
    <definedName name="solver_rel10" localSheetId="24" hidden="1">1</definedName>
    <definedName name="solver_rel10" localSheetId="6" hidden="1">3</definedName>
    <definedName name="solver_rel10" localSheetId="7" hidden="1">3</definedName>
    <definedName name="solver_rel10" localSheetId="8" hidden="1">3</definedName>
    <definedName name="solver_rel10" localSheetId="9" hidden="1">3</definedName>
    <definedName name="solver_rel10" localSheetId="10" hidden="1">3</definedName>
    <definedName name="solver_rel10" localSheetId="11" hidden="1">3</definedName>
    <definedName name="solver_rel10" localSheetId="12" hidden="1">3</definedName>
    <definedName name="solver_rel10" localSheetId="3" hidden="1">1</definedName>
    <definedName name="solver_rel10" localSheetId="2" hidden="1">1</definedName>
    <definedName name="solver_rel11" localSheetId="4" hidden="1">3</definedName>
    <definedName name="solver_rel11" localSheetId="13" hidden="1">3</definedName>
    <definedName name="solver_rel11" localSheetId="14" hidden="1">3</definedName>
    <definedName name="solver_rel11" localSheetId="15" hidden="1">3</definedName>
    <definedName name="solver_rel11" localSheetId="16" hidden="1">3</definedName>
    <definedName name="solver_rel11" localSheetId="17" hidden="1">3</definedName>
    <definedName name="solver_rel11" localSheetId="18" hidden="1">3</definedName>
    <definedName name="solver_rel11" localSheetId="19" hidden="1">3</definedName>
    <definedName name="solver_rel11" localSheetId="20" hidden="1">3</definedName>
    <definedName name="solver_rel11" localSheetId="21" hidden="1">3</definedName>
    <definedName name="solver_rel11" localSheetId="22" hidden="1">1</definedName>
    <definedName name="solver_rel11" localSheetId="5" hidden="1">3</definedName>
    <definedName name="solver_rel11" localSheetId="23" hidden="1">1</definedName>
    <definedName name="solver_rel11" localSheetId="24" hidden="1">1</definedName>
    <definedName name="solver_rel11" localSheetId="6" hidden="1">3</definedName>
    <definedName name="solver_rel11" localSheetId="7" hidden="1">3</definedName>
    <definedName name="solver_rel11" localSheetId="8" hidden="1">3</definedName>
    <definedName name="solver_rel11" localSheetId="9" hidden="1">3</definedName>
    <definedName name="solver_rel11" localSheetId="10" hidden="1">3</definedName>
    <definedName name="solver_rel11" localSheetId="11" hidden="1">3</definedName>
    <definedName name="solver_rel11" localSheetId="12" hidden="1">3</definedName>
    <definedName name="solver_rel11" localSheetId="3" hidden="1">3</definedName>
    <definedName name="solver_rel11" localSheetId="2" hidden="1">3</definedName>
    <definedName name="solver_rel12" localSheetId="4" hidden="1">3</definedName>
    <definedName name="solver_rel12" localSheetId="13" hidden="1">3</definedName>
    <definedName name="solver_rel12" localSheetId="14" hidden="1">3</definedName>
    <definedName name="solver_rel12" localSheetId="15" hidden="1">3</definedName>
    <definedName name="solver_rel12" localSheetId="16" hidden="1">3</definedName>
    <definedName name="solver_rel12" localSheetId="17" hidden="1">3</definedName>
    <definedName name="solver_rel12" localSheetId="18" hidden="1">3</definedName>
    <definedName name="solver_rel12" localSheetId="19" hidden="1">3</definedName>
    <definedName name="solver_rel12" localSheetId="20" hidden="1">3</definedName>
    <definedName name="solver_rel12" localSheetId="21" hidden="1">3</definedName>
    <definedName name="solver_rel12" localSheetId="22" hidden="1">3</definedName>
    <definedName name="solver_rel12" localSheetId="5" hidden="1">3</definedName>
    <definedName name="solver_rel12" localSheetId="23" hidden="1">3</definedName>
    <definedName name="solver_rel12" localSheetId="24" hidden="1">3</definedName>
    <definedName name="solver_rel12" localSheetId="6" hidden="1">3</definedName>
    <definedName name="solver_rel12" localSheetId="7" hidden="1">3</definedName>
    <definedName name="solver_rel12" localSheetId="8" hidden="1">3</definedName>
    <definedName name="solver_rel12" localSheetId="9" hidden="1">3</definedName>
    <definedName name="solver_rel12" localSheetId="10" hidden="1">3</definedName>
    <definedName name="solver_rel12" localSheetId="11" hidden="1">3</definedName>
    <definedName name="solver_rel12" localSheetId="12" hidden="1">3</definedName>
    <definedName name="solver_rel12" localSheetId="3" hidden="1">1</definedName>
    <definedName name="solver_rel12" localSheetId="2" hidden="1">1</definedName>
    <definedName name="solver_rel13" localSheetId="4" hidden="1">1</definedName>
    <definedName name="solver_rel13" localSheetId="13" hidden="1">1</definedName>
    <definedName name="solver_rel13" localSheetId="14" hidden="1">1</definedName>
    <definedName name="solver_rel13" localSheetId="15" hidden="1">1</definedName>
    <definedName name="solver_rel13" localSheetId="16" hidden="1">1</definedName>
    <definedName name="solver_rel13" localSheetId="17" hidden="1">1</definedName>
    <definedName name="solver_rel13" localSheetId="18" hidden="1">1</definedName>
    <definedName name="solver_rel13" localSheetId="19" hidden="1">1</definedName>
    <definedName name="solver_rel13" localSheetId="20" hidden="1">1</definedName>
    <definedName name="solver_rel13" localSheetId="21" hidden="1">1</definedName>
    <definedName name="solver_rel13" localSheetId="22" hidden="1">1</definedName>
    <definedName name="solver_rel13" localSheetId="5" hidden="1">1</definedName>
    <definedName name="solver_rel13" localSheetId="23" hidden="1">1</definedName>
    <definedName name="solver_rel13" localSheetId="24" hidden="1">1</definedName>
    <definedName name="solver_rel13" localSheetId="6" hidden="1">1</definedName>
    <definedName name="solver_rel13" localSheetId="7" hidden="1">1</definedName>
    <definedName name="solver_rel13" localSheetId="8" hidden="1">1</definedName>
    <definedName name="solver_rel13" localSheetId="9" hidden="1">1</definedName>
    <definedName name="solver_rel13" localSheetId="10" hidden="1">1</definedName>
    <definedName name="solver_rel13" localSheetId="11" hidden="1">1</definedName>
    <definedName name="solver_rel13" localSheetId="12" hidden="1">1</definedName>
    <definedName name="solver_rel2" localSheetId="4" hidden="1">3</definedName>
    <definedName name="solver_rel2" localSheetId="13" hidden="1">3</definedName>
    <definedName name="solver_rel2" localSheetId="14" hidden="1">3</definedName>
    <definedName name="solver_rel2" localSheetId="15" hidden="1">3</definedName>
    <definedName name="solver_rel2" localSheetId="16" hidden="1">3</definedName>
    <definedName name="solver_rel2" localSheetId="17" hidden="1">3</definedName>
    <definedName name="solver_rel2" localSheetId="18" hidden="1">3</definedName>
    <definedName name="solver_rel2" localSheetId="19" hidden="1">3</definedName>
    <definedName name="solver_rel2" localSheetId="20" hidden="1">3</definedName>
    <definedName name="solver_rel2" localSheetId="21" hidden="1">3</definedName>
    <definedName name="solver_rel2" localSheetId="22" hidden="1">3</definedName>
    <definedName name="solver_rel2" localSheetId="5" hidden="1">3</definedName>
    <definedName name="solver_rel2" localSheetId="23" hidden="1">3</definedName>
    <definedName name="solver_rel2" localSheetId="24" hidden="1">3</definedName>
    <definedName name="solver_rel2" localSheetId="6" hidden="1">3</definedName>
    <definedName name="solver_rel2" localSheetId="7" hidden="1">3</definedName>
    <definedName name="solver_rel2" localSheetId="8" hidden="1">3</definedName>
    <definedName name="solver_rel2" localSheetId="9" hidden="1">3</definedName>
    <definedName name="solver_rel2" localSheetId="10" hidden="1">3</definedName>
    <definedName name="solver_rel2" localSheetId="11" hidden="1">3</definedName>
    <definedName name="solver_rel2" localSheetId="12" hidden="1">3</definedName>
    <definedName name="solver_rel2" localSheetId="3" hidden="1">3</definedName>
    <definedName name="solver_rel2" localSheetId="2" hidden="1">3</definedName>
    <definedName name="solver_rel3" localSheetId="4" hidden="1">1</definedName>
    <definedName name="solver_rel3" localSheetId="13" hidden="1">1</definedName>
    <definedName name="solver_rel3" localSheetId="14" hidden="1">1</definedName>
    <definedName name="solver_rel3" localSheetId="15" hidden="1">1</definedName>
    <definedName name="solver_rel3" localSheetId="16" hidden="1">1</definedName>
    <definedName name="solver_rel3" localSheetId="17" hidden="1">1</definedName>
    <definedName name="solver_rel3" localSheetId="18" hidden="1">1</definedName>
    <definedName name="solver_rel3" localSheetId="19" hidden="1">1</definedName>
    <definedName name="solver_rel3" localSheetId="20" hidden="1">1</definedName>
    <definedName name="solver_rel3" localSheetId="21" hidden="1">1</definedName>
    <definedName name="solver_rel3" localSheetId="22" hidden="1">1</definedName>
    <definedName name="solver_rel3" localSheetId="5" hidden="1">1</definedName>
    <definedName name="solver_rel3" localSheetId="23" hidden="1">1</definedName>
    <definedName name="solver_rel3" localSheetId="24" hidden="1">1</definedName>
    <definedName name="solver_rel3" localSheetId="6" hidden="1">1</definedName>
    <definedName name="solver_rel3" localSheetId="7" hidden="1">1</definedName>
    <definedName name="solver_rel3" localSheetId="8" hidden="1">1</definedName>
    <definedName name="solver_rel3" localSheetId="9" hidden="1">1</definedName>
    <definedName name="solver_rel3" localSheetId="10" hidden="1">1</definedName>
    <definedName name="solver_rel3" localSheetId="11" hidden="1">1</definedName>
    <definedName name="solver_rel3" localSheetId="12" hidden="1">1</definedName>
    <definedName name="solver_rel3" localSheetId="3" hidden="1">3</definedName>
    <definedName name="solver_rel3" localSheetId="2" hidden="1">3</definedName>
    <definedName name="solver_rel4" localSheetId="4" hidden="1">3</definedName>
    <definedName name="solver_rel4" localSheetId="13" hidden="1">3</definedName>
    <definedName name="solver_rel4" localSheetId="14" hidden="1">3</definedName>
    <definedName name="solver_rel4" localSheetId="15" hidden="1">3</definedName>
    <definedName name="solver_rel4" localSheetId="16" hidden="1">3</definedName>
    <definedName name="solver_rel4" localSheetId="17" hidden="1">3</definedName>
    <definedName name="solver_rel4" localSheetId="18" hidden="1">3</definedName>
    <definedName name="solver_rel4" localSheetId="19" hidden="1">3</definedName>
    <definedName name="solver_rel4" localSheetId="20" hidden="1">3</definedName>
    <definedName name="solver_rel4" localSheetId="21" hidden="1">3</definedName>
    <definedName name="solver_rel4" localSheetId="22" hidden="1">1</definedName>
    <definedName name="solver_rel4" localSheetId="5" hidden="1">3</definedName>
    <definedName name="solver_rel4" localSheetId="23" hidden="1">1</definedName>
    <definedName name="solver_rel4" localSheetId="24" hidden="1">1</definedName>
    <definedName name="solver_rel4" localSheetId="6" hidden="1">3</definedName>
    <definedName name="solver_rel4" localSheetId="7" hidden="1">3</definedName>
    <definedName name="solver_rel4" localSheetId="8" hidden="1">3</definedName>
    <definedName name="solver_rel4" localSheetId="9" hidden="1">3</definedName>
    <definedName name="solver_rel4" localSheetId="10" hidden="1">3</definedName>
    <definedName name="solver_rel4" localSheetId="11" hidden="1">3</definedName>
    <definedName name="solver_rel4" localSheetId="12" hidden="1">3</definedName>
    <definedName name="solver_rel4" localSheetId="3" hidden="1">1</definedName>
    <definedName name="solver_rel4" localSheetId="2" hidden="1">1</definedName>
    <definedName name="solver_rel5" localSheetId="4" hidden="1">1</definedName>
    <definedName name="solver_rel5" localSheetId="13" hidden="1">1</definedName>
    <definedName name="solver_rel5" localSheetId="14" hidden="1">1</definedName>
    <definedName name="solver_rel5" localSheetId="15" hidden="1">1</definedName>
    <definedName name="solver_rel5" localSheetId="16" hidden="1">1</definedName>
    <definedName name="solver_rel5" localSheetId="17" hidden="1">1</definedName>
    <definedName name="solver_rel5" localSheetId="18" hidden="1">1</definedName>
    <definedName name="solver_rel5" localSheetId="19" hidden="1">1</definedName>
    <definedName name="solver_rel5" localSheetId="20" hidden="1">1</definedName>
    <definedName name="solver_rel5" localSheetId="21" hidden="1">1</definedName>
    <definedName name="solver_rel5" localSheetId="22" hidden="1">1</definedName>
    <definedName name="solver_rel5" localSheetId="5" hidden="1">1</definedName>
    <definedName name="solver_rel5" localSheetId="23" hidden="1">1</definedName>
    <definedName name="solver_rel5" localSheetId="24" hidden="1">1</definedName>
    <definedName name="solver_rel5" localSheetId="6" hidden="1">1</definedName>
    <definedName name="solver_rel5" localSheetId="7" hidden="1">1</definedName>
    <definedName name="solver_rel5" localSheetId="8" hidden="1">1</definedName>
    <definedName name="solver_rel5" localSheetId="9" hidden="1">1</definedName>
    <definedName name="solver_rel5" localSheetId="10" hidden="1">1</definedName>
    <definedName name="solver_rel5" localSheetId="11" hidden="1">1</definedName>
    <definedName name="solver_rel5" localSheetId="12" hidden="1">1</definedName>
    <definedName name="solver_rel5" localSheetId="3" hidden="1">3</definedName>
    <definedName name="solver_rel5" localSheetId="2" hidden="1">3</definedName>
    <definedName name="solver_rel6" localSheetId="4" hidden="1">3</definedName>
    <definedName name="solver_rel6" localSheetId="13" hidden="1">3</definedName>
    <definedName name="solver_rel6" localSheetId="14" hidden="1">3</definedName>
    <definedName name="solver_rel6" localSheetId="15" hidden="1">3</definedName>
    <definedName name="solver_rel6" localSheetId="16" hidden="1">3</definedName>
    <definedName name="solver_rel6" localSheetId="17" hidden="1">3</definedName>
    <definedName name="solver_rel6" localSheetId="18" hidden="1">3</definedName>
    <definedName name="solver_rel6" localSheetId="19" hidden="1">3</definedName>
    <definedName name="solver_rel6" localSheetId="20" hidden="1">3</definedName>
    <definedName name="solver_rel6" localSheetId="21" hidden="1">3</definedName>
    <definedName name="solver_rel6" localSheetId="22" hidden="1">3</definedName>
    <definedName name="solver_rel6" localSheetId="5" hidden="1">3</definedName>
    <definedName name="solver_rel6" localSheetId="23" hidden="1">3</definedName>
    <definedName name="solver_rel6" localSheetId="24" hidden="1">3</definedName>
    <definedName name="solver_rel6" localSheetId="6" hidden="1">3</definedName>
    <definedName name="solver_rel6" localSheetId="7" hidden="1">3</definedName>
    <definedName name="solver_rel6" localSheetId="8" hidden="1">3</definedName>
    <definedName name="solver_rel6" localSheetId="9" hidden="1">3</definedName>
    <definedName name="solver_rel6" localSheetId="10" hidden="1">3</definedName>
    <definedName name="solver_rel6" localSheetId="11" hidden="1">3</definedName>
    <definedName name="solver_rel6" localSheetId="12" hidden="1">3</definedName>
    <definedName name="solver_rel6" localSheetId="3" hidden="1">1</definedName>
    <definedName name="solver_rel6" localSheetId="2" hidden="1">1</definedName>
    <definedName name="solver_rel7" localSheetId="4" hidden="1">3</definedName>
    <definedName name="solver_rel7" localSheetId="13" hidden="1">3</definedName>
    <definedName name="solver_rel7" localSheetId="14" hidden="1">3</definedName>
    <definedName name="solver_rel7" localSheetId="15" hidden="1">3</definedName>
    <definedName name="solver_rel7" localSheetId="16" hidden="1">3</definedName>
    <definedName name="solver_rel7" localSheetId="17" hidden="1">3</definedName>
    <definedName name="solver_rel7" localSheetId="18" hidden="1">3</definedName>
    <definedName name="solver_rel7" localSheetId="19" hidden="1">3</definedName>
    <definedName name="solver_rel7" localSheetId="20" hidden="1">3</definedName>
    <definedName name="solver_rel7" localSheetId="21" hidden="1">3</definedName>
    <definedName name="solver_rel7" localSheetId="22" hidden="1">3</definedName>
    <definedName name="solver_rel7" localSheetId="5" hidden="1">3</definedName>
    <definedName name="solver_rel7" localSheetId="23" hidden="1">3</definedName>
    <definedName name="solver_rel7" localSheetId="24" hidden="1">3</definedName>
    <definedName name="solver_rel7" localSheetId="6" hidden="1">3</definedName>
    <definedName name="solver_rel7" localSheetId="7" hidden="1">3</definedName>
    <definedName name="solver_rel7" localSheetId="8" hidden="1">3</definedName>
    <definedName name="solver_rel7" localSheetId="9" hidden="1">3</definedName>
    <definedName name="solver_rel7" localSheetId="10" hidden="1">3</definedName>
    <definedName name="solver_rel7" localSheetId="11" hidden="1">3</definedName>
    <definedName name="solver_rel7" localSheetId="12" hidden="1">3</definedName>
    <definedName name="solver_rel7" localSheetId="3" hidden="1">1</definedName>
    <definedName name="solver_rel7" localSheetId="2" hidden="1">1</definedName>
    <definedName name="solver_rel8" localSheetId="4" hidden="1">1</definedName>
    <definedName name="solver_rel8" localSheetId="13" hidden="1">1</definedName>
    <definedName name="solver_rel8" localSheetId="14" hidden="1">1</definedName>
    <definedName name="solver_rel8" localSheetId="15" hidden="1">1</definedName>
    <definedName name="solver_rel8" localSheetId="16" hidden="1">1</definedName>
    <definedName name="solver_rel8" localSheetId="17" hidden="1">1</definedName>
    <definedName name="solver_rel8" localSheetId="18" hidden="1">1</definedName>
    <definedName name="solver_rel8" localSheetId="19" hidden="1">1</definedName>
    <definedName name="solver_rel8" localSheetId="20" hidden="1">1</definedName>
    <definedName name="solver_rel8" localSheetId="21" hidden="1">1</definedName>
    <definedName name="solver_rel8" localSheetId="22" hidden="1">3</definedName>
    <definedName name="solver_rel8" localSheetId="5" hidden="1">1</definedName>
    <definedName name="solver_rel8" localSheetId="23" hidden="1">3</definedName>
    <definedName name="solver_rel8" localSheetId="24" hidden="1">3</definedName>
    <definedName name="solver_rel8" localSheetId="6" hidden="1">1</definedName>
    <definedName name="solver_rel8" localSheetId="7" hidden="1">1</definedName>
    <definedName name="solver_rel8" localSheetId="8" hidden="1">1</definedName>
    <definedName name="solver_rel8" localSheetId="9" hidden="1">1</definedName>
    <definedName name="solver_rel8" localSheetId="10" hidden="1">1</definedName>
    <definedName name="solver_rel8" localSheetId="11" hidden="1">1</definedName>
    <definedName name="solver_rel8" localSheetId="12" hidden="1">1</definedName>
    <definedName name="solver_rel8" localSheetId="3" hidden="1">3</definedName>
    <definedName name="solver_rel8" localSheetId="2" hidden="1">3</definedName>
    <definedName name="solver_rel9" localSheetId="4" hidden="1">1</definedName>
    <definedName name="solver_rel9" localSheetId="13" hidden="1">1</definedName>
    <definedName name="solver_rel9" localSheetId="14" hidden="1">1</definedName>
    <definedName name="solver_rel9" localSheetId="15" hidden="1">1</definedName>
    <definedName name="solver_rel9" localSheetId="16" hidden="1">1</definedName>
    <definedName name="solver_rel9" localSheetId="17" hidden="1">1</definedName>
    <definedName name="solver_rel9" localSheetId="18" hidden="1">1</definedName>
    <definedName name="solver_rel9" localSheetId="19" hidden="1">1</definedName>
    <definedName name="solver_rel9" localSheetId="20" hidden="1">1</definedName>
    <definedName name="solver_rel9" localSheetId="21" hidden="1">1</definedName>
    <definedName name="solver_rel9" localSheetId="22" hidden="1">1</definedName>
    <definedName name="solver_rel9" localSheetId="5" hidden="1">1</definedName>
    <definedName name="solver_rel9" localSheetId="23" hidden="1">1</definedName>
    <definedName name="solver_rel9" localSheetId="24" hidden="1">1</definedName>
    <definedName name="solver_rel9" localSheetId="6" hidden="1">1</definedName>
    <definedName name="solver_rel9" localSheetId="7" hidden="1">1</definedName>
    <definedName name="solver_rel9" localSheetId="8" hidden="1">1</definedName>
    <definedName name="solver_rel9" localSheetId="9" hidden="1">1</definedName>
    <definedName name="solver_rel9" localSheetId="10" hidden="1">1</definedName>
    <definedName name="solver_rel9" localSheetId="11" hidden="1">1</definedName>
    <definedName name="solver_rel9" localSheetId="12" hidden="1">1</definedName>
    <definedName name="solver_rel9" localSheetId="3" hidden="1">3</definedName>
    <definedName name="solver_rel9" localSheetId="2" hidden="1">3</definedName>
    <definedName name="solver_rhs1" localSheetId="4" hidden="1">0.99</definedName>
    <definedName name="solver_rhs1" localSheetId="13" hidden="1">0.99</definedName>
    <definedName name="solver_rhs1" localSheetId="14" hidden="1">0.99</definedName>
    <definedName name="solver_rhs1" localSheetId="15" hidden="1">0.99</definedName>
    <definedName name="solver_rhs1" localSheetId="16" hidden="1">0.99</definedName>
    <definedName name="solver_rhs1" localSheetId="17" hidden="1">0.99</definedName>
    <definedName name="solver_rhs1" localSheetId="18" hidden="1">0.99</definedName>
    <definedName name="solver_rhs1" localSheetId="19" hidden="1">0.99</definedName>
    <definedName name="solver_rhs1" localSheetId="20" hidden="1">0.99</definedName>
    <definedName name="solver_rhs1" localSheetId="21" hidden="1">0.99</definedName>
    <definedName name="solver_rhs1" localSheetId="22" hidden="1">0.999</definedName>
    <definedName name="solver_rhs1" localSheetId="5" hidden="1">0.99</definedName>
    <definedName name="solver_rhs1" localSheetId="23" hidden="1">0.999</definedName>
    <definedName name="solver_rhs1" localSheetId="24" hidden="1">0.999</definedName>
    <definedName name="solver_rhs1" localSheetId="6" hidden="1">0.99</definedName>
    <definedName name="solver_rhs1" localSheetId="7" hidden="1">0.99</definedName>
    <definedName name="solver_rhs1" localSheetId="8" hidden="1">0.99</definedName>
    <definedName name="solver_rhs1" localSheetId="9" hidden="1">0.99</definedName>
    <definedName name="solver_rhs1" localSheetId="10" hidden="1">0.99</definedName>
    <definedName name="solver_rhs1" localSheetId="11" hidden="1">0.99</definedName>
    <definedName name="solver_rhs1" localSheetId="12" hidden="1">0.99</definedName>
    <definedName name="solver_rhs1" localSheetId="3" hidden="1">0.99</definedName>
    <definedName name="solver_rhs1" localSheetId="2" hidden="1">0.99</definedName>
    <definedName name="solver_rhs10" localSheetId="4" hidden="1">'Sheet1 {1 min}'!$I$4</definedName>
    <definedName name="solver_rhs10" localSheetId="13" hidden="1">'Sheet1 {10 min}'!$I$4</definedName>
    <definedName name="solver_rhs10" localSheetId="14" hidden="1">'Sheet1 {11 min}'!$I$4</definedName>
    <definedName name="solver_rhs10" localSheetId="15" hidden="1">'Sheet1 {12 min}'!$I$4</definedName>
    <definedName name="solver_rhs10" localSheetId="16" hidden="1">'Sheet1 {13 min}'!$I$4</definedName>
    <definedName name="solver_rhs10" localSheetId="17" hidden="1">'Sheet1 {14 min}'!$I$4</definedName>
    <definedName name="solver_rhs10" localSheetId="18" hidden="1">'Sheet1 {15 min}'!$I$4</definedName>
    <definedName name="solver_rhs10" localSheetId="19" hidden="1">'Sheet1 {16 min}'!$I$4</definedName>
    <definedName name="solver_rhs10" localSheetId="20" hidden="1">'Sheet1 {17 min}'!$I$4</definedName>
    <definedName name="solver_rhs10" localSheetId="21" hidden="1">'Sheet1 {18 min}'!$I$4</definedName>
    <definedName name="solver_rhs10" localSheetId="22" hidden="1">'Sheet1 {19 min}'!$I$21</definedName>
    <definedName name="solver_rhs10" localSheetId="5" hidden="1">'Sheet1 {2 min}'!$I$4</definedName>
    <definedName name="solver_rhs10" localSheetId="23" hidden="1">'Sheet1 {20 min}'!$I$21</definedName>
    <definedName name="solver_rhs10" localSheetId="24" hidden="1">'Sheet1 {21 min}'!$I$21</definedName>
    <definedName name="solver_rhs10" localSheetId="6" hidden="1">'Sheet1 {3 min}'!$I$4</definedName>
    <definedName name="solver_rhs10" localSheetId="7" hidden="1">'Sheet1 {4 min}'!$I$4</definedName>
    <definedName name="solver_rhs10" localSheetId="8" hidden="1">'Sheet1 {5 min}'!$I$4</definedName>
    <definedName name="solver_rhs10" localSheetId="9" hidden="1">'Sheet1 {6 min}'!$I$4</definedName>
    <definedName name="solver_rhs10" localSheetId="10" hidden="1">'Sheet1 {7 min}'!$I$4</definedName>
    <definedName name="solver_rhs10" localSheetId="11" hidden="1">'Sheet1 {8 min}'!$I$4</definedName>
    <definedName name="solver_rhs10" localSheetId="12" hidden="1">'Sheet1 {9 min}'!$I$4</definedName>
    <definedName name="solver_rhs10" localSheetId="3" hidden="1">4*'Sheet1 {TD}'!$G$6*('Sheet1 {TD}'!$G$4-'Sheet1 {TD}'!$I$2)</definedName>
    <definedName name="solver_rhs10" localSheetId="2" hidden="1">4*'Sheet1 {undeut}'!$G$6*('Sheet1 {undeut}'!$G$4-'Sheet1 {undeut}'!$I$2)</definedName>
    <definedName name="solver_rhs11" localSheetId="4" hidden="1">'Sheet1 {1 min}'!$I$4</definedName>
    <definedName name="solver_rhs11" localSheetId="13" hidden="1">'Sheet1 {10 min}'!$I$4</definedName>
    <definedName name="solver_rhs11" localSheetId="14" hidden="1">'Sheet1 {11 min}'!$I$4</definedName>
    <definedName name="solver_rhs11" localSheetId="15" hidden="1">'Sheet1 {12 min}'!$I$4</definedName>
    <definedName name="solver_rhs11" localSheetId="16" hidden="1">'Sheet1 {13 min}'!$I$4</definedName>
    <definedName name="solver_rhs11" localSheetId="17" hidden="1">'Sheet1 {14 min}'!$I$4</definedName>
    <definedName name="solver_rhs11" localSheetId="18" hidden="1">'Sheet1 {15 min}'!$I$4</definedName>
    <definedName name="solver_rhs11" localSheetId="19" hidden="1">'Sheet1 {16 min}'!$I$4</definedName>
    <definedName name="solver_rhs11" localSheetId="20" hidden="1">'Sheet1 {17 min}'!$I$4</definedName>
    <definedName name="solver_rhs11" localSheetId="21" hidden="1">'Sheet1 {18 min}'!$I$4</definedName>
    <definedName name="solver_rhs11" localSheetId="22" hidden="1">'Sheet1 {19 min}'!$I$21</definedName>
    <definedName name="solver_rhs11" localSheetId="5" hidden="1">'Sheet1 {2 min}'!$I$4</definedName>
    <definedName name="solver_rhs11" localSheetId="23" hidden="1">'Sheet1 {20 min}'!$I$21</definedName>
    <definedName name="solver_rhs11" localSheetId="24" hidden="1">'Sheet1 {21 min}'!$I$21</definedName>
    <definedName name="solver_rhs11" localSheetId="6" hidden="1">'Sheet1 {3 min}'!$I$4</definedName>
    <definedName name="solver_rhs11" localSheetId="7" hidden="1">'Sheet1 {4 min}'!$I$4</definedName>
    <definedName name="solver_rhs11" localSheetId="8" hidden="1">'Sheet1 {5 min}'!$I$4</definedName>
    <definedName name="solver_rhs11" localSheetId="9" hidden="1">'Sheet1 {6 min}'!$I$4</definedName>
    <definedName name="solver_rhs11" localSheetId="10" hidden="1">'Sheet1 {7 min}'!$I$4</definedName>
    <definedName name="solver_rhs11" localSheetId="11" hidden="1">'Sheet1 {8 min}'!$I$4</definedName>
    <definedName name="solver_rhs11" localSheetId="12" hidden="1">'Sheet1 {9 min}'!$I$4</definedName>
    <definedName name="solver_rhs11" localSheetId="3" hidden="1">0</definedName>
    <definedName name="solver_rhs11" localSheetId="2" hidden="1">0</definedName>
    <definedName name="solver_rhs12" localSheetId="4" hidden="1">0</definedName>
    <definedName name="solver_rhs12" localSheetId="13" hidden="1">0</definedName>
    <definedName name="solver_rhs12" localSheetId="14" hidden="1">0</definedName>
    <definedName name="solver_rhs12" localSheetId="15" hidden="1">0</definedName>
    <definedName name="solver_rhs12" localSheetId="16" hidden="1">0</definedName>
    <definedName name="solver_rhs12" localSheetId="17" hidden="1">0</definedName>
    <definedName name="solver_rhs12" localSheetId="18" hidden="1">0</definedName>
    <definedName name="solver_rhs12" localSheetId="19" hidden="1">0</definedName>
    <definedName name="solver_rhs12" localSheetId="20" hidden="1">0</definedName>
    <definedName name="solver_rhs12" localSheetId="21" hidden="1">0</definedName>
    <definedName name="solver_rhs12" localSheetId="22" hidden="1">0</definedName>
    <definedName name="solver_rhs12" localSheetId="5" hidden="1">0</definedName>
    <definedName name="solver_rhs12" localSheetId="23" hidden="1">0</definedName>
    <definedName name="solver_rhs12" localSheetId="24" hidden="1">0</definedName>
    <definedName name="solver_rhs12" localSheetId="6" hidden="1">0</definedName>
    <definedName name="solver_rhs12" localSheetId="7" hidden="1">0</definedName>
    <definedName name="solver_rhs12" localSheetId="8" hidden="1">0</definedName>
    <definedName name="solver_rhs12" localSheetId="9" hidden="1">0</definedName>
    <definedName name="solver_rhs12" localSheetId="10" hidden="1">0</definedName>
    <definedName name="solver_rhs12" localSheetId="11" hidden="1">0</definedName>
    <definedName name="solver_rhs12" localSheetId="12" hidden="1">0</definedName>
    <definedName name="solver_rhs12" localSheetId="3" hidden="1">ABS(MIN('Sheet1 {TD}'!$F$40,'Sheet1 {TD}'!$F$41))</definedName>
    <definedName name="solver_rhs12" localSheetId="2" hidden="1">ABS(MIN('Sheet1 {undeut}'!$F$40,'Sheet1 {undeut}'!$F$41))</definedName>
    <definedName name="solver_rhs13" localSheetId="4" hidden="1">'Sheet1 {1 min}'!$F$33</definedName>
    <definedName name="solver_rhs13" localSheetId="13" hidden="1">'Sheet1 {10 min}'!$F$33</definedName>
    <definedName name="solver_rhs13" localSheetId="14" hidden="1">'Sheet1 {11 min}'!$F$33</definedName>
    <definedName name="solver_rhs13" localSheetId="15" hidden="1">'Sheet1 {12 min}'!$F$33</definedName>
    <definedName name="solver_rhs13" localSheetId="16" hidden="1">'Sheet1 {13 min}'!$F$33</definedName>
    <definedName name="solver_rhs13" localSheetId="17" hidden="1">'Sheet1 {14 min}'!$F$33</definedName>
    <definedName name="solver_rhs13" localSheetId="18" hidden="1">'Sheet1 {15 min}'!$F$33</definedName>
    <definedName name="solver_rhs13" localSheetId="19" hidden="1">'Sheet1 {16 min}'!$F$33</definedName>
    <definedName name="solver_rhs13" localSheetId="20" hidden="1">'Sheet1 {17 min}'!$F$33</definedName>
    <definedName name="solver_rhs13" localSheetId="21" hidden="1">'Sheet1 {18 min}'!$F$33</definedName>
    <definedName name="solver_rhs13" localSheetId="22" hidden="1">'Sheet1 {19 min}'!$F$33</definedName>
    <definedName name="solver_rhs13" localSheetId="5" hidden="1">'Sheet1 {2 min}'!$F$33</definedName>
    <definedName name="solver_rhs13" localSheetId="23" hidden="1">'Sheet1 {20 min}'!$F$33</definedName>
    <definedName name="solver_rhs13" localSheetId="24" hidden="1">'Sheet1 {21 min}'!$F$33</definedName>
    <definedName name="solver_rhs13" localSheetId="6" hidden="1">'Sheet1 {3 min}'!$F$33</definedName>
    <definedName name="solver_rhs13" localSheetId="7" hidden="1">'Sheet1 {4 min}'!$F$33</definedName>
    <definedName name="solver_rhs13" localSheetId="8" hidden="1">'Sheet1 {5 min}'!$F$33</definedName>
    <definedName name="solver_rhs13" localSheetId="9" hidden="1">'Sheet1 {6 min}'!$F$33</definedName>
    <definedName name="solver_rhs13" localSheetId="10" hidden="1">'Sheet1 {7 min}'!$F$33</definedName>
    <definedName name="solver_rhs13" localSheetId="11" hidden="1">'Sheet1 {8 min}'!$F$33</definedName>
    <definedName name="solver_rhs13" localSheetId="12" hidden="1">'Sheet1 {9 min}'!$F$33</definedName>
    <definedName name="solver_rhs2" localSheetId="4" hidden="1">0.0000001</definedName>
    <definedName name="solver_rhs2" localSheetId="13" hidden="1">0.0000001</definedName>
    <definedName name="solver_rhs2" localSheetId="14" hidden="1">0.0000001</definedName>
    <definedName name="solver_rhs2" localSheetId="15" hidden="1">0.0000001</definedName>
    <definedName name="solver_rhs2" localSheetId="16" hidden="1">0.0000001</definedName>
    <definedName name="solver_rhs2" localSheetId="17" hidden="1">0.0000001</definedName>
    <definedName name="solver_rhs2" localSheetId="18" hidden="1">0.0000001</definedName>
    <definedName name="solver_rhs2" localSheetId="19" hidden="1">0.0000001</definedName>
    <definedName name="solver_rhs2" localSheetId="20" hidden="1">0.0000001</definedName>
    <definedName name="solver_rhs2" localSheetId="21" hidden="1">0.0000001</definedName>
    <definedName name="solver_rhs2" localSheetId="22" hidden="1">0.0000001</definedName>
    <definedName name="solver_rhs2" localSheetId="5" hidden="1">0.0000001</definedName>
    <definedName name="solver_rhs2" localSheetId="23" hidden="1">0.0000001</definedName>
    <definedName name="solver_rhs2" localSheetId="24" hidden="1">0.0000001</definedName>
    <definedName name="solver_rhs2" localSheetId="6" hidden="1">0.0000001</definedName>
    <definedName name="solver_rhs2" localSheetId="7" hidden="1">0.0000001</definedName>
    <definedName name="solver_rhs2" localSheetId="8" hidden="1">0.0000001</definedName>
    <definedName name="solver_rhs2" localSheetId="9" hidden="1">0.0000001</definedName>
    <definedName name="solver_rhs2" localSheetId="10" hidden="1">0.0000001</definedName>
    <definedName name="solver_rhs2" localSheetId="11" hidden="1">0.0000001</definedName>
    <definedName name="solver_rhs2" localSheetId="12" hidden="1">0.0000001</definedName>
    <definedName name="solver_rhs2" localSheetId="3" hidden="1">0.0000001</definedName>
    <definedName name="solver_rhs2" localSheetId="2" hidden="1">0.0000001</definedName>
    <definedName name="solver_rhs3" localSheetId="4" hidden="1">'Sheet1 {1 min}'!$I$20</definedName>
    <definedName name="solver_rhs3" localSheetId="13" hidden="1">'Sheet1 {10 min}'!$I$20</definedName>
    <definedName name="solver_rhs3" localSheetId="14" hidden="1">'Sheet1 {11 min}'!$I$20</definedName>
    <definedName name="solver_rhs3" localSheetId="15" hidden="1">'Sheet1 {12 min}'!$I$20</definedName>
    <definedName name="solver_rhs3" localSheetId="16" hidden="1">'Sheet1 {13 min}'!$I$20</definedName>
    <definedName name="solver_rhs3" localSheetId="17" hidden="1">'Sheet1 {14 min}'!$I$20</definedName>
    <definedName name="solver_rhs3" localSheetId="18" hidden="1">'Sheet1 {15 min}'!$I$20</definedName>
    <definedName name="solver_rhs3" localSheetId="19" hidden="1">'Sheet1 {16 min}'!$I$20</definedName>
    <definedName name="solver_rhs3" localSheetId="20" hidden="1">'Sheet1 {17 min}'!$I$20</definedName>
    <definedName name="solver_rhs3" localSheetId="21" hidden="1">'Sheet1 {18 min}'!$I$20</definedName>
    <definedName name="solver_rhs3" localSheetId="22" hidden="1">0.999</definedName>
    <definedName name="solver_rhs3" localSheetId="5" hidden="1">'Sheet1 {2 min}'!$I$20</definedName>
    <definedName name="solver_rhs3" localSheetId="23" hidden="1">0.999</definedName>
    <definedName name="solver_rhs3" localSheetId="24" hidden="1">0.999</definedName>
    <definedName name="solver_rhs3" localSheetId="6" hidden="1">'Sheet1 {3 min}'!$I$20</definedName>
    <definedName name="solver_rhs3" localSheetId="7" hidden="1">'Sheet1 {4 min}'!$I$20</definedName>
    <definedName name="solver_rhs3" localSheetId="8" hidden="1">'Sheet1 {5 min}'!$I$20</definedName>
    <definedName name="solver_rhs3" localSheetId="9" hidden="1">'Sheet1 {6 min}'!$I$20</definedName>
    <definedName name="solver_rhs3" localSheetId="10" hidden="1">'Sheet1 {7 min}'!$I$20</definedName>
    <definedName name="solver_rhs3" localSheetId="11" hidden="1">'Sheet1 {8 min}'!$I$20</definedName>
    <definedName name="solver_rhs3" localSheetId="12" hidden="1">'Sheet1 {9 min}'!$I$20</definedName>
    <definedName name="solver_rhs3" localSheetId="3" hidden="1">1</definedName>
    <definedName name="solver_rhs3" localSheetId="2" hidden="1">1</definedName>
    <definedName name="solver_rhs4" localSheetId="4" hidden="1">0.0000001</definedName>
    <definedName name="solver_rhs4" localSheetId="13" hidden="1">0.0000001</definedName>
    <definedName name="solver_rhs4" localSheetId="14" hidden="1">0.0000001</definedName>
    <definedName name="solver_rhs4" localSheetId="15" hidden="1">0.0000001</definedName>
    <definedName name="solver_rhs4" localSheetId="16" hidden="1">0.0000001</definedName>
    <definedName name="solver_rhs4" localSheetId="17" hidden="1">0.0000001</definedName>
    <definedName name="solver_rhs4" localSheetId="18" hidden="1">0.0000001</definedName>
    <definedName name="solver_rhs4" localSheetId="19" hidden="1">0.0000001</definedName>
    <definedName name="solver_rhs4" localSheetId="20" hidden="1">0.0000001</definedName>
    <definedName name="solver_rhs4" localSheetId="21" hidden="1">0.0000001</definedName>
    <definedName name="solver_rhs4" localSheetId="22" hidden="1">0.999</definedName>
    <definedName name="solver_rhs4" localSheetId="5" hidden="1">0.0000001</definedName>
    <definedName name="solver_rhs4" localSheetId="23" hidden="1">0.999</definedName>
    <definedName name="solver_rhs4" localSheetId="24" hidden="1">0.999</definedName>
    <definedName name="solver_rhs4" localSheetId="6" hidden="1">0.0000001</definedName>
    <definedName name="solver_rhs4" localSheetId="7" hidden="1">0.0000001</definedName>
    <definedName name="solver_rhs4" localSheetId="8" hidden="1">0.0000001</definedName>
    <definedName name="solver_rhs4" localSheetId="9" hidden="1">0.0000001</definedName>
    <definedName name="solver_rhs4" localSheetId="10" hidden="1">0.0000001</definedName>
    <definedName name="solver_rhs4" localSheetId="11" hidden="1">0.0000001</definedName>
    <definedName name="solver_rhs4" localSheetId="12" hidden="1">0.0000001</definedName>
    <definedName name="solver_rhs4" localSheetId="3" hidden="1">4*'Sheet1 {TD}'!$G$6*('Sheet1 {TD}'!$G$4-'Sheet1 {TD}'!$I$2)</definedName>
    <definedName name="solver_rhs4" localSheetId="2" hidden="1">4*'Sheet1 {undeut}'!$G$6*('Sheet1 {undeut}'!$G$4-'Sheet1 {undeut}'!$I$2)</definedName>
    <definedName name="solver_rhs5" localSheetId="4" hidden="1">'Sheet1 {1 min}'!$I$20</definedName>
    <definedName name="solver_rhs5" localSheetId="13" hidden="1">'Sheet1 {10 min}'!$I$20</definedName>
    <definedName name="solver_rhs5" localSheetId="14" hidden="1">'Sheet1 {11 min}'!$I$20</definedName>
    <definedName name="solver_rhs5" localSheetId="15" hidden="1">'Sheet1 {12 min}'!$I$20</definedName>
    <definedName name="solver_rhs5" localSheetId="16" hidden="1">'Sheet1 {13 min}'!$I$20</definedName>
    <definedName name="solver_rhs5" localSheetId="17" hidden="1">'Sheet1 {14 min}'!$I$20</definedName>
    <definedName name="solver_rhs5" localSheetId="18" hidden="1">'Sheet1 {15 min}'!$I$20</definedName>
    <definedName name="solver_rhs5" localSheetId="19" hidden="1">'Sheet1 {16 min}'!$I$20</definedName>
    <definedName name="solver_rhs5" localSheetId="20" hidden="1">'Sheet1 {17 min}'!$I$20</definedName>
    <definedName name="solver_rhs5" localSheetId="21" hidden="1">'Sheet1 {18 min}'!$I$20</definedName>
    <definedName name="solver_rhs5" localSheetId="22" hidden="1">'Sheet1 {19 min}'!$F$33</definedName>
    <definedName name="solver_rhs5" localSheetId="5" hidden="1">'Sheet1 {2 min}'!$I$20</definedName>
    <definedName name="solver_rhs5" localSheetId="23" hidden="1">'Sheet1 {20 min}'!$F$33</definedName>
    <definedName name="solver_rhs5" localSheetId="24" hidden="1">'Sheet1 {21 min}'!$F$33</definedName>
    <definedName name="solver_rhs5" localSheetId="6" hidden="1">'Sheet1 {3 min}'!$I$20</definedName>
    <definedName name="solver_rhs5" localSheetId="7" hidden="1">'Sheet1 {4 min}'!$I$20</definedName>
    <definedName name="solver_rhs5" localSheetId="8" hidden="1">'Sheet1 {5 min}'!$I$20</definedName>
    <definedName name="solver_rhs5" localSheetId="9" hidden="1">'Sheet1 {6 min}'!$I$20</definedName>
    <definedName name="solver_rhs5" localSheetId="10" hidden="1">'Sheet1 {7 min}'!$I$20</definedName>
    <definedName name="solver_rhs5" localSheetId="11" hidden="1">'Sheet1 {8 min}'!$I$20</definedName>
    <definedName name="solver_rhs5" localSheetId="12" hidden="1">'Sheet1 {9 min}'!$I$20</definedName>
    <definedName name="solver_rhs5" localSheetId="3" hidden="1">0</definedName>
    <definedName name="solver_rhs5" localSheetId="2" hidden="1">0</definedName>
    <definedName name="solver_rhs6" localSheetId="4" hidden="1">1.001</definedName>
    <definedName name="solver_rhs6" localSheetId="13" hidden="1">1.001</definedName>
    <definedName name="solver_rhs6" localSheetId="14" hidden="1">1.001</definedName>
    <definedName name="solver_rhs6" localSheetId="15" hidden="1">1.001</definedName>
    <definedName name="solver_rhs6" localSheetId="16" hidden="1">1.001</definedName>
    <definedName name="solver_rhs6" localSheetId="17" hidden="1">1.001</definedName>
    <definedName name="solver_rhs6" localSheetId="18" hidden="1">1.001</definedName>
    <definedName name="solver_rhs6" localSheetId="19" hidden="1">1.001</definedName>
    <definedName name="solver_rhs6" localSheetId="20" hidden="1">1.001</definedName>
    <definedName name="solver_rhs6" localSheetId="21" hidden="1">1.001</definedName>
    <definedName name="solver_rhs6" localSheetId="22" hidden="1">1.01</definedName>
    <definedName name="solver_rhs6" localSheetId="5" hidden="1">1.001</definedName>
    <definedName name="solver_rhs6" localSheetId="23" hidden="1">1.01</definedName>
    <definedName name="solver_rhs6" localSheetId="24" hidden="1">1.01</definedName>
    <definedName name="solver_rhs6" localSheetId="6" hidden="1">1.001</definedName>
    <definedName name="solver_rhs6" localSheetId="7" hidden="1">1.001</definedName>
    <definedName name="solver_rhs6" localSheetId="8" hidden="1">1.001</definedName>
    <definedName name="solver_rhs6" localSheetId="9" hidden="1">1.001</definedName>
    <definedName name="solver_rhs6" localSheetId="10" hidden="1">1.001</definedName>
    <definedName name="solver_rhs6" localSheetId="11" hidden="1">1.001</definedName>
    <definedName name="solver_rhs6" localSheetId="12" hidden="1">1.001</definedName>
    <definedName name="solver_rhs6" localSheetId="3" hidden="1">ABS(MIN('Sheet1 {TD}'!$F$40,'Sheet1 {TD}'!$F$41))</definedName>
    <definedName name="solver_rhs6" localSheetId="2" hidden="1">ABS(MIN('Sheet1 {undeut}'!$F$40,'Sheet1 {undeut}'!$F$41))</definedName>
    <definedName name="solver_rhs7" localSheetId="4" hidden="1">1.001</definedName>
    <definedName name="solver_rhs7" localSheetId="13" hidden="1">1.001</definedName>
    <definedName name="solver_rhs7" localSheetId="14" hidden="1">1.001</definedName>
    <definedName name="solver_rhs7" localSheetId="15" hidden="1">1.001</definedName>
    <definedName name="solver_rhs7" localSheetId="16" hidden="1">1.001</definedName>
    <definedName name="solver_rhs7" localSheetId="17" hidden="1">1.001</definedName>
    <definedName name="solver_rhs7" localSheetId="18" hidden="1">1.001</definedName>
    <definedName name="solver_rhs7" localSheetId="19" hidden="1">1.001</definedName>
    <definedName name="solver_rhs7" localSheetId="20" hidden="1">1.001</definedName>
    <definedName name="solver_rhs7" localSheetId="21" hidden="1">1.001</definedName>
    <definedName name="solver_rhs7" localSheetId="22" hidden="1">1.01</definedName>
    <definedName name="solver_rhs7" localSheetId="5" hidden="1">1.001</definedName>
    <definedName name="solver_rhs7" localSheetId="23" hidden="1">1.01</definedName>
    <definedName name="solver_rhs7" localSheetId="24" hidden="1">1.01</definedName>
    <definedName name="solver_rhs7" localSheetId="6" hidden="1">1.001</definedName>
    <definedName name="solver_rhs7" localSheetId="7" hidden="1">1.001</definedName>
    <definedName name="solver_rhs7" localSheetId="8" hidden="1">1.001</definedName>
    <definedName name="solver_rhs7" localSheetId="9" hidden="1">1.001</definedName>
    <definedName name="solver_rhs7" localSheetId="10" hidden="1">1.001</definedName>
    <definedName name="solver_rhs7" localSheetId="11" hidden="1">1.001</definedName>
    <definedName name="solver_rhs7" localSheetId="12" hidden="1">1.001</definedName>
    <definedName name="solver_rhs7" localSheetId="3" hidden="1">0.99</definedName>
    <definedName name="solver_rhs7" localSheetId="2" hidden="1">0.99</definedName>
    <definedName name="solver_rhs8" localSheetId="4" hidden="1">'Sheet1 {1 min}'!$I$21</definedName>
    <definedName name="solver_rhs8" localSheetId="13" hidden="1">'Sheet1 {10 min}'!$I$21</definedName>
    <definedName name="solver_rhs8" localSheetId="14" hidden="1">'Sheet1 {11 min}'!$I$21</definedName>
    <definedName name="solver_rhs8" localSheetId="15" hidden="1">'Sheet1 {12 min}'!$I$21</definedName>
    <definedName name="solver_rhs8" localSheetId="16" hidden="1">'Sheet1 {13 min}'!$I$21</definedName>
    <definedName name="solver_rhs8" localSheetId="17" hidden="1">'Sheet1 {14 min}'!$I$21</definedName>
    <definedName name="solver_rhs8" localSheetId="18" hidden="1">'Sheet1 {15 min}'!$I$21</definedName>
    <definedName name="solver_rhs8" localSheetId="19" hidden="1">'Sheet1 {16 min}'!$I$21</definedName>
    <definedName name="solver_rhs8" localSheetId="20" hidden="1">'Sheet1 {17 min}'!$I$21</definedName>
    <definedName name="solver_rhs8" localSheetId="21" hidden="1">'Sheet1 {18 min}'!$I$21</definedName>
    <definedName name="solver_rhs8" localSheetId="22" hidden="1">1.01</definedName>
    <definedName name="solver_rhs8" localSheetId="5" hidden="1">'Sheet1 {2 min}'!$I$21</definedName>
    <definedName name="solver_rhs8" localSheetId="23" hidden="1">1.01</definedName>
    <definedName name="solver_rhs8" localSheetId="24" hidden="1">1.01</definedName>
    <definedName name="solver_rhs8" localSheetId="6" hidden="1">'Sheet1 {3 min}'!$I$21</definedName>
    <definedName name="solver_rhs8" localSheetId="7" hidden="1">'Sheet1 {4 min}'!$I$21</definedName>
    <definedName name="solver_rhs8" localSheetId="8" hidden="1">'Sheet1 {5 min}'!$I$21</definedName>
    <definedName name="solver_rhs8" localSheetId="9" hidden="1">'Sheet1 {6 min}'!$I$21</definedName>
    <definedName name="solver_rhs8" localSheetId="10" hidden="1">'Sheet1 {7 min}'!$I$21</definedName>
    <definedName name="solver_rhs8" localSheetId="11" hidden="1">'Sheet1 {8 min}'!$I$21</definedName>
    <definedName name="solver_rhs8" localSheetId="12" hidden="1">'Sheet1 {9 min}'!$I$21</definedName>
    <definedName name="solver_rhs8" localSheetId="3" hidden="1">0.0000001</definedName>
    <definedName name="solver_rhs8" localSheetId="2" hidden="1">0.0000001</definedName>
    <definedName name="solver_rhs9" localSheetId="4" hidden="1">'Sheet1 {1 min}'!$I$21</definedName>
    <definedName name="solver_rhs9" localSheetId="13" hidden="1">'Sheet1 {10 min}'!$I$21</definedName>
    <definedName name="solver_rhs9" localSheetId="14" hidden="1">'Sheet1 {11 min}'!$I$21</definedName>
    <definedName name="solver_rhs9" localSheetId="15" hidden="1">'Sheet1 {12 min}'!$I$21</definedName>
    <definedName name="solver_rhs9" localSheetId="16" hidden="1">'Sheet1 {13 min}'!$I$21</definedName>
    <definedName name="solver_rhs9" localSheetId="17" hidden="1">'Sheet1 {14 min}'!$I$21</definedName>
    <definedName name="solver_rhs9" localSheetId="18" hidden="1">'Sheet1 {15 min}'!$I$21</definedName>
    <definedName name="solver_rhs9" localSheetId="19" hidden="1">'Sheet1 {16 min}'!$I$21</definedName>
    <definedName name="solver_rhs9" localSheetId="20" hidden="1">'Sheet1 {17 min}'!$I$21</definedName>
    <definedName name="solver_rhs9" localSheetId="21" hidden="1">'Sheet1 {18 min}'!$I$21</definedName>
    <definedName name="solver_rhs9" localSheetId="22" hidden="1">'Sheet1 {19 min}'!$I$21</definedName>
    <definedName name="solver_rhs9" localSheetId="5" hidden="1">'Sheet1 {2 min}'!$I$21</definedName>
    <definedName name="solver_rhs9" localSheetId="23" hidden="1">'Sheet1 {20 min}'!$I$21</definedName>
    <definedName name="solver_rhs9" localSheetId="24" hidden="1">'Sheet1 {21 min}'!$I$21</definedName>
    <definedName name="solver_rhs9" localSheetId="6" hidden="1">'Sheet1 {3 min}'!$I$21</definedName>
    <definedName name="solver_rhs9" localSheetId="7" hidden="1">'Sheet1 {4 min}'!$I$21</definedName>
    <definedName name="solver_rhs9" localSheetId="8" hidden="1">'Sheet1 {5 min}'!$I$21</definedName>
    <definedName name="solver_rhs9" localSheetId="9" hidden="1">'Sheet1 {6 min}'!$I$21</definedName>
    <definedName name="solver_rhs9" localSheetId="10" hidden="1">'Sheet1 {7 min}'!$I$21</definedName>
    <definedName name="solver_rhs9" localSheetId="11" hidden="1">'Sheet1 {8 min}'!$I$21</definedName>
    <definedName name="solver_rhs9" localSheetId="12" hidden="1">'Sheet1 {9 min}'!$I$21</definedName>
    <definedName name="solver_rhs9" localSheetId="3" hidden="1">1</definedName>
    <definedName name="solver_rhs9" localSheetId="2" hidden="1">1</definedName>
    <definedName name="solver_scl" localSheetId="4" hidden="1">1</definedName>
    <definedName name="solver_scl" localSheetId="13" hidden="1">1</definedName>
    <definedName name="solver_scl" localSheetId="14" hidden="1">1</definedName>
    <definedName name="solver_scl" localSheetId="15" hidden="1">1</definedName>
    <definedName name="solver_scl" localSheetId="16" hidden="1">1</definedName>
    <definedName name="solver_scl" localSheetId="17" hidden="1">1</definedName>
    <definedName name="solver_scl" localSheetId="18" hidden="1">1</definedName>
    <definedName name="solver_scl" localSheetId="19" hidden="1">1</definedName>
    <definedName name="solver_scl" localSheetId="20" hidden="1">1</definedName>
    <definedName name="solver_scl" localSheetId="21" hidden="1">1</definedName>
    <definedName name="solver_scl" localSheetId="22" hidden="1">1</definedName>
    <definedName name="solver_scl" localSheetId="5" hidden="1">1</definedName>
    <definedName name="solver_scl" localSheetId="23" hidden="1">1</definedName>
    <definedName name="solver_scl" localSheetId="24" hidden="1">1</definedName>
    <definedName name="solver_scl" localSheetId="6" hidden="1">1</definedName>
    <definedName name="solver_scl" localSheetId="7" hidden="1">1</definedName>
    <definedName name="solver_scl" localSheetId="8" hidden="1">1</definedName>
    <definedName name="solver_scl" localSheetId="9" hidden="1">1</definedName>
    <definedName name="solver_scl" localSheetId="10" hidden="1">1</definedName>
    <definedName name="solver_scl" localSheetId="11" hidden="1">1</definedName>
    <definedName name="solver_scl" localSheetId="12" hidden="1">1</definedName>
    <definedName name="solver_scl" localSheetId="3" hidden="1">1</definedName>
    <definedName name="solver_scl" localSheetId="2" hidden="1">1</definedName>
    <definedName name="solver_sho" localSheetId="4" hidden="1">2</definedName>
    <definedName name="solver_sho" localSheetId="13" hidden="1">2</definedName>
    <definedName name="solver_sho" localSheetId="14" hidden="1">2</definedName>
    <definedName name="solver_sho" localSheetId="15" hidden="1">2</definedName>
    <definedName name="solver_sho" localSheetId="16" hidden="1">2</definedName>
    <definedName name="solver_sho" localSheetId="17" hidden="1">2</definedName>
    <definedName name="solver_sho" localSheetId="18" hidden="1">2</definedName>
    <definedName name="solver_sho" localSheetId="19" hidden="1">2</definedName>
    <definedName name="solver_sho" localSheetId="20" hidden="1">2</definedName>
    <definedName name="solver_sho" localSheetId="21" hidden="1">2</definedName>
    <definedName name="solver_sho" localSheetId="22" hidden="1">2</definedName>
    <definedName name="solver_sho" localSheetId="5" hidden="1">2</definedName>
    <definedName name="solver_sho" localSheetId="23" hidden="1">2</definedName>
    <definedName name="solver_sho" localSheetId="24" hidden="1">2</definedName>
    <definedName name="solver_sho" localSheetId="6" hidden="1">2</definedName>
    <definedName name="solver_sho" localSheetId="7" hidden="1">2</definedName>
    <definedName name="solver_sho" localSheetId="8" hidden="1">2</definedName>
    <definedName name="solver_sho" localSheetId="9" hidden="1">2</definedName>
    <definedName name="solver_sho" localSheetId="10" hidden="1">2</definedName>
    <definedName name="solver_sho" localSheetId="11" hidden="1">2</definedName>
    <definedName name="solver_sho" localSheetId="12" hidden="1">2</definedName>
    <definedName name="solver_sho" localSheetId="3" hidden="1">2</definedName>
    <definedName name="solver_sho" localSheetId="2" hidden="1">2</definedName>
    <definedName name="solver_tim" localSheetId="4" hidden="1">100</definedName>
    <definedName name="solver_tim" localSheetId="13" hidden="1">100</definedName>
    <definedName name="solver_tim" localSheetId="14" hidden="1">100</definedName>
    <definedName name="solver_tim" localSheetId="15" hidden="1">100</definedName>
    <definedName name="solver_tim" localSheetId="16" hidden="1">100</definedName>
    <definedName name="solver_tim" localSheetId="17" hidden="1">100</definedName>
    <definedName name="solver_tim" localSheetId="18" hidden="1">100</definedName>
    <definedName name="solver_tim" localSheetId="19" hidden="1">100</definedName>
    <definedName name="solver_tim" localSheetId="20" hidden="1">100</definedName>
    <definedName name="solver_tim" localSheetId="21" hidden="1">100</definedName>
    <definedName name="solver_tim" localSheetId="22" hidden="1">100</definedName>
    <definedName name="solver_tim" localSheetId="5" hidden="1">100</definedName>
    <definedName name="solver_tim" localSheetId="23" hidden="1">100</definedName>
    <definedName name="solver_tim" localSheetId="24" hidden="1">100</definedName>
    <definedName name="solver_tim" localSheetId="6" hidden="1">100</definedName>
    <definedName name="solver_tim" localSheetId="7" hidden="1">100</definedName>
    <definedName name="solver_tim" localSheetId="8" hidden="1">100</definedName>
    <definedName name="solver_tim" localSheetId="9" hidden="1">100</definedName>
    <definedName name="solver_tim" localSheetId="10" hidden="1">100</definedName>
    <definedName name="solver_tim" localSheetId="11" hidden="1">100</definedName>
    <definedName name="solver_tim" localSheetId="12" hidden="1">100</definedName>
    <definedName name="solver_tim" localSheetId="3" hidden="1">100</definedName>
    <definedName name="solver_tim" localSheetId="2" hidden="1">100</definedName>
    <definedName name="solver_tol" localSheetId="4" hidden="1">0.05</definedName>
    <definedName name="solver_tol" localSheetId="13" hidden="1">0.05</definedName>
    <definedName name="solver_tol" localSheetId="14" hidden="1">0.05</definedName>
    <definedName name="solver_tol" localSheetId="15" hidden="1">0.05</definedName>
    <definedName name="solver_tol" localSheetId="16" hidden="1">0.05</definedName>
    <definedName name="solver_tol" localSheetId="17" hidden="1">0.05</definedName>
    <definedName name="solver_tol" localSheetId="18" hidden="1">0.05</definedName>
    <definedName name="solver_tol" localSheetId="19" hidden="1">0.05</definedName>
    <definedName name="solver_tol" localSheetId="20" hidden="1">0.05</definedName>
    <definedName name="solver_tol" localSheetId="21" hidden="1">0.05</definedName>
    <definedName name="solver_tol" localSheetId="22" hidden="1">0.05</definedName>
    <definedName name="solver_tol" localSheetId="5" hidden="1">0.05</definedName>
    <definedName name="solver_tol" localSheetId="23" hidden="1">0.05</definedName>
    <definedName name="solver_tol" localSheetId="24" hidden="1">0.05</definedName>
    <definedName name="solver_tol" localSheetId="6" hidden="1">0.05</definedName>
    <definedName name="solver_tol" localSheetId="7" hidden="1">0.05</definedName>
    <definedName name="solver_tol" localSheetId="8" hidden="1">0.05</definedName>
    <definedName name="solver_tol" localSheetId="9" hidden="1">0.05</definedName>
    <definedName name="solver_tol" localSheetId="10" hidden="1">0.05</definedName>
    <definedName name="solver_tol" localSheetId="11" hidden="1">0.05</definedName>
    <definedName name="solver_tol" localSheetId="12" hidden="1">0.05</definedName>
    <definedName name="solver_tol" localSheetId="3" hidden="1">0.05</definedName>
    <definedName name="solver_tol" localSheetId="2" hidden="1">0.05</definedName>
    <definedName name="solver_typ" localSheetId="4" hidden="1">2</definedName>
    <definedName name="solver_typ" localSheetId="13" hidden="1">2</definedName>
    <definedName name="solver_typ" localSheetId="14" hidden="1">2</definedName>
    <definedName name="solver_typ" localSheetId="15" hidden="1">2</definedName>
    <definedName name="solver_typ" localSheetId="16" hidden="1">2</definedName>
    <definedName name="solver_typ" localSheetId="17" hidden="1">2</definedName>
    <definedName name="solver_typ" localSheetId="18" hidden="1">2</definedName>
    <definedName name="solver_typ" localSheetId="19" hidden="1">2</definedName>
    <definedName name="solver_typ" localSheetId="20" hidden="1">2</definedName>
    <definedName name="solver_typ" localSheetId="21" hidden="1">2</definedName>
    <definedName name="solver_typ" localSheetId="22" hidden="1">2</definedName>
    <definedName name="solver_typ" localSheetId="5" hidden="1">2</definedName>
    <definedName name="solver_typ" localSheetId="23" hidden="1">2</definedName>
    <definedName name="solver_typ" localSheetId="24" hidden="1">2</definedName>
    <definedName name="solver_typ" localSheetId="6" hidden="1">2</definedName>
    <definedName name="solver_typ" localSheetId="7" hidden="1">2</definedName>
    <definedName name="solver_typ" localSheetId="8" hidden="1">2</definedName>
    <definedName name="solver_typ" localSheetId="9" hidden="1">2</definedName>
    <definedName name="solver_typ" localSheetId="10" hidden="1">2</definedName>
    <definedName name="solver_typ" localSheetId="11" hidden="1">2</definedName>
    <definedName name="solver_typ" localSheetId="12" hidden="1">2</definedName>
    <definedName name="solver_typ" localSheetId="3" hidden="1">2</definedName>
    <definedName name="solver_typ" localSheetId="2" hidden="1">2</definedName>
    <definedName name="solver_val" localSheetId="4" hidden="1">0</definedName>
    <definedName name="solver_val" localSheetId="13" hidden="1">0</definedName>
    <definedName name="solver_val" localSheetId="14" hidden="1">0</definedName>
    <definedName name="solver_val" localSheetId="15" hidden="1">0</definedName>
    <definedName name="solver_val" localSheetId="16" hidden="1">0</definedName>
    <definedName name="solver_val" localSheetId="17" hidden="1">0</definedName>
    <definedName name="solver_val" localSheetId="18" hidden="1">0</definedName>
    <definedName name="solver_val" localSheetId="19" hidden="1">0</definedName>
    <definedName name="solver_val" localSheetId="20" hidden="1">0</definedName>
    <definedName name="solver_val" localSheetId="21" hidden="1">0</definedName>
    <definedName name="solver_val" localSheetId="22" hidden="1">0</definedName>
    <definedName name="solver_val" localSheetId="5" hidden="1">0</definedName>
    <definedName name="solver_val" localSheetId="23" hidden="1">0</definedName>
    <definedName name="solver_val" localSheetId="24" hidden="1">0</definedName>
    <definedName name="solver_val" localSheetId="6" hidden="1">0</definedName>
    <definedName name="solver_val" localSheetId="7" hidden="1">0</definedName>
    <definedName name="solver_val" localSheetId="8" hidden="1">0</definedName>
    <definedName name="solver_val" localSheetId="9" hidden="1">0</definedName>
    <definedName name="solver_val" localSheetId="10" hidden="1">0</definedName>
    <definedName name="solver_val" localSheetId="11" hidden="1">0</definedName>
    <definedName name="solver_val" localSheetId="12" hidden="1">0</definedName>
    <definedName name="solver_val" localSheetId="3" hidden="1">0</definedName>
    <definedName name="solver_val" localSheetId="2" hidden="1">0</definedName>
    <definedName name="solver_ver" localSheetId="4" hidden="1">3</definedName>
    <definedName name="solver_ver" localSheetId="13" hidden="1">3</definedName>
    <definedName name="solver_ver" localSheetId="14" hidden="1">3</definedName>
    <definedName name="solver_ver" localSheetId="15" hidden="1">3</definedName>
    <definedName name="solver_ver" localSheetId="16" hidden="1">3</definedName>
    <definedName name="solver_ver" localSheetId="17" hidden="1">3</definedName>
    <definedName name="solver_ver" localSheetId="18" hidden="1">3</definedName>
    <definedName name="solver_ver" localSheetId="19" hidden="1">3</definedName>
    <definedName name="solver_ver" localSheetId="20" hidden="1">3</definedName>
    <definedName name="solver_ver" localSheetId="21" hidden="1">3</definedName>
    <definedName name="solver_ver" localSheetId="22" hidden="1">3</definedName>
    <definedName name="solver_ver" localSheetId="5" hidden="1">3</definedName>
    <definedName name="solver_ver" localSheetId="23" hidden="1">3</definedName>
    <definedName name="solver_ver" localSheetId="24" hidden="1">3</definedName>
    <definedName name="solver_ver" localSheetId="6" hidden="1">3</definedName>
    <definedName name="solver_ver" localSheetId="7" hidden="1">3</definedName>
    <definedName name="solver_ver" localSheetId="8" hidden="1">3</definedName>
    <definedName name="solver_ver" localSheetId="9" hidden="1">3</definedName>
    <definedName name="solver_ver" localSheetId="10" hidden="1">3</definedName>
    <definedName name="solver_ver" localSheetId="11" hidden="1">3</definedName>
    <definedName name="solver_ver" localSheetId="12" hidden="1">3</definedName>
    <definedName name="solver_ver" localSheetId="3" hidden="1">3</definedName>
    <definedName name="solver_ver" localSheetId="2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2" i="25" l="1"/>
  <c r="I41" i="25"/>
  <c r="I40" i="25"/>
  <c r="I39" i="25"/>
  <c r="I38" i="25"/>
  <c r="I37" i="25"/>
  <c r="H42" i="25"/>
  <c r="H41" i="25"/>
  <c r="H40" i="25"/>
  <c r="H39" i="25"/>
  <c r="H38" i="25"/>
  <c r="H37" i="25"/>
  <c r="I95" i="25"/>
  <c r="I92" i="25"/>
  <c r="I94" i="25"/>
  <c r="I93" i="25"/>
  <c r="I91" i="25"/>
  <c r="I90" i="25"/>
  <c r="I34" i="25"/>
  <c r="I33" i="25"/>
  <c r="I32" i="25"/>
  <c r="F44" i="25"/>
  <c r="F53" i="25"/>
  <c r="F52" i="25"/>
  <c r="F51" i="25"/>
  <c r="F50" i="25"/>
  <c r="F74" i="25"/>
  <c r="F54" i="25"/>
  <c r="I29" i="25"/>
  <c r="I28" i="25"/>
  <c r="K78" i="25" s="1"/>
  <c r="I27" i="25"/>
  <c r="L99" i="25"/>
  <c r="L98" i="25" s="1"/>
  <c r="M99" i="25"/>
  <c r="N99" i="25"/>
  <c r="N98" i="25" s="1"/>
  <c r="O99" i="25"/>
  <c r="O98" i="25" s="1"/>
  <c r="P99" i="25"/>
  <c r="P98" i="25" s="1"/>
  <c r="M98" i="25"/>
  <c r="L97" i="25"/>
  <c r="M97" i="25"/>
  <c r="N97" i="25"/>
  <c r="O97" i="25"/>
  <c r="P97" i="25"/>
  <c r="Q102" i="25"/>
  <c r="R102" i="25"/>
  <c r="S102" i="25"/>
  <c r="Q103" i="25"/>
  <c r="R103" i="25"/>
  <c r="S103" i="25"/>
  <c r="Q104" i="25"/>
  <c r="R104" i="25"/>
  <c r="S104" i="25"/>
  <c r="Q105" i="25"/>
  <c r="R105" i="25"/>
  <c r="S105" i="25"/>
  <c r="Q106" i="25"/>
  <c r="R106" i="25"/>
  <c r="S106" i="25"/>
  <c r="Q107" i="25"/>
  <c r="R107" i="25"/>
  <c r="S107" i="25"/>
  <c r="Q108" i="25"/>
  <c r="R108" i="25"/>
  <c r="S108" i="25"/>
  <c r="Q109" i="25"/>
  <c r="R109" i="25"/>
  <c r="S109" i="25"/>
  <c r="Q110" i="25"/>
  <c r="R110" i="25"/>
  <c r="S110" i="25"/>
  <c r="S101" i="25"/>
  <c r="R101" i="25"/>
  <c r="Q101" i="25"/>
  <c r="K99" i="25"/>
  <c r="K98" i="25" s="1"/>
  <c r="K97" i="25"/>
  <c r="P21" i="25"/>
  <c r="S21" i="25" s="1"/>
  <c r="P22" i="25"/>
  <c r="R22" i="25" s="1"/>
  <c r="P23" i="25"/>
  <c r="R23" i="25" s="1"/>
  <c r="P24" i="25"/>
  <c r="Q24" i="25" s="1"/>
  <c r="P25" i="25"/>
  <c r="R25" i="25" s="1"/>
  <c r="P26" i="25"/>
  <c r="T26" i="25" s="1"/>
  <c r="P27" i="25"/>
  <c r="T27" i="25" s="1"/>
  <c r="P28" i="25"/>
  <c r="S28" i="25" s="1"/>
  <c r="P29" i="25"/>
  <c r="S29" i="25" s="1"/>
  <c r="P30" i="25"/>
  <c r="R30" i="25" s="1"/>
  <c r="U2" i="25"/>
  <c r="U3" i="25"/>
  <c r="U4" i="25"/>
  <c r="U5" i="25"/>
  <c r="U6" i="25"/>
  <c r="U7" i="25"/>
  <c r="U8" i="25"/>
  <c r="U9" i="25"/>
  <c r="U10" i="25"/>
  <c r="U11" i="25"/>
  <c r="U12" i="25"/>
  <c r="U13" i="25"/>
  <c r="U14" i="25"/>
  <c r="U15" i="25"/>
  <c r="U16" i="25"/>
  <c r="U17" i="25"/>
  <c r="U18" i="25"/>
  <c r="U19" i="25"/>
  <c r="U20" i="25"/>
  <c r="U21" i="25"/>
  <c r="U22" i="25"/>
  <c r="U23" i="25"/>
  <c r="U24" i="25"/>
  <c r="U25" i="25"/>
  <c r="U26" i="25"/>
  <c r="U27" i="25"/>
  <c r="U28" i="25"/>
  <c r="U29" i="25"/>
  <c r="U30" i="25"/>
  <c r="U1" i="25"/>
  <c r="N2" i="25"/>
  <c r="N3" i="25"/>
  <c r="N4" i="25"/>
  <c r="N5" i="25"/>
  <c r="N6" i="25"/>
  <c r="N7" i="25"/>
  <c r="N8" i="25"/>
  <c r="N9" i="25"/>
  <c r="N10" i="25"/>
  <c r="N11" i="25"/>
  <c r="N12" i="25"/>
  <c r="N13" i="25"/>
  <c r="N14" i="25"/>
  <c r="N15" i="25"/>
  <c r="N16" i="25"/>
  <c r="N17" i="25"/>
  <c r="N18" i="25"/>
  <c r="N19" i="25"/>
  <c r="N20" i="25"/>
  <c r="N21" i="25"/>
  <c r="N22" i="25"/>
  <c r="N23" i="25"/>
  <c r="N24" i="25"/>
  <c r="N25" i="25"/>
  <c r="N26" i="25"/>
  <c r="N27" i="25"/>
  <c r="N28" i="25"/>
  <c r="N29" i="25"/>
  <c r="N30" i="25"/>
  <c r="N1" i="25"/>
  <c r="I15" i="25"/>
  <c r="I12" i="25"/>
  <c r="I21" i="25"/>
  <c r="I20" i="25"/>
  <c r="I42" i="26"/>
  <c r="I41" i="26"/>
  <c r="I40" i="26"/>
  <c r="I39" i="26"/>
  <c r="I38" i="26"/>
  <c r="I37" i="26"/>
  <c r="H42" i="26"/>
  <c r="H41" i="26"/>
  <c r="H40" i="26"/>
  <c r="H39" i="26"/>
  <c r="H38" i="26"/>
  <c r="H37" i="26"/>
  <c r="I95" i="26"/>
  <c r="I92" i="26"/>
  <c r="I94" i="26"/>
  <c r="I93" i="26"/>
  <c r="I91" i="26"/>
  <c r="I90" i="26"/>
  <c r="I34" i="26"/>
  <c r="I33" i="26"/>
  <c r="I32" i="26"/>
  <c r="F44" i="26"/>
  <c r="F53" i="26"/>
  <c r="F52" i="26"/>
  <c r="F51" i="26"/>
  <c r="F50" i="26"/>
  <c r="F75" i="26"/>
  <c r="F54" i="26"/>
  <c r="I29" i="26"/>
  <c r="I28" i="26"/>
  <c r="I27" i="26"/>
  <c r="I9" i="26"/>
  <c r="N7" i="26"/>
  <c r="L99" i="26"/>
  <c r="M99" i="26"/>
  <c r="M98" i="26" s="1"/>
  <c r="N99" i="26"/>
  <c r="N98" i="26" s="1"/>
  <c r="O99" i="26"/>
  <c r="O98" i="26" s="1"/>
  <c r="P99" i="26"/>
  <c r="P98" i="26" s="1"/>
  <c r="L98" i="26"/>
  <c r="L97" i="26"/>
  <c r="M97" i="26"/>
  <c r="N97" i="26"/>
  <c r="O97" i="26"/>
  <c r="P97" i="26"/>
  <c r="Q102" i="26"/>
  <c r="R102" i="26"/>
  <c r="S102" i="26"/>
  <c r="Q103" i="26"/>
  <c r="R103" i="26"/>
  <c r="S103" i="26"/>
  <c r="Q104" i="26"/>
  <c r="R104" i="26"/>
  <c r="S104" i="26"/>
  <c r="Q105" i="26"/>
  <c r="R105" i="26"/>
  <c r="S105" i="26"/>
  <c r="Q106" i="26"/>
  <c r="R106" i="26"/>
  <c r="S106" i="26"/>
  <c r="Q107" i="26"/>
  <c r="R107" i="26"/>
  <c r="S107" i="26"/>
  <c r="Q108" i="26"/>
  <c r="R108" i="26"/>
  <c r="S108" i="26"/>
  <c r="Q109" i="26"/>
  <c r="R109" i="26"/>
  <c r="S109" i="26"/>
  <c r="Q110" i="26"/>
  <c r="R110" i="26"/>
  <c r="S110" i="26"/>
  <c r="S101" i="26"/>
  <c r="R101" i="26"/>
  <c r="Q101" i="26"/>
  <c r="K99" i="26"/>
  <c r="K98" i="26" s="1"/>
  <c r="K97" i="26"/>
  <c r="P22" i="26"/>
  <c r="R22" i="26" s="1"/>
  <c r="P23" i="26"/>
  <c r="R23" i="26" s="1"/>
  <c r="P24" i="26"/>
  <c r="Q24" i="26" s="1"/>
  <c r="P25" i="26"/>
  <c r="R25" i="26" s="1"/>
  <c r="P26" i="26"/>
  <c r="T26" i="26" s="1"/>
  <c r="P27" i="26"/>
  <c r="T27" i="26" s="1"/>
  <c r="P28" i="26"/>
  <c r="S28" i="26" s="1"/>
  <c r="P29" i="26"/>
  <c r="T29" i="26" s="1"/>
  <c r="P30" i="26"/>
  <c r="R30" i="26" s="1"/>
  <c r="U2" i="26"/>
  <c r="U3" i="26"/>
  <c r="U4" i="26"/>
  <c r="U5" i="26"/>
  <c r="U6" i="26"/>
  <c r="U7" i="26"/>
  <c r="U8" i="26"/>
  <c r="U9" i="26"/>
  <c r="U10" i="26"/>
  <c r="U11" i="26"/>
  <c r="U12" i="26"/>
  <c r="U13" i="26"/>
  <c r="U14" i="26"/>
  <c r="U15" i="26"/>
  <c r="U16" i="26"/>
  <c r="U17" i="26"/>
  <c r="U18" i="26"/>
  <c r="U19" i="26"/>
  <c r="U20" i="26"/>
  <c r="U21" i="26"/>
  <c r="U22" i="26"/>
  <c r="U23" i="26"/>
  <c r="U24" i="26"/>
  <c r="U25" i="26"/>
  <c r="U26" i="26"/>
  <c r="U27" i="26"/>
  <c r="U28" i="26"/>
  <c r="U29" i="26"/>
  <c r="U30" i="26"/>
  <c r="U1" i="26"/>
  <c r="N2" i="26"/>
  <c r="N3" i="26"/>
  <c r="N5" i="26"/>
  <c r="N6" i="26"/>
  <c r="N8" i="26"/>
  <c r="N9" i="26"/>
  <c r="N10" i="26"/>
  <c r="N11" i="26"/>
  <c r="N13" i="26"/>
  <c r="N14" i="26"/>
  <c r="N16" i="26"/>
  <c r="N17" i="26"/>
  <c r="N18" i="26"/>
  <c r="N19" i="26"/>
  <c r="N21" i="26"/>
  <c r="N22" i="26"/>
  <c r="N24" i="26"/>
  <c r="N25" i="26"/>
  <c r="N26" i="26"/>
  <c r="N27" i="26"/>
  <c r="N29" i="26"/>
  <c r="N30" i="26"/>
  <c r="I15" i="26"/>
  <c r="I12" i="26"/>
  <c r="I21" i="26"/>
  <c r="I20" i="26"/>
  <c r="I16" i="26"/>
  <c r="I78" i="25"/>
  <c r="I81" i="25"/>
  <c r="I80" i="25"/>
  <c r="I79" i="25"/>
  <c r="I42" i="24"/>
  <c r="I41" i="24"/>
  <c r="I40" i="24"/>
  <c r="I39" i="24"/>
  <c r="I38" i="24"/>
  <c r="I37" i="24"/>
  <c r="H42" i="24"/>
  <c r="H41" i="24"/>
  <c r="H40" i="24"/>
  <c r="H39" i="24"/>
  <c r="H38" i="24"/>
  <c r="H37" i="24"/>
  <c r="I95" i="24"/>
  <c r="I92" i="24"/>
  <c r="I94" i="24"/>
  <c r="I93" i="24"/>
  <c r="I91" i="24"/>
  <c r="I90" i="24"/>
  <c r="I34" i="24"/>
  <c r="I33" i="24"/>
  <c r="I32" i="24"/>
  <c r="F44" i="24"/>
  <c r="F53" i="24"/>
  <c r="F52" i="24"/>
  <c r="F51" i="24"/>
  <c r="F50" i="24"/>
  <c r="F73" i="24"/>
  <c r="F54" i="24"/>
  <c r="I29" i="24"/>
  <c r="I28" i="24"/>
  <c r="I27" i="24"/>
  <c r="U9" i="24"/>
  <c r="N5" i="24"/>
  <c r="L99" i="24"/>
  <c r="L98" i="24" s="1"/>
  <c r="M99" i="24"/>
  <c r="M98" i="24" s="1"/>
  <c r="N99" i="24"/>
  <c r="N98" i="24" s="1"/>
  <c r="O99" i="24"/>
  <c r="O98" i="24" s="1"/>
  <c r="P99" i="24"/>
  <c r="P98" i="24" s="1"/>
  <c r="L97" i="24"/>
  <c r="M97" i="24"/>
  <c r="N97" i="24"/>
  <c r="O97" i="24"/>
  <c r="P97" i="24"/>
  <c r="Q102" i="24"/>
  <c r="R102" i="24"/>
  <c r="S102" i="24"/>
  <c r="Q103" i="24"/>
  <c r="R103" i="24"/>
  <c r="S103" i="24"/>
  <c r="Q104" i="24"/>
  <c r="R104" i="24"/>
  <c r="S104" i="24"/>
  <c r="Q105" i="24"/>
  <c r="R105" i="24"/>
  <c r="S105" i="24"/>
  <c r="Q106" i="24"/>
  <c r="R106" i="24"/>
  <c r="S106" i="24"/>
  <c r="Q107" i="24"/>
  <c r="R107" i="24"/>
  <c r="S107" i="24"/>
  <c r="Q108" i="24"/>
  <c r="R108" i="24"/>
  <c r="S108" i="24"/>
  <c r="Q109" i="24"/>
  <c r="R109" i="24"/>
  <c r="S109" i="24"/>
  <c r="Q110" i="24"/>
  <c r="R110" i="24"/>
  <c r="S110" i="24"/>
  <c r="S101" i="24"/>
  <c r="R101" i="24"/>
  <c r="Q101" i="24"/>
  <c r="K99" i="24"/>
  <c r="K98" i="24" s="1"/>
  <c r="K97" i="24"/>
  <c r="P20" i="24"/>
  <c r="S20" i="24" s="1"/>
  <c r="P21" i="24"/>
  <c r="T21" i="24" s="1"/>
  <c r="P22" i="24"/>
  <c r="R22" i="24" s="1"/>
  <c r="P23" i="24"/>
  <c r="R23" i="24" s="1"/>
  <c r="P24" i="24"/>
  <c r="Q24" i="24" s="1"/>
  <c r="P25" i="24"/>
  <c r="R25" i="24" s="1"/>
  <c r="P26" i="24"/>
  <c r="T26" i="24" s="1"/>
  <c r="P27" i="24"/>
  <c r="T27" i="24" s="1"/>
  <c r="P28" i="24"/>
  <c r="S28" i="24" s="1"/>
  <c r="P29" i="24"/>
  <c r="T29" i="24" s="1"/>
  <c r="P30" i="24"/>
  <c r="R30" i="24" s="1"/>
  <c r="U2" i="24"/>
  <c r="U7" i="24"/>
  <c r="U8" i="24"/>
  <c r="U10" i="24"/>
  <c r="U15" i="24"/>
  <c r="U16" i="24"/>
  <c r="U18" i="24"/>
  <c r="U23" i="24"/>
  <c r="U24" i="24"/>
  <c r="U26" i="24"/>
  <c r="U1" i="24"/>
  <c r="N2" i="24"/>
  <c r="N3" i="24"/>
  <c r="N4" i="24"/>
  <c r="N8" i="24"/>
  <c r="N9" i="24"/>
  <c r="N10" i="24"/>
  <c r="N11" i="24"/>
  <c r="N12" i="24"/>
  <c r="N13" i="24"/>
  <c r="N14" i="24"/>
  <c r="N15" i="24"/>
  <c r="N16" i="24"/>
  <c r="N17" i="24"/>
  <c r="N18" i="24"/>
  <c r="N19" i="24"/>
  <c r="N20" i="24"/>
  <c r="N21" i="24"/>
  <c r="N22" i="24"/>
  <c r="N23" i="24"/>
  <c r="N24" i="24"/>
  <c r="N25" i="24"/>
  <c r="N26" i="24"/>
  <c r="N27" i="24"/>
  <c r="N28" i="24"/>
  <c r="N29" i="24"/>
  <c r="N30" i="24"/>
  <c r="N1" i="24"/>
  <c r="I12" i="24"/>
  <c r="I21" i="24"/>
  <c r="I20" i="24"/>
  <c r="I81" i="26"/>
  <c r="I80" i="26"/>
  <c r="I79" i="26"/>
  <c r="I78" i="26"/>
  <c r="K78" i="26"/>
  <c r="I81" i="24"/>
  <c r="I80" i="24"/>
  <c r="I79" i="24"/>
  <c r="I78" i="24"/>
  <c r="I42" i="23"/>
  <c r="I41" i="23"/>
  <c r="I40" i="23"/>
  <c r="I39" i="23"/>
  <c r="I38" i="23"/>
  <c r="I37" i="23"/>
  <c r="H42" i="23"/>
  <c r="H41" i="23"/>
  <c r="H40" i="23"/>
  <c r="H39" i="23"/>
  <c r="H38" i="23"/>
  <c r="H37" i="23"/>
  <c r="I95" i="23"/>
  <c r="I92" i="23"/>
  <c r="I90" i="23"/>
  <c r="K78" i="23"/>
  <c r="J81" i="23"/>
  <c r="J80" i="23"/>
  <c r="J79" i="23"/>
  <c r="J78" i="23"/>
  <c r="I81" i="23"/>
  <c r="I80" i="23"/>
  <c r="I79" i="23"/>
  <c r="I78" i="23"/>
  <c r="I33" i="23"/>
  <c r="I32" i="23"/>
  <c r="I29" i="23"/>
  <c r="I27" i="23"/>
  <c r="I28" i="23"/>
  <c r="F44" i="23"/>
  <c r="F53" i="23"/>
  <c r="F52" i="23"/>
  <c r="F51" i="23"/>
  <c r="F50" i="23"/>
  <c r="F71" i="23"/>
  <c r="F54" i="23"/>
  <c r="I9" i="23"/>
  <c r="I17" i="23"/>
  <c r="I31" i="23" s="1"/>
  <c r="N4" i="23"/>
  <c r="L99" i="23"/>
  <c r="L98" i="23" s="1"/>
  <c r="M99" i="23"/>
  <c r="M98" i="23" s="1"/>
  <c r="N99" i="23"/>
  <c r="N98" i="23" s="1"/>
  <c r="O99" i="23"/>
  <c r="O98" i="23" s="1"/>
  <c r="P99" i="23"/>
  <c r="P98" i="23"/>
  <c r="L97" i="23"/>
  <c r="M97" i="23"/>
  <c r="N97" i="23"/>
  <c r="O97" i="23"/>
  <c r="P97" i="23"/>
  <c r="Q102" i="23"/>
  <c r="R102" i="23"/>
  <c r="S102" i="23"/>
  <c r="Q103" i="23"/>
  <c r="R103" i="23"/>
  <c r="S103" i="23"/>
  <c r="Q104" i="23"/>
  <c r="R104" i="23"/>
  <c r="S104" i="23"/>
  <c r="Q105" i="23"/>
  <c r="R105" i="23"/>
  <c r="S105" i="23"/>
  <c r="Q106" i="23"/>
  <c r="R106" i="23"/>
  <c r="S106" i="23"/>
  <c r="Q107" i="23"/>
  <c r="R107" i="23"/>
  <c r="S107" i="23"/>
  <c r="Q108" i="23"/>
  <c r="R108" i="23"/>
  <c r="S108" i="23"/>
  <c r="Q109" i="23"/>
  <c r="R109" i="23"/>
  <c r="S109" i="23"/>
  <c r="Q110" i="23"/>
  <c r="R110" i="23"/>
  <c r="S110" i="23"/>
  <c r="Q111" i="23"/>
  <c r="R111" i="23"/>
  <c r="S111" i="23"/>
  <c r="Q112" i="23"/>
  <c r="R112" i="23"/>
  <c r="S112" i="23"/>
  <c r="Q113" i="23"/>
  <c r="R113" i="23"/>
  <c r="S113" i="23"/>
  <c r="Q114" i="23"/>
  <c r="R114" i="23"/>
  <c r="S114" i="23"/>
  <c r="Q115" i="23"/>
  <c r="R115" i="23"/>
  <c r="S115" i="23"/>
  <c r="Q116" i="23"/>
  <c r="R116" i="23"/>
  <c r="S116" i="23"/>
  <c r="Q117" i="23"/>
  <c r="R117" i="23"/>
  <c r="S117" i="23"/>
  <c r="Q118" i="23"/>
  <c r="R118" i="23"/>
  <c r="S118" i="23"/>
  <c r="Q119" i="23"/>
  <c r="R119" i="23"/>
  <c r="S119" i="23"/>
  <c r="Q120" i="23"/>
  <c r="R120" i="23"/>
  <c r="S120" i="23"/>
  <c r="S101" i="23"/>
  <c r="R101" i="23"/>
  <c r="Q101" i="23"/>
  <c r="K99" i="23"/>
  <c r="K98" i="23" s="1"/>
  <c r="K97" i="23"/>
  <c r="P18" i="23"/>
  <c r="T18" i="23" s="1"/>
  <c r="P19" i="23"/>
  <c r="T19" i="23" s="1"/>
  <c r="P20" i="23"/>
  <c r="S20" i="23" s="1"/>
  <c r="P21" i="23"/>
  <c r="T21" i="23" s="1"/>
  <c r="P22" i="23"/>
  <c r="R22" i="23" s="1"/>
  <c r="P23" i="23"/>
  <c r="R23" i="23" s="1"/>
  <c r="P24" i="23"/>
  <c r="Q24" i="23" s="1"/>
  <c r="P25" i="23"/>
  <c r="R25" i="23" s="1"/>
  <c r="P26" i="23"/>
  <c r="T26" i="23" s="1"/>
  <c r="P27" i="23"/>
  <c r="T27" i="23" s="1"/>
  <c r="P28" i="23"/>
  <c r="S28" i="23" s="1"/>
  <c r="P29" i="23"/>
  <c r="T29" i="23" s="1"/>
  <c r="P30" i="23"/>
  <c r="R30" i="23" s="1"/>
  <c r="N3" i="23"/>
  <c r="N7" i="23"/>
  <c r="N11" i="23"/>
  <c r="N15" i="23"/>
  <c r="N19" i="23"/>
  <c r="N23" i="23"/>
  <c r="N27" i="23"/>
  <c r="N1" i="23"/>
  <c r="I21" i="23"/>
  <c r="I20" i="23"/>
  <c r="I42" i="22"/>
  <c r="I41" i="22"/>
  <c r="I40" i="22"/>
  <c r="I39" i="22"/>
  <c r="I38" i="22"/>
  <c r="I37" i="22"/>
  <c r="H42" i="22"/>
  <c r="H41" i="22"/>
  <c r="H40" i="22"/>
  <c r="H39" i="22"/>
  <c r="H38" i="22"/>
  <c r="H37" i="22"/>
  <c r="I95" i="22"/>
  <c r="I92" i="22"/>
  <c r="I91" i="22"/>
  <c r="I90" i="22"/>
  <c r="K78" i="22"/>
  <c r="J81" i="22"/>
  <c r="J80" i="22"/>
  <c r="J79" i="22"/>
  <c r="J78" i="22"/>
  <c r="I81" i="22"/>
  <c r="I80" i="22"/>
  <c r="I79" i="22"/>
  <c r="I78" i="22"/>
  <c r="I33" i="22"/>
  <c r="I32" i="22"/>
  <c r="I29" i="22"/>
  <c r="I27" i="22"/>
  <c r="I28" i="22"/>
  <c r="F44" i="22"/>
  <c r="F53" i="22"/>
  <c r="F52" i="22"/>
  <c r="F51" i="22"/>
  <c r="F50" i="22"/>
  <c r="F72" i="22"/>
  <c r="F54" i="22"/>
  <c r="N4" i="22"/>
  <c r="L99" i="22"/>
  <c r="L98" i="22" s="1"/>
  <c r="M99" i="22"/>
  <c r="M98" i="22" s="1"/>
  <c r="N99" i="22"/>
  <c r="N98" i="22" s="1"/>
  <c r="O99" i="22"/>
  <c r="O98" i="22" s="1"/>
  <c r="P99" i="22"/>
  <c r="P98" i="22"/>
  <c r="L97" i="22"/>
  <c r="M97" i="22"/>
  <c r="N97" i="22"/>
  <c r="O97" i="22"/>
  <c r="P97" i="22"/>
  <c r="Q102" i="22"/>
  <c r="R102" i="22"/>
  <c r="S102" i="22"/>
  <c r="Q103" i="22"/>
  <c r="R103" i="22"/>
  <c r="S103" i="22"/>
  <c r="Q104" i="22"/>
  <c r="R104" i="22"/>
  <c r="S104" i="22"/>
  <c r="Q105" i="22"/>
  <c r="R105" i="22"/>
  <c r="S105" i="22"/>
  <c r="Q106" i="22"/>
  <c r="R106" i="22"/>
  <c r="S106" i="22"/>
  <c r="Q107" i="22"/>
  <c r="R107" i="22"/>
  <c r="S107" i="22"/>
  <c r="Q108" i="22"/>
  <c r="R108" i="22"/>
  <c r="S108" i="22"/>
  <c r="Q109" i="22"/>
  <c r="R109" i="22"/>
  <c r="S109" i="22"/>
  <c r="Q110" i="22"/>
  <c r="R110" i="22"/>
  <c r="S110" i="22"/>
  <c r="Q111" i="22"/>
  <c r="R111" i="22"/>
  <c r="S111" i="22"/>
  <c r="Q112" i="22"/>
  <c r="R112" i="22"/>
  <c r="S112" i="22"/>
  <c r="Q113" i="22"/>
  <c r="R113" i="22"/>
  <c r="S113" i="22"/>
  <c r="Q114" i="22"/>
  <c r="R114" i="22"/>
  <c r="S114" i="22"/>
  <c r="Q115" i="22"/>
  <c r="R115" i="22"/>
  <c r="S115" i="22"/>
  <c r="Q116" i="22"/>
  <c r="R116" i="22"/>
  <c r="S116" i="22"/>
  <c r="Q117" i="22"/>
  <c r="R117" i="22"/>
  <c r="S117" i="22"/>
  <c r="Q118" i="22"/>
  <c r="R118" i="22"/>
  <c r="S118" i="22"/>
  <c r="Q119" i="22"/>
  <c r="R119" i="22"/>
  <c r="S119" i="22"/>
  <c r="Q120" i="22"/>
  <c r="R120" i="22"/>
  <c r="S120" i="22"/>
  <c r="S101" i="22"/>
  <c r="R101" i="22"/>
  <c r="Q101" i="22"/>
  <c r="K99" i="22"/>
  <c r="K98" i="22" s="1"/>
  <c r="K97" i="22"/>
  <c r="P19" i="22"/>
  <c r="T19" i="22" s="1"/>
  <c r="P20" i="22"/>
  <c r="S20" i="22" s="1"/>
  <c r="P21" i="22"/>
  <c r="T21" i="22" s="1"/>
  <c r="P22" i="22"/>
  <c r="R22" i="22" s="1"/>
  <c r="P23" i="22"/>
  <c r="R23" i="22" s="1"/>
  <c r="P24" i="22"/>
  <c r="Q24" i="22" s="1"/>
  <c r="P25" i="22"/>
  <c r="R25" i="22" s="1"/>
  <c r="P26" i="22"/>
  <c r="T26" i="22" s="1"/>
  <c r="P27" i="22"/>
  <c r="T27" i="22" s="1"/>
  <c r="P28" i="22"/>
  <c r="S28" i="22" s="1"/>
  <c r="P29" i="22"/>
  <c r="T29" i="22" s="1"/>
  <c r="P30" i="22"/>
  <c r="R30" i="22" s="1"/>
  <c r="N2" i="22"/>
  <c r="N3" i="22"/>
  <c r="N8" i="22"/>
  <c r="N10" i="22"/>
  <c r="N11" i="22"/>
  <c r="N15" i="22"/>
  <c r="N16" i="22"/>
  <c r="N18" i="22"/>
  <c r="N19" i="22"/>
  <c r="N23" i="22"/>
  <c r="N24" i="22"/>
  <c r="N26" i="22"/>
  <c r="N27" i="22"/>
  <c r="N1" i="22"/>
  <c r="I12" i="22"/>
  <c r="I9" i="22"/>
  <c r="I16" i="22"/>
  <c r="I21" i="22"/>
  <c r="I20" i="22"/>
  <c r="I42" i="21"/>
  <c r="I41" i="21"/>
  <c r="I40" i="21"/>
  <c r="I39" i="21"/>
  <c r="I38" i="21"/>
  <c r="I37" i="21"/>
  <c r="H42" i="21"/>
  <c r="H41" i="21"/>
  <c r="H40" i="21"/>
  <c r="H39" i="21"/>
  <c r="H38" i="21"/>
  <c r="H37" i="21"/>
  <c r="I95" i="21"/>
  <c r="I92" i="21"/>
  <c r="I91" i="21"/>
  <c r="I90" i="21"/>
  <c r="K78" i="21"/>
  <c r="J81" i="21"/>
  <c r="J80" i="21"/>
  <c r="J79" i="21"/>
  <c r="J78" i="21"/>
  <c r="I81" i="21"/>
  <c r="I80" i="21"/>
  <c r="I79" i="21"/>
  <c r="I78" i="21"/>
  <c r="I33" i="21"/>
  <c r="I32" i="21"/>
  <c r="I29" i="21"/>
  <c r="I27" i="21"/>
  <c r="I28" i="21"/>
  <c r="F44" i="21"/>
  <c r="F53" i="21"/>
  <c r="F52" i="21"/>
  <c r="F51" i="21"/>
  <c r="F50" i="21"/>
  <c r="F73" i="21"/>
  <c r="F54" i="21"/>
  <c r="N5" i="21"/>
  <c r="L99" i="21"/>
  <c r="M99" i="21"/>
  <c r="M98" i="21" s="1"/>
  <c r="N99" i="21"/>
  <c r="N98" i="21" s="1"/>
  <c r="O99" i="21"/>
  <c r="O98" i="21" s="1"/>
  <c r="P99" i="21"/>
  <c r="L98" i="21"/>
  <c r="P98" i="21"/>
  <c r="L97" i="21"/>
  <c r="M97" i="21"/>
  <c r="N97" i="21"/>
  <c r="O97" i="21"/>
  <c r="P97" i="21"/>
  <c r="Q102" i="21"/>
  <c r="R102" i="21"/>
  <c r="S102" i="21"/>
  <c r="Q103" i="21"/>
  <c r="R103" i="21"/>
  <c r="S103" i="21"/>
  <c r="Q104" i="21"/>
  <c r="R104" i="21"/>
  <c r="S104" i="21"/>
  <c r="Q105" i="21"/>
  <c r="R105" i="21"/>
  <c r="S105" i="21"/>
  <c r="Q106" i="21"/>
  <c r="R106" i="21"/>
  <c r="S106" i="21"/>
  <c r="Q107" i="21"/>
  <c r="R107" i="21"/>
  <c r="S107" i="21"/>
  <c r="Q108" i="21"/>
  <c r="R108" i="21"/>
  <c r="S108" i="21"/>
  <c r="Q109" i="21"/>
  <c r="R109" i="21"/>
  <c r="S109" i="21"/>
  <c r="Q110" i="21"/>
  <c r="R110" i="21"/>
  <c r="S110" i="21"/>
  <c r="Q111" i="21"/>
  <c r="R111" i="21"/>
  <c r="S111" i="21"/>
  <c r="Q112" i="21"/>
  <c r="R112" i="21"/>
  <c r="S112" i="21"/>
  <c r="Q113" i="21"/>
  <c r="R113" i="21"/>
  <c r="S113" i="21"/>
  <c r="Q114" i="21"/>
  <c r="R114" i="21"/>
  <c r="S114" i="21"/>
  <c r="Q115" i="21"/>
  <c r="R115" i="21"/>
  <c r="S115" i="21"/>
  <c r="Q116" i="21"/>
  <c r="R116" i="21"/>
  <c r="S116" i="21"/>
  <c r="Q117" i="21"/>
  <c r="R117" i="21"/>
  <c r="S117" i="21"/>
  <c r="Q118" i="21"/>
  <c r="R118" i="21"/>
  <c r="S118" i="21"/>
  <c r="Q119" i="21"/>
  <c r="R119" i="21"/>
  <c r="S119" i="21"/>
  <c r="Q120" i="21"/>
  <c r="R120" i="21"/>
  <c r="S120" i="21"/>
  <c r="S101" i="21"/>
  <c r="R101" i="21"/>
  <c r="Q101" i="21"/>
  <c r="K99" i="21"/>
  <c r="K98" i="21" s="1"/>
  <c r="K97" i="21"/>
  <c r="P20" i="21"/>
  <c r="S20" i="21" s="1"/>
  <c r="P21" i="21"/>
  <c r="T21" i="21" s="1"/>
  <c r="P22" i="21"/>
  <c r="R22" i="21" s="1"/>
  <c r="P23" i="21"/>
  <c r="R23" i="21" s="1"/>
  <c r="P24" i="21"/>
  <c r="Q24" i="21" s="1"/>
  <c r="P25" i="21"/>
  <c r="R25" i="21" s="1"/>
  <c r="P26" i="21"/>
  <c r="T26" i="21" s="1"/>
  <c r="P27" i="21"/>
  <c r="T27" i="21" s="1"/>
  <c r="P28" i="21"/>
  <c r="S28" i="21" s="1"/>
  <c r="P29" i="21"/>
  <c r="T29" i="21" s="1"/>
  <c r="P30" i="21"/>
  <c r="R30" i="21" s="1"/>
  <c r="N3" i="21"/>
  <c r="N4" i="21"/>
  <c r="N12" i="21"/>
  <c r="N15" i="21"/>
  <c r="N17" i="21"/>
  <c r="N25" i="21"/>
  <c r="N28" i="21"/>
  <c r="N29" i="21"/>
  <c r="I9" i="21"/>
  <c r="I16" i="21"/>
  <c r="I21" i="21"/>
  <c r="I20" i="21"/>
  <c r="I42" i="20"/>
  <c r="I41" i="20"/>
  <c r="I40" i="20"/>
  <c r="I39" i="20"/>
  <c r="I38" i="20"/>
  <c r="I37" i="20"/>
  <c r="H42" i="20"/>
  <c r="H41" i="20"/>
  <c r="H40" i="20"/>
  <c r="H39" i="20"/>
  <c r="H38" i="20"/>
  <c r="H37" i="20"/>
  <c r="I95" i="20"/>
  <c r="I92" i="20"/>
  <c r="I91" i="20"/>
  <c r="I90" i="20"/>
  <c r="K78" i="20"/>
  <c r="J81" i="20"/>
  <c r="J80" i="20"/>
  <c r="J79" i="20"/>
  <c r="J78" i="20"/>
  <c r="I81" i="20"/>
  <c r="I80" i="20"/>
  <c r="I79" i="20"/>
  <c r="I78" i="20"/>
  <c r="I33" i="20"/>
  <c r="I32" i="20"/>
  <c r="I29" i="20"/>
  <c r="I27" i="20"/>
  <c r="I28" i="20"/>
  <c r="F44" i="20"/>
  <c r="F53" i="20"/>
  <c r="F52" i="20"/>
  <c r="F51" i="20"/>
  <c r="F50" i="20"/>
  <c r="F71" i="20"/>
  <c r="F54" i="20"/>
  <c r="N3" i="20"/>
  <c r="I9" i="20"/>
  <c r="L99" i="20"/>
  <c r="L98" i="20" s="1"/>
  <c r="M99" i="20"/>
  <c r="M98" i="20" s="1"/>
  <c r="N99" i="20"/>
  <c r="N98" i="20" s="1"/>
  <c r="O99" i="20"/>
  <c r="O98" i="20" s="1"/>
  <c r="P99" i="20"/>
  <c r="P98" i="20"/>
  <c r="L97" i="20"/>
  <c r="M97" i="20"/>
  <c r="N97" i="20"/>
  <c r="O97" i="20"/>
  <c r="P97" i="20"/>
  <c r="Q102" i="20"/>
  <c r="R102" i="20"/>
  <c r="S102" i="20"/>
  <c r="Q103" i="20"/>
  <c r="R103" i="20"/>
  <c r="S103" i="20"/>
  <c r="Q104" i="20"/>
  <c r="R104" i="20"/>
  <c r="S104" i="20"/>
  <c r="Q105" i="20"/>
  <c r="R105" i="20"/>
  <c r="S105" i="20"/>
  <c r="Q106" i="20"/>
  <c r="R106" i="20"/>
  <c r="S106" i="20"/>
  <c r="Q107" i="20"/>
  <c r="R107" i="20"/>
  <c r="S107" i="20"/>
  <c r="Q108" i="20"/>
  <c r="R108" i="20"/>
  <c r="S108" i="20"/>
  <c r="Q109" i="20"/>
  <c r="R109" i="20"/>
  <c r="S109" i="20"/>
  <c r="Q110" i="20"/>
  <c r="R110" i="20"/>
  <c r="S110" i="20"/>
  <c r="Q111" i="20"/>
  <c r="R111" i="20"/>
  <c r="S111" i="20"/>
  <c r="Q112" i="20"/>
  <c r="R112" i="20"/>
  <c r="S112" i="20"/>
  <c r="Q113" i="20"/>
  <c r="R113" i="20"/>
  <c r="S113" i="20"/>
  <c r="Q114" i="20"/>
  <c r="R114" i="20"/>
  <c r="S114" i="20"/>
  <c r="Q115" i="20"/>
  <c r="R115" i="20"/>
  <c r="S115" i="20"/>
  <c r="Q116" i="20"/>
  <c r="R116" i="20"/>
  <c r="S116" i="20"/>
  <c r="Q117" i="20"/>
  <c r="R117" i="20"/>
  <c r="S117" i="20"/>
  <c r="Q118" i="20"/>
  <c r="R118" i="20"/>
  <c r="S118" i="20"/>
  <c r="Q119" i="20"/>
  <c r="R119" i="20"/>
  <c r="S119" i="20"/>
  <c r="Q120" i="20"/>
  <c r="R120" i="20"/>
  <c r="S120" i="20"/>
  <c r="S101" i="20"/>
  <c r="R101" i="20"/>
  <c r="Q101" i="20"/>
  <c r="K99" i="20"/>
  <c r="K98" i="20" s="1"/>
  <c r="K97" i="20"/>
  <c r="P18" i="20"/>
  <c r="T18" i="20" s="1"/>
  <c r="P19" i="20"/>
  <c r="T19" i="20" s="1"/>
  <c r="P20" i="20"/>
  <c r="T20" i="20" s="1"/>
  <c r="P21" i="20"/>
  <c r="S21" i="20" s="1"/>
  <c r="P22" i="20"/>
  <c r="R22" i="20" s="1"/>
  <c r="P23" i="20"/>
  <c r="R23" i="20" s="1"/>
  <c r="P24" i="20"/>
  <c r="R24" i="20" s="1"/>
  <c r="P25" i="20"/>
  <c r="Q25" i="20" s="1"/>
  <c r="P26" i="20"/>
  <c r="T26" i="20" s="1"/>
  <c r="P27" i="20"/>
  <c r="T27" i="20" s="1"/>
  <c r="P28" i="20"/>
  <c r="T28" i="20" s="1"/>
  <c r="P29" i="20"/>
  <c r="S29" i="20" s="1"/>
  <c r="P30" i="20"/>
  <c r="R30" i="20" s="1"/>
  <c r="I21" i="20"/>
  <c r="I20" i="20"/>
  <c r="I42" i="19"/>
  <c r="I41" i="19"/>
  <c r="I40" i="19"/>
  <c r="I39" i="19"/>
  <c r="I38" i="19"/>
  <c r="I37" i="19"/>
  <c r="H42" i="19"/>
  <c r="H41" i="19"/>
  <c r="H40" i="19"/>
  <c r="H39" i="19"/>
  <c r="H38" i="19"/>
  <c r="H37" i="19"/>
  <c r="I95" i="19"/>
  <c r="I92" i="19"/>
  <c r="I91" i="19"/>
  <c r="I90" i="19"/>
  <c r="K78" i="19"/>
  <c r="J81" i="19"/>
  <c r="J80" i="19"/>
  <c r="J79" i="19"/>
  <c r="J78" i="19"/>
  <c r="I81" i="19"/>
  <c r="I80" i="19"/>
  <c r="I79" i="19"/>
  <c r="I78" i="19"/>
  <c r="I33" i="19"/>
  <c r="I32" i="19"/>
  <c r="I29" i="19"/>
  <c r="I27" i="19"/>
  <c r="I28" i="19"/>
  <c r="F44" i="19"/>
  <c r="F53" i="19"/>
  <c r="F52" i="19"/>
  <c r="F51" i="19"/>
  <c r="F50" i="19"/>
  <c r="F75" i="19"/>
  <c r="F54" i="19"/>
  <c r="L99" i="19"/>
  <c r="M99" i="19"/>
  <c r="M98" i="19" s="1"/>
  <c r="N99" i="19"/>
  <c r="N98" i="19" s="1"/>
  <c r="O99" i="19"/>
  <c r="O98" i="19" s="1"/>
  <c r="P99" i="19"/>
  <c r="L98" i="19"/>
  <c r="P98" i="19"/>
  <c r="L97" i="19"/>
  <c r="M97" i="19"/>
  <c r="N97" i="19"/>
  <c r="O97" i="19"/>
  <c r="P97" i="19"/>
  <c r="Q102" i="19"/>
  <c r="R102" i="19"/>
  <c r="S102" i="19"/>
  <c r="Q103" i="19"/>
  <c r="R103" i="19"/>
  <c r="S103" i="19"/>
  <c r="Q104" i="19"/>
  <c r="R104" i="19"/>
  <c r="S104" i="19"/>
  <c r="Q105" i="19"/>
  <c r="R105" i="19"/>
  <c r="S105" i="19"/>
  <c r="Q106" i="19"/>
  <c r="R106" i="19"/>
  <c r="S106" i="19"/>
  <c r="Q107" i="19"/>
  <c r="R107" i="19"/>
  <c r="S107" i="19"/>
  <c r="Q108" i="19"/>
  <c r="R108" i="19"/>
  <c r="S108" i="19"/>
  <c r="Q109" i="19"/>
  <c r="R109" i="19"/>
  <c r="S109" i="19"/>
  <c r="Q110" i="19"/>
  <c r="R110" i="19"/>
  <c r="S110" i="19"/>
  <c r="Q111" i="19"/>
  <c r="R111" i="19"/>
  <c r="S111" i="19"/>
  <c r="Q112" i="19"/>
  <c r="R112" i="19"/>
  <c r="S112" i="19"/>
  <c r="Q113" i="19"/>
  <c r="R113" i="19"/>
  <c r="S113" i="19"/>
  <c r="Q114" i="19"/>
  <c r="R114" i="19"/>
  <c r="S114" i="19"/>
  <c r="Q115" i="19"/>
  <c r="R115" i="19"/>
  <c r="S115" i="19"/>
  <c r="Q116" i="19"/>
  <c r="R116" i="19"/>
  <c r="S116" i="19"/>
  <c r="Q117" i="19"/>
  <c r="R117" i="19"/>
  <c r="S117" i="19"/>
  <c r="Q118" i="19"/>
  <c r="R118" i="19"/>
  <c r="S118" i="19"/>
  <c r="Q119" i="19"/>
  <c r="R119" i="19"/>
  <c r="S119" i="19"/>
  <c r="Q120" i="19"/>
  <c r="R120" i="19"/>
  <c r="S120" i="19"/>
  <c r="S101" i="19"/>
  <c r="R101" i="19"/>
  <c r="Q101" i="19"/>
  <c r="K99" i="19"/>
  <c r="K98" i="19" s="1"/>
  <c r="K97" i="19"/>
  <c r="P22" i="19"/>
  <c r="R22" i="19" s="1"/>
  <c r="P23" i="19"/>
  <c r="R23" i="19" s="1"/>
  <c r="P24" i="19"/>
  <c r="Q24" i="19" s="1"/>
  <c r="P25" i="19"/>
  <c r="R25" i="19" s="1"/>
  <c r="P26" i="19"/>
  <c r="T26" i="19" s="1"/>
  <c r="P27" i="19"/>
  <c r="T27" i="19" s="1"/>
  <c r="P28" i="19"/>
  <c r="S28" i="19" s="1"/>
  <c r="P29" i="19"/>
  <c r="T29" i="19" s="1"/>
  <c r="P30" i="19"/>
  <c r="R30" i="19" s="1"/>
  <c r="N2" i="19"/>
  <c r="N3" i="19"/>
  <c r="N4" i="19"/>
  <c r="N5" i="19"/>
  <c r="N6" i="19"/>
  <c r="N7" i="19"/>
  <c r="N8" i="19"/>
  <c r="N9" i="19"/>
  <c r="N10" i="19"/>
  <c r="N11" i="19"/>
  <c r="N12" i="19"/>
  <c r="N13" i="19"/>
  <c r="N14" i="19"/>
  <c r="N15" i="19"/>
  <c r="N16" i="19"/>
  <c r="N17" i="19"/>
  <c r="N18" i="19"/>
  <c r="N19" i="19"/>
  <c r="N20" i="19"/>
  <c r="N21" i="19"/>
  <c r="N22" i="19"/>
  <c r="N23" i="19"/>
  <c r="N24" i="19"/>
  <c r="N25" i="19"/>
  <c r="N26" i="19"/>
  <c r="N27" i="19"/>
  <c r="N28" i="19"/>
  <c r="N29" i="19"/>
  <c r="N30" i="19"/>
  <c r="N1" i="19"/>
  <c r="I12" i="19"/>
  <c r="I9" i="19"/>
  <c r="I21" i="19"/>
  <c r="I20" i="19"/>
  <c r="I42" i="18"/>
  <c r="I41" i="18"/>
  <c r="I40" i="18"/>
  <c r="I39" i="18"/>
  <c r="I38" i="18"/>
  <c r="I37" i="18"/>
  <c r="H42" i="18"/>
  <c r="H41" i="18"/>
  <c r="H40" i="18"/>
  <c r="H39" i="18"/>
  <c r="H38" i="18"/>
  <c r="H37" i="18"/>
  <c r="I95" i="18"/>
  <c r="I92" i="18"/>
  <c r="I91" i="18"/>
  <c r="I90" i="18"/>
  <c r="K78" i="18"/>
  <c r="J81" i="18"/>
  <c r="J80" i="18"/>
  <c r="J79" i="18"/>
  <c r="J78" i="18"/>
  <c r="I81" i="18"/>
  <c r="I80" i="18"/>
  <c r="I79" i="18"/>
  <c r="I78" i="18"/>
  <c r="I33" i="18"/>
  <c r="I32" i="18"/>
  <c r="I29" i="18"/>
  <c r="I27" i="18"/>
  <c r="I28" i="18"/>
  <c r="F44" i="18"/>
  <c r="F53" i="18"/>
  <c r="F52" i="18"/>
  <c r="F51" i="18"/>
  <c r="F50" i="18"/>
  <c r="F71" i="18"/>
  <c r="F54" i="18"/>
  <c r="N6" i="18"/>
  <c r="I9" i="18"/>
  <c r="L99" i="18"/>
  <c r="M99" i="18"/>
  <c r="M98" i="18" s="1"/>
  <c r="N99" i="18"/>
  <c r="N98" i="18" s="1"/>
  <c r="O99" i="18"/>
  <c r="O98" i="18" s="1"/>
  <c r="P99" i="18"/>
  <c r="L98" i="18"/>
  <c r="P98" i="18"/>
  <c r="L97" i="18"/>
  <c r="M97" i="18"/>
  <c r="N97" i="18"/>
  <c r="O97" i="18"/>
  <c r="P97" i="18"/>
  <c r="Q102" i="18"/>
  <c r="R102" i="18"/>
  <c r="S102" i="18"/>
  <c r="Q103" i="18"/>
  <c r="R103" i="18"/>
  <c r="S103" i="18"/>
  <c r="Q104" i="18"/>
  <c r="R104" i="18"/>
  <c r="S104" i="18"/>
  <c r="Q105" i="18"/>
  <c r="R105" i="18"/>
  <c r="S105" i="18"/>
  <c r="Q106" i="18"/>
  <c r="R106" i="18"/>
  <c r="S106" i="18"/>
  <c r="Q107" i="18"/>
  <c r="R107" i="18"/>
  <c r="S107" i="18"/>
  <c r="Q108" i="18"/>
  <c r="R108" i="18"/>
  <c r="S108" i="18"/>
  <c r="Q109" i="18"/>
  <c r="R109" i="18"/>
  <c r="S109" i="18"/>
  <c r="Q110" i="18"/>
  <c r="R110" i="18"/>
  <c r="S110" i="18"/>
  <c r="Q111" i="18"/>
  <c r="R111" i="18"/>
  <c r="S111" i="18"/>
  <c r="Q112" i="18"/>
  <c r="R112" i="18"/>
  <c r="S112" i="18"/>
  <c r="Q113" i="18"/>
  <c r="R113" i="18"/>
  <c r="S113" i="18"/>
  <c r="Q114" i="18"/>
  <c r="R114" i="18"/>
  <c r="S114" i="18"/>
  <c r="Q115" i="18"/>
  <c r="R115" i="18"/>
  <c r="S115" i="18"/>
  <c r="Q116" i="18"/>
  <c r="R116" i="18"/>
  <c r="S116" i="18"/>
  <c r="Q117" i="18"/>
  <c r="R117" i="18"/>
  <c r="S117" i="18"/>
  <c r="Q118" i="18"/>
  <c r="R118" i="18"/>
  <c r="S118" i="18"/>
  <c r="Q119" i="18"/>
  <c r="R119" i="18"/>
  <c r="S119" i="18"/>
  <c r="Q120" i="18"/>
  <c r="R120" i="18"/>
  <c r="S120" i="18"/>
  <c r="S101" i="18"/>
  <c r="R101" i="18"/>
  <c r="Q101" i="18"/>
  <c r="K99" i="18"/>
  <c r="K98" i="18" s="1"/>
  <c r="K97" i="18"/>
  <c r="P18" i="18"/>
  <c r="T18" i="18" s="1"/>
  <c r="P19" i="18"/>
  <c r="T19" i="18" s="1"/>
  <c r="P20" i="18"/>
  <c r="S20" i="18" s="1"/>
  <c r="P21" i="18"/>
  <c r="S21" i="18" s="1"/>
  <c r="P22" i="18"/>
  <c r="R22" i="18" s="1"/>
  <c r="P23" i="18"/>
  <c r="R23" i="18" s="1"/>
  <c r="P24" i="18"/>
  <c r="R24" i="18" s="1"/>
  <c r="P25" i="18"/>
  <c r="Q25" i="18" s="1"/>
  <c r="P26" i="18"/>
  <c r="T26" i="18" s="1"/>
  <c r="P27" i="18"/>
  <c r="T27" i="18" s="1"/>
  <c r="P28" i="18"/>
  <c r="S28" i="18" s="1"/>
  <c r="P29" i="18"/>
  <c r="S29" i="18" s="1"/>
  <c r="P30" i="18"/>
  <c r="R30" i="18" s="1"/>
  <c r="N3" i="18"/>
  <c r="N11" i="18"/>
  <c r="N14" i="18"/>
  <c r="N17" i="18"/>
  <c r="N19" i="18"/>
  <c r="N22" i="18"/>
  <c r="N23" i="18"/>
  <c r="N25" i="18"/>
  <c r="N27" i="18"/>
  <c r="N30" i="18"/>
  <c r="N1" i="18"/>
  <c r="I21" i="18"/>
  <c r="I20" i="18"/>
  <c r="I42" i="17"/>
  <c r="I41" i="17"/>
  <c r="I40" i="17"/>
  <c r="I39" i="17"/>
  <c r="I38" i="17"/>
  <c r="I37" i="17"/>
  <c r="H42" i="17"/>
  <c r="H41" i="17"/>
  <c r="H40" i="17"/>
  <c r="H39" i="17"/>
  <c r="H38" i="17"/>
  <c r="H37" i="17"/>
  <c r="I95" i="17"/>
  <c r="I92" i="17"/>
  <c r="I91" i="17"/>
  <c r="I90" i="17"/>
  <c r="K78" i="17"/>
  <c r="J81" i="17"/>
  <c r="J80" i="17"/>
  <c r="J79" i="17"/>
  <c r="J78" i="17"/>
  <c r="I81" i="17"/>
  <c r="I80" i="17"/>
  <c r="I79" i="17"/>
  <c r="I78" i="17"/>
  <c r="I33" i="17"/>
  <c r="I32" i="17"/>
  <c r="I29" i="17"/>
  <c r="I27" i="17"/>
  <c r="I28" i="17"/>
  <c r="F44" i="17"/>
  <c r="F53" i="17"/>
  <c r="F52" i="17"/>
  <c r="F51" i="17"/>
  <c r="F50" i="17"/>
  <c r="F73" i="17"/>
  <c r="F54" i="17"/>
  <c r="N15" i="17"/>
  <c r="I9" i="17"/>
  <c r="L99" i="17"/>
  <c r="L98" i="17" s="1"/>
  <c r="M99" i="17"/>
  <c r="M98" i="17" s="1"/>
  <c r="N99" i="17"/>
  <c r="N98" i="17" s="1"/>
  <c r="O99" i="17"/>
  <c r="O98" i="17" s="1"/>
  <c r="P99" i="17"/>
  <c r="P98" i="17"/>
  <c r="L97" i="17"/>
  <c r="M97" i="17"/>
  <c r="N97" i="17"/>
  <c r="O97" i="17"/>
  <c r="P97" i="17"/>
  <c r="Q102" i="17"/>
  <c r="R102" i="17"/>
  <c r="S102" i="17"/>
  <c r="Q103" i="17"/>
  <c r="R103" i="17"/>
  <c r="S103" i="17"/>
  <c r="Q104" i="17"/>
  <c r="R104" i="17"/>
  <c r="S104" i="17"/>
  <c r="Q105" i="17"/>
  <c r="R105" i="17"/>
  <c r="S105" i="17"/>
  <c r="Q106" i="17"/>
  <c r="R106" i="17"/>
  <c r="S106" i="17"/>
  <c r="Q107" i="17"/>
  <c r="R107" i="17"/>
  <c r="S107" i="17"/>
  <c r="Q108" i="17"/>
  <c r="R108" i="17"/>
  <c r="S108" i="17"/>
  <c r="Q109" i="17"/>
  <c r="R109" i="17"/>
  <c r="S109" i="17"/>
  <c r="Q110" i="17"/>
  <c r="R110" i="17"/>
  <c r="S110" i="17"/>
  <c r="Q111" i="17"/>
  <c r="R111" i="17"/>
  <c r="S111" i="17"/>
  <c r="Q112" i="17"/>
  <c r="R112" i="17"/>
  <c r="S112" i="17"/>
  <c r="Q113" i="17"/>
  <c r="R113" i="17"/>
  <c r="S113" i="17"/>
  <c r="Q114" i="17"/>
  <c r="R114" i="17"/>
  <c r="S114" i="17"/>
  <c r="Q115" i="17"/>
  <c r="R115" i="17"/>
  <c r="S115" i="17"/>
  <c r="Q116" i="17"/>
  <c r="R116" i="17"/>
  <c r="S116" i="17"/>
  <c r="Q117" i="17"/>
  <c r="R117" i="17"/>
  <c r="S117" i="17"/>
  <c r="Q118" i="17"/>
  <c r="R118" i="17"/>
  <c r="S118" i="17"/>
  <c r="Q119" i="17"/>
  <c r="R119" i="17"/>
  <c r="S119" i="17"/>
  <c r="Q120" i="17"/>
  <c r="R120" i="17"/>
  <c r="S120" i="17"/>
  <c r="S101" i="17"/>
  <c r="R101" i="17"/>
  <c r="Q101" i="17"/>
  <c r="K99" i="17"/>
  <c r="K98" i="17" s="1"/>
  <c r="K97" i="17"/>
  <c r="P20" i="17"/>
  <c r="S20" i="17" s="1"/>
  <c r="P21" i="17"/>
  <c r="T21" i="17" s="1"/>
  <c r="P22" i="17"/>
  <c r="R22" i="17" s="1"/>
  <c r="P23" i="17"/>
  <c r="R23" i="17" s="1"/>
  <c r="P24" i="17"/>
  <c r="Q24" i="17" s="1"/>
  <c r="P25" i="17"/>
  <c r="R25" i="17" s="1"/>
  <c r="P26" i="17"/>
  <c r="T26" i="17" s="1"/>
  <c r="P27" i="17"/>
  <c r="T27" i="17" s="1"/>
  <c r="P28" i="17"/>
  <c r="S28" i="17" s="1"/>
  <c r="P29" i="17"/>
  <c r="T29" i="17" s="1"/>
  <c r="P30" i="17"/>
  <c r="R30" i="17" s="1"/>
  <c r="I21" i="17"/>
  <c r="I20" i="17"/>
  <c r="I42" i="16"/>
  <c r="I41" i="16"/>
  <c r="I40" i="16"/>
  <c r="I39" i="16"/>
  <c r="I38" i="16"/>
  <c r="I37" i="16"/>
  <c r="H42" i="16"/>
  <c r="H41" i="16"/>
  <c r="H40" i="16"/>
  <c r="H39" i="16"/>
  <c r="H38" i="16"/>
  <c r="H37" i="16"/>
  <c r="I95" i="16"/>
  <c r="I92" i="16"/>
  <c r="I91" i="16"/>
  <c r="I90" i="16"/>
  <c r="K78" i="16"/>
  <c r="J81" i="16"/>
  <c r="J80" i="16"/>
  <c r="J79" i="16" s="1"/>
  <c r="J78" i="16"/>
  <c r="I81" i="16"/>
  <c r="I80" i="16"/>
  <c r="I79" i="16"/>
  <c r="I78" i="16"/>
  <c r="I33" i="16"/>
  <c r="I32" i="16"/>
  <c r="I29" i="16"/>
  <c r="I27" i="16"/>
  <c r="I28" i="16"/>
  <c r="F44" i="16"/>
  <c r="F53" i="16"/>
  <c r="F52" i="16"/>
  <c r="F51" i="16"/>
  <c r="F50" i="16"/>
  <c r="F75" i="16"/>
  <c r="F54" i="16"/>
  <c r="N23" i="16"/>
  <c r="I9" i="16"/>
  <c r="L99" i="16"/>
  <c r="L98" i="16" s="1"/>
  <c r="M99" i="16"/>
  <c r="M98" i="16" s="1"/>
  <c r="N99" i="16"/>
  <c r="N98" i="16" s="1"/>
  <c r="O99" i="16"/>
  <c r="O98" i="16" s="1"/>
  <c r="P99" i="16"/>
  <c r="P98" i="16"/>
  <c r="L97" i="16"/>
  <c r="M97" i="16"/>
  <c r="N97" i="16"/>
  <c r="O97" i="16"/>
  <c r="P97" i="16"/>
  <c r="Q102" i="16"/>
  <c r="R102" i="16"/>
  <c r="S102" i="16"/>
  <c r="Q103" i="16"/>
  <c r="R103" i="16"/>
  <c r="S103" i="16"/>
  <c r="Q104" i="16"/>
  <c r="R104" i="16"/>
  <c r="S104" i="16"/>
  <c r="Q105" i="16"/>
  <c r="R105" i="16"/>
  <c r="S105" i="16"/>
  <c r="Q106" i="16"/>
  <c r="R106" i="16"/>
  <c r="S106" i="16"/>
  <c r="Q107" i="16"/>
  <c r="R107" i="16"/>
  <c r="S107" i="16"/>
  <c r="Q108" i="16"/>
  <c r="R108" i="16"/>
  <c r="S108" i="16"/>
  <c r="Q109" i="16"/>
  <c r="R109" i="16"/>
  <c r="S109" i="16"/>
  <c r="Q110" i="16"/>
  <c r="R110" i="16"/>
  <c r="S110" i="16"/>
  <c r="Q111" i="16"/>
  <c r="R111" i="16"/>
  <c r="S111" i="16"/>
  <c r="Q112" i="16"/>
  <c r="R112" i="16"/>
  <c r="S112" i="16"/>
  <c r="Q113" i="16"/>
  <c r="R113" i="16"/>
  <c r="S113" i="16"/>
  <c r="Q114" i="16"/>
  <c r="R114" i="16"/>
  <c r="S114" i="16"/>
  <c r="Q115" i="16"/>
  <c r="R115" i="16"/>
  <c r="S115" i="16"/>
  <c r="Q116" i="16"/>
  <c r="R116" i="16"/>
  <c r="S116" i="16"/>
  <c r="Q117" i="16"/>
  <c r="R117" i="16"/>
  <c r="S117" i="16"/>
  <c r="Q118" i="16"/>
  <c r="R118" i="16"/>
  <c r="S118" i="16"/>
  <c r="Q119" i="16"/>
  <c r="R119" i="16"/>
  <c r="S119" i="16"/>
  <c r="Q120" i="16"/>
  <c r="R120" i="16"/>
  <c r="S120" i="16"/>
  <c r="S101" i="16"/>
  <c r="R101" i="16"/>
  <c r="Q101" i="16"/>
  <c r="K99" i="16"/>
  <c r="K98" i="16" s="1"/>
  <c r="K97" i="16"/>
  <c r="P22" i="16"/>
  <c r="R22" i="16" s="1"/>
  <c r="P23" i="16"/>
  <c r="R23" i="16" s="1"/>
  <c r="P24" i="16"/>
  <c r="Q24" i="16" s="1"/>
  <c r="P25" i="16"/>
  <c r="R25" i="16" s="1"/>
  <c r="P26" i="16"/>
  <c r="T26" i="16" s="1"/>
  <c r="P27" i="16"/>
  <c r="T27" i="16" s="1"/>
  <c r="P28" i="16"/>
  <c r="S28" i="16" s="1"/>
  <c r="P29" i="16"/>
  <c r="T29" i="16" s="1"/>
  <c r="P30" i="16"/>
  <c r="R30" i="16" s="1"/>
  <c r="N20" i="16"/>
  <c r="I21" i="16"/>
  <c r="I20" i="16"/>
  <c r="I42" i="15"/>
  <c r="I41" i="15"/>
  <c r="I40" i="15"/>
  <c r="I39" i="15"/>
  <c r="I38" i="15"/>
  <c r="I37" i="15"/>
  <c r="H42" i="15"/>
  <c r="H41" i="15"/>
  <c r="H40" i="15"/>
  <c r="H39" i="15"/>
  <c r="H38" i="15"/>
  <c r="H37" i="15"/>
  <c r="I95" i="15"/>
  <c r="I92" i="15"/>
  <c r="I91" i="15"/>
  <c r="I90" i="15"/>
  <c r="K78" i="15"/>
  <c r="J81" i="15"/>
  <c r="J80" i="15"/>
  <c r="J79" i="15"/>
  <c r="J78" i="15"/>
  <c r="I81" i="15"/>
  <c r="I80" i="15"/>
  <c r="I79" i="15"/>
  <c r="I78" i="15"/>
  <c r="I33" i="15"/>
  <c r="I32" i="15"/>
  <c r="I29" i="15"/>
  <c r="I27" i="15"/>
  <c r="I28" i="15"/>
  <c r="F44" i="15"/>
  <c r="F53" i="15"/>
  <c r="F52" i="15"/>
  <c r="F51" i="15"/>
  <c r="F50" i="15"/>
  <c r="F73" i="15"/>
  <c r="F54" i="15"/>
  <c r="N6" i="15"/>
  <c r="L99" i="15"/>
  <c r="L98" i="15" s="1"/>
  <c r="M99" i="15"/>
  <c r="M98" i="15" s="1"/>
  <c r="N99" i="15"/>
  <c r="N98" i="15" s="1"/>
  <c r="O99" i="15"/>
  <c r="O98" i="15" s="1"/>
  <c r="P99" i="15"/>
  <c r="P98" i="15"/>
  <c r="L97" i="15"/>
  <c r="M97" i="15"/>
  <c r="N97" i="15"/>
  <c r="O97" i="15"/>
  <c r="P97" i="15"/>
  <c r="Q102" i="15"/>
  <c r="R102" i="15"/>
  <c r="S102" i="15"/>
  <c r="Q103" i="15"/>
  <c r="R103" i="15"/>
  <c r="S103" i="15"/>
  <c r="Q104" i="15"/>
  <c r="R104" i="15"/>
  <c r="S104" i="15"/>
  <c r="Q105" i="15"/>
  <c r="R105" i="15"/>
  <c r="S105" i="15"/>
  <c r="Q106" i="15"/>
  <c r="R106" i="15"/>
  <c r="S106" i="15"/>
  <c r="Q107" i="15"/>
  <c r="R107" i="15"/>
  <c r="S107" i="15"/>
  <c r="Q108" i="15"/>
  <c r="R108" i="15"/>
  <c r="S108" i="15"/>
  <c r="Q109" i="15"/>
  <c r="R109" i="15"/>
  <c r="S109" i="15"/>
  <c r="Q110" i="15"/>
  <c r="R110" i="15"/>
  <c r="S110" i="15"/>
  <c r="Q111" i="15"/>
  <c r="R111" i="15"/>
  <c r="S111" i="15"/>
  <c r="Q112" i="15"/>
  <c r="R112" i="15"/>
  <c r="S112" i="15"/>
  <c r="Q113" i="15"/>
  <c r="R113" i="15"/>
  <c r="S113" i="15"/>
  <c r="Q114" i="15"/>
  <c r="R114" i="15"/>
  <c r="S114" i="15"/>
  <c r="Q115" i="15"/>
  <c r="R115" i="15"/>
  <c r="S115" i="15"/>
  <c r="Q116" i="15"/>
  <c r="R116" i="15"/>
  <c r="S116" i="15"/>
  <c r="Q117" i="15"/>
  <c r="R117" i="15"/>
  <c r="S117" i="15"/>
  <c r="Q118" i="15"/>
  <c r="R118" i="15"/>
  <c r="S118" i="15"/>
  <c r="Q119" i="15"/>
  <c r="R119" i="15"/>
  <c r="S119" i="15"/>
  <c r="Q120" i="15"/>
  <c r="R120" i="15"/>
  <c r="S120" i="15"/>
  <c r="S101" i="15"/>
  <c r="R101" i="15"/>
  <c r="Q101" i="15"/>
  <c r="K99" i="15"/>
  <c r="K98" i="15" s="1"/>
  <c r="K97" i="15"/>
  <c r="P20" i="15"/>
  <c r="S20" i="15" s="1"/>
  <c r="P21" i="15"/>
  <c r="T21" i="15" s="1"/>
  <c r="P22" i="15"/>
  <c r="R22" i="15" s="1"/>
  <c r="P23" i="15"/>
  <c r="R23" i="15" s="1"/>
  <c r="P24" i="15"/>
  <c r="Q24" i="15" s="1"/>
  <c r="P25" i="15"/>
  <c r="R25" i="15" s="1"/>
  <c r="P26" i="15"/>
  <c r="T26" i="15" s="1"/>
  <c r="P27" i="15"/>
  <c r="T27" i="15" s="1"/>
  <c r="P28" i="15"/>
  <c r="S28" i="15" s="1"/>
  <c r="P29" i="15"/>
  <c r="T29" i="15" s="1"/>
  <c r="P30" i="15"/>
  <c r="R30" i="15" s="1"/>
  <c r="N4" i="15"/>
  <c r="N5" i="15"/>
  <c r="N8" i="15"/>
  <c r="N9" i="15"/>
  <c r="N12" i="15"/>
  <c r="N13" i="15"/>
  <c r="N16" i="15"/>
  <c r="N17" i="15"/>
  <c r="N20" i="15"/>
  <c r="N21" i="15"/>
  <c r="N24" i="15"/>
  <c r="N25" i="15"/>
  <c r="N28" i="15"/>
  <c r="N29" i="15"/>
  <c r="I12" i="15"/>
  <c r="I9" i="15"/>
  <c r="I21" i="15"/>
  <c r="I20" i="15"/>
  <c r="I42" i="14"/>
  <c r="I41" i="14"/>
  <c r="I40" i="14"/>
  <c r="I39" i="14"/>
  <c r="I38" i="14"/>
  <c r="I37" i="14"/>
  <c r="H42" i="14"/>
  <c r="H41" i="14"/>
  <c r="H40" i="14"/>
  <c r="H39" i="14"/>
  <c r="H38" i="14"/>
  <c r="H37" i="14"/>
  <c r="I95" i="14"/>
  <c r="I92" i="14"/>
  <c r="I91" i="14"/>
  <c r="I90" i="14"/>
  <c r="K78" i="14"/>
  <c r="J81" i="14"/>
  <c r="J80" i="14"/>
  <c r="J79" i="14"/>
  <c r="J78" i="14"/>
  <c r="I81" i="14"/>
  <c r="I80" i="14"/>
  <c r="I79" i="14"/>
  <c r="I78" i="14"/>
  <c r="I33" i="14"/>
  <c r="I32" i="14"/>
  <c r="I29" i="14"/>
  <c r="I27" i="14"/>
  <c r="I28" i="14"/>
  <c r="F44" i="14"/>
  <c r="F53" i="14"/>
  <c r="F52" i="14"/>
  <c r="F51" i="14"/>
  <c r="F50" i="14"/>
  <c r="F70" i="14"/>
  <c r="F54" i="14"/>
  <c r="I9" i="14"/>
  <c r="N5" i="14"/>
  <c r="L99" i="14"/>
  <c r="M99" i="14"/>
  <c r="M98" i="14" s="1"/>
  <c r="N99" i="14"/>
  <c r="N98" i="14" s="1"/>
  <c r="O99" i="14"/>
  <c r="O98" i="14" s="1"/>
  <c r="P99" i="14"/>
  <c r="L98" i="14"/>
  <c r="P98" i="14"/>
  <c r="L97" i="14"/>
  <c r="M97" i="14"/>
  <c r="N97" i="14"/>
  <c r="O97" i="14"/>
  <c r="P97" i="14"/>
  <c r="Q102" i="14"/>
  <c r="R102" i="14"/>
  <c r="S102" i="14"/>
  <c r="Q103" i="14"/>
  <c r="R103" i="14"/>
  <c r="S103" i="14"/>
  <c r="Q104" i="14"/>
  <c r="R104" i="14"/>
  <c r="S104" i="14"/>
  <c r="Q105" i="14"/>
  <c r="R105" i="14"/>
  <c r="S105" i="14"/>
  <c r="Q106" i="14"/>
  <c r="R106" i="14"/>
  <c r="S106" i="14"/>
  <c r="Q107" i="14"/>
  <c r="R107" i="14"/>
  <c r="S107" i="14"/>
  <c r="Q108" i="14"/>
  <c r="R108" i="14"/>
  <c r="S108" i="14"/>
  <c r="Q109" i="14"/>
  <c r="R109" i="14"/>
  <c r="S109" i="14"/>
  <c r="Q110" i="14"/>
  <c r="R110" i="14"/>
  <c r="S110" i="14"/>
  <c r="Q111" i="14"/>
  <c r="R111" i="14"/>
  <c r="S111" i="14"/>
  <c r="Q112" i="14"/>
  <c r="R112" i="14"/>
  <c r="S112" i="14"/>
  <c r="Q113" i="14"/>
  <c r="R113" i="14"/>
  <c r="S113" i="14"/>
  <c r="Q114" i="14"/>
  <c r="R114" i="14"/>
  <c r="S114" i="14"/>
  <c r="Q115" i="14"/>
  <c r="R115" i="14"/>
  <c r="S115" i="14"/>
  <c r="Q116" i="14"/>
  <c r="R116" i="14"/>
  <c r="S116" i="14"/>
  <c r="Q117" i="14"/>
  <c r="R117" i="14"/>
  <c r="S117" i="14"/>
  <c r="Q118" i="14"/>
  <c r="R118" i="14"/>
  <c r="S118" i="14"/>
  <c r="Q119" i="14"/>
  <c r="R119" i="14"/>
  <c r="S119" i="14"/>
  <c r="Q120" i="14"/>
  <c r="R120" i="14"/>
  <c r="S120" i="14"/>
  <c r="S101" i="14"/>
  <c r="R101" i="14"/>
  <c r="Q101" i="14"/>
  <c r="K99" i="14"/>
  <c r="K98" i="14" s="1"/>
  <c r="K97" i="14"/>
  <c r="P17" i="14"/>
  <c r="R17" i="14" s="1"/>
  <c r="P18" i="14"/>
  <c r="T18" i="14" s="1"/>
  <c r="P19" i="14"/>
  <c r="T19" i="14" s="1"/>
  <c r="P20" i="14"/>
  <c r="T20" i="14" s="1"/>
  <c r="P21" i="14"/>
  <c r="T21" i="14" s="1"/>
  <c r="P22" i="14"/>
  <c r="S22" i="14" s="1"/>
  <c r="P23" i="14"/>
  <c r="R23" i="14" s="1"/>
  <c r="P24" i="14"/>
  <c r="R24" i="14" s="1"/>
  <c r="P25" i="14"/>
  <c r="R25" i="14" s="1"/>
  <c r="P26" i="14"/>
  <c r="T26" i="14" s="1"/>
  <c r="P27" i="14"/>
  <c r="T27" i="14" s="1"/>
  <c r="P28" i="14"/>
  <c r="T28" i="14" s="1"/>
  <c r="P29" i="14"/>
  <c r="T29" i="14" s="1"/>
  <c r="P30" i="14"/>
  <c r="S30" i="14" s="1"/>
  <c r="N9" i="14"/>
  <c r="N21" i="14"/>
  <c r="N24" i="14"/>
  <c r="I12" i="14"/>
  <c r="I21" i="14"/>
  <c r="I20" i="14"/>
  <c r="I42" i="13"/>
  <c r="I41" i="13"/>
  <c r="I40" i="13"/>
  <c r="I39" i="13"/>
  <c r="I38" i="13"/>
  <c r="I37" i="13"/>
  <c r="H42" i="13"/>
  <c r="H41" i="13"/>
  <c r="H40" i="13"/>
  <c r="H39" i="13"/>
  <c r="H38" i="13"/>
  <c r="H37" i="13"/>
  <c r="I95" i="13"/>
  <c r="I92" i="13"/>
  <c r="I91" i="13"/>
  <c r="I90" i="13"/>
  <c r="K78" i="13"/>
  <c r="J81" i="13"/>
  <c r="J80" i="13"/>
  <c r="J79" i="13"/>
  <c r="J78" i="13"/>
  <c r="I81" i="13"/>
  <c r="I80" i="13"/>
  <c r="I79" i="13"/>
  <c r="I78" i="13"/>
  <c r="I33" i="13"/>
  <c r="I32" i="13"/>
  <c r="I29" i="13"/>
  <c r="I27" i="13"/>
  <c r="I28" i="13"/>
  <c r="F44" i="13"/>
  <c r="F53" i="13"/>
  <c r="F52" i="13"/>
  <c r="F51" i="13"/>
  <c r="F50" i="13"/>
  <c r="F75" i="13"/>
  <c r="F54" i="13"/>
  <c r="N20" i="13"/>
  <c r="I17" i="13"/>
  <c r="I31" i="13" s="1"/>
  <c r="I9" i="13"/>
  <c r="L99" i="13"/>
  <c r="L98" i="13" s="1"/>
  <c r="M99" i="13"/>
  <c r="M98" i="13" s="1"/>
  <c r="N99" i="13"/>
  <c r="N98" i="13" s="1"/>
  <c r="O99" i="13"/>
  <c r="O98" i="13" s="1"/>
  <c r="P99" i="13"/>
  <c r="P98" i="13"/>
  <c r="L97" i="13"/>
  <c r="M97" i="13"/>
  <c r="N97" i="13"/>
  <c r="O97" i="13"/>
  <c r="P97" i="13"/>
  <c r="Q102" i="13"/>
  <c r="R102" i="13"/>
  <c r="S102" i="13"/>
  <c r="Q103" i="13"/>
  <c r="R103" i="13"/>
  <c r="S103" i="13"/>
  <c r="Q104" i="13"/>
  <c r="R104" i="13"/>
  <c r="S104" i="13"/>
  <c r="Q105" i="13"/>
  <c r="R105" i="13"/>
  <c r="S105" i="13"/>
  <c r="Q106" i="13"/>
  <c r="R106" i="13"/>
  <c r="S106" i="13"/>
  <c r="Q107" i="13"/>
  <c r="R107" i="13"/>
  <c r="S107" i="13"/>
  <c r="Q108" i="13"/>
  <c r="R108" i="13"/>
  <c r="S108" i="13"/>
  <c r="Q109" i="13"/>
  <c r="R109" i="13"/>
  <c r="S109" i="13"/>
  <c r="Q110" i="13"/>
  <c r="R110" i="13"/>
  <c r="S110" i="13"/>
  <c r="Q111" i="13"/>
  <c r="R111" i="13"/>
  <c r="S111" i="13"/>
  <c r="Q112" i="13"/>
  <c r="R112" i="13"/>
  <c r="S112" i="13"/>
  <c r="Q113" i="13"/>
  <c r="R113" i="13"/>
  <c r="S113" i="13"/>
  <c r="Q114" i="13"/>
  <c r="R114" i="13"/>
  <c r="S114" i="13"/>
  <c r="Q115" i="13"/>
  <c r="R115" i="13"/>
  <c r="S115" i="13"/>
  <c r="Q116" i="13"/>
  <c r="R116" i="13"/>
  <c r="S116" i="13"/>
  <c r="Q117" i="13"/>
  <c r="R117" i="13"/>
  <c r="S117" i="13"/>
  <c r="Q118" i="13"/>
  <c r="R118" i="13"/>
  <c r="S118" i="13"/>
  <c r="Q119" i="13"/>
  <c r="R119" i="13"/>
  <c r="S119" i="13"/>
  <c r="Q120" i="13"/>
  <c r="R120" i="13"/>
  <c r="S120" i="13"/>
  <c r="S101" i="13"/>
  <c r="R101" i="13"/>
  <c r="Q101" i="13"/>
  <c r="K99" i="13"/>
  <c r="K98" i="13" s="1"/>
  <c r="K97" i="13"/>
  <c r="P22" i="13"/>
  <c r="R22" i="13" s="1"/>
  <c r="P23" i="13"/>
  <c r="R23" i="13" s="1"/>
  <c r="P24" i="13"/>
  <c r="Q24" i="13" s="1"/>
  <c r="P25" i="13"/>
  <c r="S25" i="13" s="1"/>
  <c r="P26" i="13"/>
  <c r="T26" i="13" s="1"/>
  <c r="P27" i="13"/>
  <c r="T27" i="13" s="1"/>
  <c r="P28" i="13"/>
  <c r="S28" i="13" s="1"/>
  <c r="P29" i="13"/>
  <c r="S29" i="13" s="1"/>
  <c r="P30" i="13"/>
  <c r="R30" i="13" s="1"/>
  <c r="N16" i="13"/>
  <c r="I21" i="13"/>
  <c r="I20" i="13"/>
  <c r="I42" i="12"/>
  <c r="I41" i="12"/>
  <c r="I40" i="12"/>
  <c r="I39" i="12"/>
  <c r="I38" i="12"/>
  <c r="I37" i="12"/>
  <c r="H42" i="12"/>
  <c r="H41" i="12"/>
  <c r="H40" i="12"/>
  <c r="H39" i="12"/>
  <c r="H38" i="12"/>
  <c r="H37" i="12"/>
  <c r="I95" i="12"/>
  <c r="I92" i="12"/>
  <c r="I91" i="12"/>
  <c r="I90" i="12"/>
  <c r="K78" i="12"/>
  <c r="J81" i="12"/>
  <c r="J80" i="12"/>
  <c r="J79" i="12"/>
  <c r="J78" i="12"/>
  <c r="I81" i="12"/>
  <c r="I80" i="12"/>
  <c r="I79" i="12"/>
  <c r="I78" i="12"/>
  <c r="I33" i="12"/>
  <c r="I32" i="12"/>
  <c r="I29" i="12"/>
  <c r="I27" i="12"/>
  <c r="I28" i="12"/>
  <c r="F44" i="12"/>
  <c r="F53" i="12"/>
  <c r="F52" i="12"/>
  <c r="F51" i="12"/>
  <c r="F50" i="12"/>
  <c r="F72" i="12"/>
  <c r="F54" i="12"/>
  <c r="N6" i="12"/>
  <c r="L99" i="12"/>
  <c r="M99" i="12"/>
  <c r="M98" i="12" s="1"/>
  <c r="N99" i="12"/>
  <c r="N98" i="12" s="1"/>
  <c r="O99" i="12"/>
  <c r="O98" i="12" s="1"/>
  <c r="P99" i="12"/>
  <c r="L98" i="12"/>
  <c r="P98" i="12"/>
  <c r="L97" i="12"/>
  <c r="M97" i="12"/>
  <c r="N97" i="12"/>
  <c r="O97" i="12"/>
  <c r="P97" i="12"/>
  <c r="Q102" i="12"/>
  <c r="R102" i="12"/>
  <c r="S102" i="12"/>
  <c r="Q103" i="12"/>
  <c r="R103" i="12"/>
  <c r="S103" i="12"/>
  <c r="Q104" i="12"/>
  <c r="R104" i="12"/>
  <c r="S104" i="12"/>
  <c r="Q105" i="12"/>
  <c r="R105" i="12"/>
  <c r="S105" i="12"/>
  <c r="Q106" i="12"/>
  <c r="R106" i="12"/>
  <c r="S106" i="12"/>
  <c r="Q107" i="12"/>
  <c r="R107" i="12"/>
  <c r="S107" i="12"/>
  <c r="Q108" i="12"/>
  <c r="R108" i="12"/>
  <c r="S108" i="12"/>
  <c r="Q109" i="12"/>
  <c r="R109" i="12"/>
  <c r="S109" i="12"/>
  <c r="Q110" i="12"/>
  <c r="R110" i="12"/>
  <c r="S110" i="12"/>
  <c r="Q111" i="12"/>
  <c r="R111" i="12"/>
  <c r="S111" i="12"/>
  <c r="Q112" i="12"/>
  <c r="R112" i="12"/>
  <c r="S112" i="12"/>
  <c r="Q113" i="12"/>
  <c r="R113" i="12"/>
  <c r="S113" i="12"/>
  <c r="Q114" i="12"/>
  <c r="R114" i="12"/>
  <c r="S114" i="12"/>
  <c r="Q115" i="12"/>
  <c r="R115" i="12"/>
  <c r="S115" i="12"/>
  <c r="Q116" i="12"/>
  <c r="R116" i="12"/>
  <c r="S116" i="12"/>
  <c r="Q117" i="12"/>
  <c r="R117" i="12"/>
  <c r="S117" i="12"/>
  <c r="Q118" i="12"/>
  <c r="R118" i="12"/>
  <c r="S118" i="12"/>
  <c r="Q119" i="12"/>
  <c r="R119" i="12"/>
  <c r="S119" i="12"/>
  <c r="Q120" i="12"/>
  <c r="R120" i="12"/>
  <c r="S120" i="12"/>
  <c r="S101" i="12"/>
  <c r="R101" i="12"/>
  <c r="Q101" i="12"/>
  <c r="K99" i="12"/>
  <c r="K98" i="12" s="1"/>
  <c r="K97" i="12"/>
  <c r="P19" i="12"/>
  <c r="T19" i="12" s="1"/>
  <c r="P20" i="12"/>
  <c r="S20" i="12" s="1"/>
  <c r="P21" i="12"/>
  <c r="T21" i="12" s="1"/>
  <c r="P22" i="12"/>
  <c r="R22" i="12" s="1"/>
  <c r="P23" i="12"/>
  <c r="R23" i="12" s="1"/>
  <c r="P24" i="12"/>
  <c r="Q24" i="12" s="1"/>
  <c r="P25" i="12"/>
  <c r="R25" i="12" s="1"/>
  <c r="P26" i="12"/>
  <c r="T26" i="12" s="1"/>
  <c r="P27" i="12"/>
  <c r="T27" i="12" s="1"/>
  <c r="P28" i="12"/>
  <c r="S28" i="12" s="1"/>
  <c r="P29" i="12"/>
  <c r="T29" i="12" s="1"/>
  <c r="P30" i="12"/>
  <c r="R30" i="12" s="1"/>
  <c r="N2" i="12"/>
  <c r="N14" i="12"/>
  <c r="N30" i="12"/>
  <c r="I12" i="12"/>
  <c r="I9" i="12"/>
  <c r="I21" i="12"/>
  <c r="I20" i="12"/>
  <c r="I42" i="11"/>
  <c r="I41" i="11"/>
  <c r="I40" i="11"/>
  <c r="I39" i="11"/>
  <c r="I38" i="11"/>
  <c r="I37" i="11"/>
  <c r="H42" i="11"/>
  <c r="H41" i="11"/>
  <c r="H40" i="11"/>
  <c r="H39" i="11"/>
  <c r="H38" i="11"/>
  <c r="H37" i="11"/>
  <c r="I95" i="11"/>
  <c r="I92" i="11"/>
  <c r="I91" i="11"/>
  <c r="I90" i="11"/>
  <c r="K78" i="11"/>
  <c r="J81" i="11"/>
  <c r="J80" i="11"/>
  <c r="J79" i="11"/>
  <c r="J78" i="11"/>
  <c r="I81" i="11"/>
  <c r="I80" i="11"/>
  <c r="I79" i="11"/>
  <c r="I78" i="11"/>
  <c r="I33" i="11"/>
  <c r="I32" i="11"/>
  <c r="I29" i="11"/>
  <c r="I27" i="11"/>
  <c r="I28" i="11"/>
  <c r="F44" i="11"/>
  <c r="F53" i="11"/>
  <c r="F52" i="11"/>
  <c r="F51" i="11"/>
  <c r="F50" i="11"/>
  <c r="F70" i="11"/>
  <c r="F54" i="11"/>
  <c r="I9" i="11"/>
  <c r="N8" i="11"/>
  <c r="L99" i="11"/>
  <c r="L98" i="11" s="1"/>
  <c r="M99" i="11"/>
  <c r="M98" i="11" s="1"/>
  <c r="N99" i="11"/>
  <c r="N98" i="11" s="1"/>
  <c r="O99" i="11"/>
  <c r="O98" i="11" s="1"/>
  <c r="P99" i="11"/>
  <c r="P98" i="11"/>
  <c r="L97" i="11"/>
  <c r="M97" i="11"/>
  <c r="N97" i="11"/>
  <c r="O97" i="11"/>
  <c r="P97" i="11"/>
  <c r="Q102" i="11"/>
  <c r="R102" i="11"/>
  <c r="S102" i="11"/>
  <c r="Q103" i="11"/>
  <c r="R103" i="11"/>
  <c r="S103" i="11"/>
  <c r="Q104" i="11"/>
  <c r="R104" i="11"/>
  <c r="S104" i="11"/>
  <c r="Q105" i="11"/>
  <c r="R105" i="11"/>
  <c r="S105" i="11"/>
  <c r="Q106" i="11"/>
  <c r="R106" i="11"/>
  <c r="S106" i="11"/>
  <c r="Q107" i="11"/>
  <c r="R107" i="11"/>
  <c r="S107" i="11"/>
  <c r="Q108" i="11"/>
  <c r="R108" i="11"/>
  <c r="S108" i="11"/>
  <c r="Q109" i="11"/>
  <c r="R109" i="11"/>
  <c r="S109" i="11"/>
  <c r="Q110" i="11"/>
  <c r="R110" i="11"/>
  <c r="S110" i="11"/>
  <c r="Q111" i="11"/>
  <c r="R111" i="11"/>
  <c r="S111" i="11"/>
  <c r="Q112" i="11"/>
  <c r="R112" i="11"/>
  <c r="S112" i="11"/>
  <c r="Q113" i="11"/>
  <c r="R113" i="11"/>
  <c r="S113" i="11"/>
  <c r="Q114" i="11"/>
  <c r="R114" i="11"/>
  <c r="S114" i="11"/>
  <c r="Q115" i="11"/>
  <c r="R115" i="11"/>
  <c r="S115" i="11"/>
  <c r="Q116" i="11"/>
  <c r="R116" i="11"/>
  <c r="S116" i="11"/>
  <c r="Q117" i="11"/>
  <c r="R117" i="11"/>
  <c r="S117" i="11"/>
  <c r="Q118" i="11"/>
  <c r="R118" i="11"/>
  <c r="S118" i="11"/>
  <c r="Q119" i="11"/>
  <c r="R119" i="11"/>
  <c r="S119" i="11"/>
  <c r="Q120" i="11"/>
  <c r="R120" i="11"/>
  <c r="S120" i="11"/>
  <c r="S101" i="11"/>
  <c r="R101" i="11"/>
  <c r="Q101" i="11"/>
  <c r="K99" i="11"/>
  <c r="K98" i="11" s="1"/>
  <c r="K97" i="11"/>
  <c r="P17" i="11"/>
  <c r="Q17" i="11" s="1"/>
  <c r="P18" i="11"/>
  <c r="T18" i="11" s="1"/>
  <c r="P19" i="11"/>
  <c r="T19" i="11" s="1"/>
  <c r="P20" i="11"/>
  <c r="S20" i="11" s="1"/>
  <c r="P21" i="11"/>
  <c r="S21" i="11" s="1"/>
  <c r="P22" i="11"/>
  <c r="R22" i="11" s="1"/>
  <c r="P23" i="11"/>
  <c r="R23" i="11" s="1"/>
  <c r="P24" i="11"/>
  <c r="Q24" i="11" s="1"/>
  <c r="P25" i="11"/>
  <c r="Q25" i="11" s="1"/>
  <c r="P26" i="11"/>
  <c r="T26" i="11" s="1"/>
  <c r="P27" i="11"/>
  <c r="T27" i="11" s="1"/>
  <c r="P28" i="11"/>
  <c r="S28" i="11" s="1"/>
  <c r="P29" i="11"/>
  <c r="S29" i="11" s="1"/>
  <c r="P30" i="11"/>
  <c r="R30" i="11" s="1"/>
  <c r="N4" i="11"/>
  <c r="N12" i="11"/>
  <c r="N13" i="11"/>
  <c r="N20" i="11"/>
  <c r="N24" i="11"/>
  <c r="N29" i="11"/>
  <c r="I12" i="11"/>
  <c r="I21" i="11"/>
  <c r="I20" i="11"/>
  <c r="I42" i="10"/>
  <c r="I41" i="10"/>
  <c r="I40" i="10"/>
  <c r="I39" i="10"/>
  <c r="I38" i="10"/>
  <c r="I37" i="10"/>
  <c r="H42" i="10"/>
  <c r="H41" i="10"/>
  <c r="H40" i="10"/>
  <c r="H39" i="10"/>
  <c r="H38" i="10"/>
  <c r="H37" i="10"/>
  <c r="I95" i="10"/>
  <c r="I92" i="10"/>
  <c r="I91" i="10"/>
  <c r="I90" i="10"/>
  <c r="K78" i="10"/>
  <c r="J81" i="10"/>
  <c r="J80" i="10"/>
  <c r="J79" i="10"/>
  <c r="J78" i="10"/>
  <c r="I81" i="10"/>
  <c r="I80" i="10"/>
  <c r="I79" i="10"/>
  <c r="I78" i="10"/>
  <c r="I33" i="10"/>
  <c r="I32" i="10"/>
  <c r="I29" i="10"/>
  <c r="I27" i="10"/>
  <c r="I28" i="10"/>
  <c r="F44" i="10"/>
  <c r="F53" i="10"/>
  <c r="F52" i="10"/>
  <c r="F51" i="10"/>
  <c r="F50" i="10"/>
  <c r="F66" i="10"/>
  <c r="F54" i="10"/>
  <c r="I9" i="10"/>
  <c r="N15" i="10"/>
  <c r="L99" i="10"/>
  <c r="L98" i="10" s="1"/>
  <c r="M99" i="10"/>
  <c r="M98" i="10" s="1"/>
  <c r="N99" i="10"/>
  <c r="N98" i="10" s="1"/>
  <c r="O99" i="10"/>
  <c r="O98" i="10" s="1"/>
  <c r="P99" i="10"/>
  <c r="P98" i="10"/>
  <c r="L97" i="10"/>
  <c r="M97" i="10"/>
  <c r="N97" i="10"/>
  <c r="O97" i="10"/>
  <c r="P97" i="10"/>
  <c r="Q102" i="10"/>
  <c r="R102" i="10"/>
  <c r="S102" i="10"/>
  <c r="Q103" i="10"/>
  <c r="R103" i="10"/>
  <c r="S103" i="10"/>
  <c r="Q104" i="10"/>
  <c r="R104" i="10"/>
  <c r="S104" i="10"/>
  <c r="Q105" i="10"/>
  <c r="R105" i="10"/>
  <c r="S105" i="10"/>
  <c r="Q106" i="10"/>
  <c r="R106" i="10"/>
  <c r="S106" i="10"/>
  <c r="Q107" i="10"/>
  <c r="R107" i="10"/>
  <c r="S107" i="10"/>
  <c r="Q108" i="10"/>
  <c r="R108" i="10"/>
  <c r="S108" i="10"/>
  <c r="Q109" i="10"/>
  <c r="R109" i="10"/>
  <c r="S109" i="10"/>
  <c r="Q110" i="10"/>
  <c r="R110" i="10"/>
  <c r="S110" i="10"/>
  <c r="Q111" i="10"/>
  <c r="R111" i="10"/>
  <c r="S111" i="10"/>
  <c r="Q112" i="10"/>
  <c r="R112" i="10"/>
  <c r="S112" i="10"/>
  <c r="Q113" i="10"/>
  <c r="R113" i="10"/>
  <c r="S113" i="10"/>
  <c r="Q114" i="10"/>
  <c r="R114" i="10"/>
  <c r="S114" i="10"/>
  <c r="Q115" i="10"/>
  <c r="R115" i="10"/>
  <c r="S115" i="10"/>
  <c r="Q116" i="10"/>
  <c r="R116" i="10"/>
  <c r="S116" i="10"/>
  <c r="Q117" i="10"/>
  <c r="R117" i="10"/>
  <c r="S117" i="10"/>
  <c r="Q118" i="10"/>
  <c r="R118" i="10"/>
  <c r="S118" i="10"/>
  <c r="Q119" i="10"/>
  <c r="R119" i="10"/>
  <c r="S119" i="10"/>
  <c r="Q120" i="10"/>
  <c r="R120" i="10"/>
  <c r="S120" i="10"/>
  <c r="S101" i="10"/>
  <c r="R101" i="10"/>
  <c r="Q101" i="10"/>
  <c r="K99" i="10"/>
  <c r="K98" i="10" s="1"/>
  <c r="K97" i="10"/>
  <c r="P13" i="10"/>
  <c r="T13" i="10" s="1"/>
  <c r="P14" i="10"/>
  <c r="R14" i="10" s="1"/>
  <c r="P15" i="10"/>
  <c r="R15" i="10" s="1"/>
  <c r="P16" i="10"/>
  <c r="Q16" i="10" s="1"/>
  <c r="P17" i="10"/>
  <c r="R17" i="10" s="1"/>
  <c r="P18" i="10"/>
  <c r="T18" i="10" s="1"/>
  <c r="P19" i="10"/>
  <c r="T19" i="10" s="1"/>
  <c r="P20" i="10"/>
  <c r="S20" i="10" s="1"/>
  <c r="P21" i="10"/>
  <c r="T21" i="10" s="1"/>
  <c r="P22" i="10"/>
  <c r="R22" i="10" s="1"/>
  <c r="P23" i="10"/>
  <c r="R23" i="10" s="1"/>
  <c r="P24" i="10"/>
  <c r="Q24" i="10" s="1"/>
  <c r="P25" i="10"/>
  <c r="R25" i="10" s="1"/>
  <c r="P26" i="10"/>
  <c r="T26" i="10" s="1"/>
  <c r="P27" i="10"/>
  <c r="T27" i="10" s="1"/>
  <c r="P28" i="10"/>
  <c r="S28" i="10" s="1"/>
  <c r="P29" i="10"/>
  <c r="T29" i="10" s="1"/>
  <c r="P30" i="10"/>
  <c r="R30" i="10" s="1"/>
  <c r="N4" i="10"/>
  <c r="N6" i="10"/>
  <c r="N12" i="10"/>
  <c r="N14" i="10"/>
  <c r="N23" i="10"/>
  <c r="N28" i="10"/>
  <c r="N1" i="10"/>
  <c r="I21" i="10"/>
  <c r="I20" i="10"/>
  <c r="I42" i="9"/>
  <c r="I41" i="9"/>
  <c r="I40" i="9"/>
  <c r="I39" i="9"/>
  <c r="I38" i="9"/>
  <c r="I37" i="9"/>
  <c r="H42" i="9"/>
  <c r="H41" i="9"/>
  <c r="H40" i="9"/>
  <c r="H39" i="9"/>
  <c r="H38" i="9"/>
  <c r="H37" i="9"/>
  <c r="I95" i="9"/>
  <c r="I92" i="9"/>
  <c r="I91" i="9"/>
  <c r="I90" i="9"/>
  <c r="K78" i="9"/>
  <c r="J81" i="9"/>
  <c r="J80" i="9"/>
  <c r="J79" i="9"/>
  <c r="J78" i="9"/>
  <c r="I81" i="9"/>
  <c r="I80" i="9"/>
  <c r="I79" i="9"/>
  <c r="I78" i="9"/>
  <c r="I33" i="9"/>
  <c r="I32" i="9"/>
  <c r="I29" i="9"/>
  <c r="I27" i="9"/>
  <c r="I28" i="9"/>
  <c r="F44" i="9"/>
  <c r="F53" i="9"/>
  <c r="F52" i="9"/>
  <c r="F51" i="9"/>
  <c r="F50" i="9"/>
  <c r="F74" i="9"/>
  <c r="F54" i="9"/>
  <c r="L99" i="9"/>
  <c r="L98" i="9" s="1"/>
  <c r="M99" i="9"/>
  <c r="M98" i="9" s="1"/>
  <c r="N99" i="9"/>
  <c r="N98" i="9" s="1"/>
  <c r="O99" i="9"/>
  <c r="O98" i="9" s="1"/>
  <c r="P99" i="9"/>
  <c r="P98" i="9"/>
  <c r="L97" i="9"/>
  <c r="M97" i="9"/>
  <c r="N97" i="9"/>
  <c r="O97" i="9"/>
  <c r="P97" i="9"/>
  <c r="Q102" i="9"/>
  <c r="R102" i="9"/>
  <c r="S102" i="9"/>
  <c r="Q103" i="9"/>
  <c r="R103" i="9"/>
  <c r="S103" i="9"/>
  <c r="Q104" i="9"/>
  <c r="R104" i="9"/>
  <c r="S104" i="9"/>
  <c r="Q105" i="9"/>
  <c r="R105" i="9"/>
  <c r="S105" i="9"/>
  <c r="Q106" i="9"/>
  <c r="R106" i="9"/>
  <c r="S106" i="9"/>
  <c r="Q107" i="9"/>
  <c r="R107" i="9"/>
  <c r="S107" i="9"/>
  <c r="Q108" i="9"/>
  <c r="R108" i="9"/>
  <c r="S108" i="9"/>
  <c r="Q109" i="9"/>
  <c r="R109" i="9"/>
  <c r="S109" i="9"/>
  <c r="Q110" i="9"/>
  <c r="R110" i="9"/>
  <c r="S110" i="9"/>
  <c r="Q111" i="9"/>
  <c r="R111" i="9"/>
  <c r="S111" i="9"/>
  <c r="Q112" i="9"/>
  <c r="R112" i="9"/>
  <c r="S112" i="9"/>
  <c r="Q113" i="9"/>
  <c r="R113" i="9"/>
  <c r="S113" i="9"/>
  <c r="Q114" i="9"/>
  <c r="R114" i="9"/>
  <c r="S114" i="9"/>
  <c r="Q115" i="9"/>
  <c r="R115" i="9"/>
  <c r="S115" i="9"/>
  <c r="Q116" i="9"/>
  <c r="R116" i="9"/>
  <c r="S116" i="9"/>
  <c r="Q117" i="9"/>
  <c r="R117" i="9"/>
  <c r="S117" i="9"/>
  <c r="Q118" i="9"/>
  <c r="R118" i="9"/>
  <c r="S118" i="9"/>
  <c r="Q119" i="9"/>
  <c r="R119" i="9"/>
  <c r="S119" i="9"/>
  <c r="Q120" i="9"/>
  <c r="R120" i="9"/>
  <c r="S120" i="9"/>
  <c r="S101" i="9"/>
  <c r="R101" i="9"/>
  <c r="Q101" i="9"/>
  <c r="K99" i="9"/>
  <c r="K98" i="9" s="1"/>
  <c r="K97" i="9"/>
  <c r="P21" i="9"/>
  <c r="S21" i="9" s="1"/>
  <c r="P22" i="9"/>
  <c r="R22" i="9" s="1"/>
  <c r="P23" i="9"/>
  <c r="R23" i="9" s="1"/>
  <c r="P24" i="9"/>
  <c r="Q24" i="9" s="1"/>
  <c r="P25" i="9"/>
  <c r="Q25" i="9" s="1"/>
  <c r="P26" i="9"/>
  <c r="T26" i="9" s="1"/>
  <c r="P27" i="9"/>
  <c r="T27" i="9" s="1"/>
  <c r="P28" i="9"/>
  <c r="S28" i="9" s="1"/>
  <c r="P29" i="9"/>
  <c r="S29" i="9" s="1"/>
  <c r="P30" i="9"/>
  <c r="R30" i="9" s="1"/>
  <c r="N2" i="9"/>
  <c r="N3" i="9"/>
  <c r="N4" i="9"/>
  <c r="N5" i="9"/>
  <c r="N6" i="9"/>
  <c r="N7" i="9"/>
  <c r="N8" i="9"/>
  <c r="N9" i="9"/>
  <c r="N10" i="9"/>
  <c r="N11" i="9"/>
  <c r="N12" i="9"/>
  <c r="N13" i="9"/>
  <c r="N14" i="9"/>
  <c r="N15" i="9"/>
  <c r="N16" i="9"/>
  <c r="N17" i="9"/>
  <c r="N18" i="9"/>
  <c r="N19" i="9"/>
  <c r="N20" i="9"/>
  <c r="N21" i="9"/>
  <c r="N22" i="9"/>
  <c r="N23" i="9"/>
  <c r="N24" i="9"/>
  <c r="N25" i="9"/>
  <c r="N26" i="9"/>
  <c r="N27" i="9"/>
  <c r="N28" i="9"/>
  <c r="N29" i="9"/>
  <c r="N30" i="9"/>
  <c r="N1" i="9"/>
  <c r="I12" i="9"/>
  <c r="I9" i="9"/>
  <c r="I17" i="9"/>
  <c r="I31" i="9" s="1"/>
  <c r="I21" i="9"/>
  <c r="I20" i="9"/>
  <c r="I42" i="8"/>
  <c r="I41" i="8"/>
  <c r="I40" i="8"/>
  <c r="I39" i="8"/>
  <c r="I38" i="8"/>
  <c r="I37" i="8"/>
  <c r="H42" i="8"/>
  <c r="H41" i="8"/>
  <c r="H40" i="8"/>
  <c r="H39" i="8"/>
  <c r="H38" i="8"/>
  <c r="H37" i="8"/>
  <c r="I95" i="8"/>
  <c r="I92" i="8"/>
  <c r="I90" i="8"/>
  <c r="K78" i="8"/>
  <c r="J81" i="8"/>
  <c r="J80" i="8"/>
  <c r="J79" i="8"/>
  <c r="J78" i="8"/>
  <c r="I81" i="8"/>
  <c r="I80" i="8"/>
  <c r="I79" i="8"/>
  <c r="I78" i="8"/>
  <c r="I33" i="8"/>
  <c r="I32" i="8"/>
  <c r="I29" i="8"/>
  <c r="I27" i="8"/>
  <c r="I28" i="8"/>
  <c r="F44" i="8"/>
  <c r="F53" i="8"/>
  <c r="F52" i="8"/>
  <c r="F51" i="8"/>
  <c r="F50" i="8"/>
  <c r="F70" i="8"/>
  <c r="F54" i="8"/>
  <c r="I9" i="8"/>
  <c r="N9" i="8"/>
  <c r="L99" i="8"/>
  <c r="L98" i="8" s="1"/>
  <c r="M99" i="8"/>
  <c r="M98" i="8" s="1"/>
  <c r="N99" i="8"/>
  <c r="N98" i="8" s="1"/>
  <c r="O99" i="8"/>
  <c r="O98" i="8" s="1"/>
  <c r="P99" i="8"/>
  <c r="P98" i="8"/>
  <c r="L97" i="8"/>
  <c r="M97" i="8"/>
  <c r="N97" i="8"/>
  <c r="O97" i="8"/>
  <c r="P97" i="8"/>
  <c r="Q102" i="8"/>
  <c r="R102" i="8"/>
  <c r="S102" i="8"/>
  <c r="Q103" i="8"/>
  <c r="R103" i="8"/>
  <c r="S103" i="8"/>
  <c r="Q104" i="8"/>
  <c r="R104" i="8"/>
  <c r="S104" i="8"/>
  <c r="Q105" i="8"/>
  <c r="R105" i="8"/>
  <c r="S105" i="8"/>
  <c r="Q106" i="8"/>
  <c r="R106" i="8"/>
  <c r="S106" i="8"/>
  <c r="Q107" i="8"/>
  <c r="R107" i="8"/>
  <c r="S107" i="8"/>
  <c r="Q108" i="8"/>
  <c r="R108" i="8"/>
  <c r="S108" i="8"/>
  <c r="Q109" i="8"/>
  <c r="R109" i="8"/>
  <c r="S109" i="8"/>
  <c r="Q110" i="8"/>
  <c r="R110" i="8"/>
  <c r="S110" i="8"/>
  <c r="Q111" i="8"/>
  <c r="R111" i="8"/>
  <c r="S111" i="8"/>
  <c r="Q112" i="8"/>
  <c r="R112" i="8"/>
  <c r="S112" i="8"/>
  <c r="Q113" i="8"/>
  <c r="R113" i="8"/>
  <c r="S113" i="8"/>
  <c r="Q114" i="8"/>
  <c r="R114" i="8"/>
  <c r="S114" i="8"/>
  <c r="Q115" i="8"/>
  <c r="R115" i="8"/>
  <c r="S115" i="8"/>
  <c r="Q116" i="8"/>
  <c r="R116" i="8"/>
  <c r="S116" i="8"/>
  <c r="Q117" i="8"/>
  <c r="R117" i="8"/>
  <c r="S117" i="8"/>
  <c r="Q118" i="8"/>
  <c r="R118" i="8"/>
  <c r="S118" i="8"/>
  <c r="Q119" i="8"/>
  <c r="R119" i="8"/>
  <c r="S119" i="8"/>
  <c r="Q120" i="8"/>
  <c r="R120" i="8"/>
  <c r="S120" i="8"/>
  <c r="S101" i="8"/>
  <c r="R101" i="8"/>
  <c r="Q101" i="8"/>
  <c r="K99" i="8"/>
  <c r="K98" i="8" s="1"/>
  <c r="K97" i="8"/>
  <c r="P17" i="8"/>
  <c r="R17" i="8" s="1"/>
  <c r="P18" i="8"/>
  <c r="T18" i="8" s="1"/>
  <c r="P19" i="8"/>
  <c r="T19" i="8" s="1"/>
  <c r="P20" i="8"/>
  <c r="S20" i="8" s="1"/>
  <c r="P21" i="8"/>
  <c r="T21" i="8" s="1"/>
  <c r="P22" i="8"/>
  <c r="R22" i="8" s="1"/>
  <c r="P23" i="8"/>
  <c r="R23" i="8" s="1"/>
  <c r="P24" i="8"/>
  <c r="Q24" i="8" s="1"/>
  <c r="P25" i="8"/>
  <c r="R25" i="8" s="1"/>
  <c r="P26" i="8"/>
  <c r="T26" i="8" s="1"/>
  <c r="P27" i="8"/>
  <c r="T27" i="8" s="1"/>
  <c r="P28" i="8"/>
  <c r="S28" i="8" s="1"/>
  <c r="P29" i="8"/>
  <c r="T29" i="8" s="1"/>
  <c r="P30" i="8"/>
  <c r="R30" i="8" s="1"/>
  <c r="N15" i="8"/>
  <c r="N22" i="8"/>
  <c r="I12" i="8"/>
  <c r="I21" i="8"/>
  <c r="I20" i="8"/>
  <c r="I42" i="7"/>
  <c r="I41" i="7"/>
  <c r="I40" i="7"/>
  <c r="I39" i="7"/>
  <c r="I38" i="7"/>
  <c r="I37" i="7"/>
  <c r="H42" i="7"/>
  <c r="H41" i="7"/>
  <c r="H40" i="7"/>
  <c r="H39" i="7"/>
  <c r="H38" i="7"/>
  <c r="H37" i="7"/>
  <c r="I95" i="7"/>
  <c r="I92" i="7"/>
  <c r="I91" i="7"/>
  <c r="I90" i="7"/>
  <c r="K78" i="7"/>
  <c r="J81" i="7"/>
  <c r="J80" i="7"/>
  <c r="J79" i="7"/>
  <c r="J78" i="7"/>
  <c r="I81" i="7"/>
  <c r="I80" i="7"/>
  <c r="I79" i="7"/>
  <c r="I78" i="7"/>
  <c r="I33" i="7"/>
  <c r="I32" i="7"/>
  <c r="I29" i="7"/>
  <c r="I27" i="7"/>
  <c r="I28" i="7"/>
  <c r="F44" i="7"/>
  <c r="F53" i="7"/>
  <c r="F52" i="7"/>
  <c r="F51" i="7"/>
  <c r="F50" i="7"/>
  <c r="F71" i="7"/>
  <c r="F54" i="7"/>
  <c r="N8" i="7"/>
  <c r="I9" i="7"/>
  <c r="L99" i="7"/>
  <c r="M99" i="7"/>
  <c r="M98" i="7" s="1"/>
  <c r="N99" i="7"/>
  <c r="N98" i="7" s="1"/>
  <c r="O99" i="7"/>
  <c r="O98" i="7" s="1"/>
  <c r="P99" i="7"/>
  <c r="P98" i="7" s="1"/>
  <c r="L98" i="7"/>
  <c r="L97" i="7"/>
  <c r="M97" i="7"/>
  <c r="N97" i="7"/>
  <c r="O97" i="7"/>
  <c r="P97" i="7"/>
  <c r="Q102" i="7"/>
  <c r="R102" i="7"/>
  <c r="S102" i="7"/>
  <c r="Q103" i="7"/>
  <c r="R103" i="7"/>
  <c r="S103" i="7"/>
  <c r="Q104" i="7"/>
  <c r="R104" i="7"/>
  <c r="S104" i="7"/>
  <c r="Q105" i="7"/>
  <c r="R105" i="7"/>
  <c r="S105" i="7"/>
  <c r="Q106" i="7"/>
  <c r="R106" i="7"/>
  <c r="S106" i="7"/>
  <c r="Q107" i="7"/>
  <c r="R107" i="7"/>
  <c r="S107" i="7"/>
  <c r="Q108" i="7"/>
  <c r="R108" i="7"/>
  <c r="S108" i="7"/>
  <c r="Q109" i="7"/>
  <c r="R109" i="7"/>
  <c r="S109" i="7"/>
  <c r="Q110" i="7"/>
  <c r="R110" i="7"/>
  <c r="S110" i="7"/>
  <c r="Q111" i="7"/>
  <c r="R111" i="7"/>
  <c r="S111" i="7"/>
  <c r="Q112" i="7"/>
  <c r="R112" i="7"/>
  <c r="S112" i="7"/>
  <c r="Q113" i="7"/>
  <c r="R113" i="7"/>
  <c r="S113" i="7"/>
  <c r="Q114" i="7"/>
  <c r="R114" i="7"/>
  <c r="S114" i="7"/>
  <c r="Q115" i="7"/>
  <c r="R115" i="7"/>
  <c r="S115" i="7"/>
  <c r="Q116" i="7"/>
  <c r="R116" i="7"/>
  <c r="S116" i="7"/>
  <c r="Q117" i="7"/>
  <c r="R117" i="7"/>
  <c r="S117" i="7"/>
  <c r="Q118" i="7"/>
  <c r="R118" i="7"/>
  <c r="S118" i="7"/>
  <c r="Q119" i="7"/>
  <c r="R119" i="7"/>
  <c r="S119" i="7"/>
  <c r="Q120" i="7"/>
  <c r="R120" i="7"/>
  <c r="S120" i="7"/>
  <c r="S101" i="7"/>
  <c r="R101" i="7"/>
  <c r="Q101" i="7"/>
  <c r="K99" i="7"/>
  <c r="K98" i="7" s="1"/>
  <c r="K97" i="7"/>
  <c r="P18" i="7"/>
  <c r="T18" i="7" s="1"/>
  <c r="P19" i="7"/>
  <c r="T19" i="7" s="1"/>
  <c r="P20" i="7"/>
  <c r="S20" i="7" s="1"/>
  <c r="P21" i="7"/>
  <c r="T21" i="7" s="1"/>
  <c r="P22" i="7"/>
  <c r="R22" i="7" s="1"/>
  <c r="P23" i="7"/>
  <c r="R23" i="7" s="1"/>
  <c r="P24" i="7"/>
  <c r="Q24" i="7" s="1"/>
  <c r="P25" i="7"/>
  <c r="R25" i="7" s="1"/>
  <c r="P26" i="7"/>
  <c r="T26" i="7" s="1"/>
  <c r="P27" i="7"/>
  <c r="T27" i="7" s="1"/>
  <c r="P28" i="7"/>
  <c r="S28" i="7" s="1"/>
  <c r="P29" i="7"/>
  <c r="T29" i="7" s="1"/>
  <c r="P30" i="7"/>
  <c r="R30" i="7" s="1"/>
  <c r="N5" i="7"/>
  <c r="N13" i="7"/>
  <c r="N16" i="7"/>
  <c r="N21" i="7"/>
  <c r="N24" i="7"/>
  <c r="N29" i="7"/>
  <c r="I12" i="7"/>
  <c r="I21" i="7"/>
  <c r="I20" i="7"/>
  <c r="I42" i="6"/>
  <c r="I41" i="6"/>
  <c r="I40" i="6"/>
  <c r="I39" i="6"/>
  <c r="I38" i="6"/>
  <c r="I37" i="6"/>
  <c r="H42" i="6"/>
  <c r="H41" i="6"/>
  <c r="H40" i="6"/>
  <c r="H39" i="6"/>
  <c r="H38" i="6"/>
  <c r="H37" i="6"/>
  <c r="I95" i="6"/>
  <c r="I92" i="6"/>
  <c r="I91" i="6"/>
  <c r="I90" i="6"/>
  <c r="K78" i="6"/>
  <c r="J81" i="6"/>
  <c r="J80" i="6"/>
  <c r="J79" i="6"/>
  <c r="J78" i="6"/>
  <c r="I81" i="6"/>
  <c r="I80" i="6"/>
  <c r="I79" i="6"/>
  <c r="I78" i="6"/>
  <c r="I33" i="6"/>
  <c r="I32" i="6"/>
  <c r="I29" i="6"/>
  <c r="I27" i="6"/>
  <c r="I28" i="6"/>
  <c r="F44" i="6"/>
  <c r="F53" i="6"/>
  <c r="F52" i="6"/>
  <c r="F51" i="6"/>
  <c r="F50" i="6"/>
  <c r="F67" i="6"/>
  <c r="F54" i="6"/>
  <c r="I9" i="6"/>
  <c r="N11" i="6"/>
  <c r="L99" i="6"/>
  <c r="L98" i="6" s="1"/>
  <c r="M99" i="6"/>
  <c r="M98" i="6" s="1"/>
  <c r="N99" i="6"/>
  <c r="N98" i="6" s="1"/>
  <c r="O99" i="6"/>
  <c r="O98" i="6" s="1"/>
  <c r="P99" i="6"/>
  <c r="P98" i="6"/>
  <c r="L97" i="6"/>
  <c r="M97" i="6"/>
  <c r="N97" i="6"/>
  <c r="O97" i="6"/>
  <c r="P97" i="6"/>
  <c r="Q102" i="6"/>
  <c r="R102" i="6"/>
  <c r="S102" i="6"/>
  <c r="Q103" i="6"/>
  <c r="R103" i="6"/>
  <c r="S103" i="6"/>
  <c r="Q104" i="6"/>
  <c r="R104" i="6"/>
  <c r="S104" i="6"/>
  <c r="Q105" i="6"/>
  <c r="R105" i="6"/>
  <c r="S105" i="6"/>
  <c r="Q106" i="6"/>
  <c r="R106" i="6"/>
  <c r="S106" i="6"/>
  <c r="Q107" i="6"/>
  <c r="R107" i="6"/>
  <c r="S107" i="6"/>
  <c r="Q108" i="6"/>
  <c r="R108" i="6"/>
  <c r="S108" i="6"/>
  <c r="Q109" i="6"/>
  <c r="R109" i="6"/>
  <c r="S109" i="6"/>
  <c r="Q110" i="6"/>
  <c r="R110" i="6"/>
  <c r="S110" i="6"/>
  <c r="Q111" i="6"/>
  <c r="R111" i="6"/>
  <c r="S111" i="6"/>
  <c r="Q112" i="6"/>
  <c r="R112" i="6"/>
  <c r="S112" i="6"/>
  <c r="Q113" i="6"/>
  <c r="R113" i="6"/>
  <c r="S113" i="6"/>
  <c r="Q114" i="6"/>
  <c r="R114" i="6"/>
  <c r="S114" i="6"/>
  <c r="Q115" i="6"/>
  <c r="R115" i="6"/>
  <c r="S115" i="6"/>
  <c r="Q116" i="6"/>
  <c r="R116" i="6"/>
  <c r="S116" i="6"/>
  <c r="Q117" i="6"/>
  <c r="R117" i="6"/>
  <c r="S117" i="6"/>
  <c r="Q118" i="6"/>
  <c r="R118" i="6"/>
  <c r="S118" i="6"/>
  <c r="Q119" i="6"/>
  <c r="R119" i="6"/>
  <c r="S119" i="6"/>
  <c r="Q120" i="6"/>
  <c r="R120" i="6"/>
  <c r="S120" i="6"/>
  <c r="S101" i="6"/>
  <c r="R101" i="6"/>
  <c r="Q101" i="6"/>
  <c r="K99" i="6"/>
  <c r="K98" i="6" s="1"/>
  <c r="K97" i="6"/>
  <c r="P14" i="6"/>
  <c r="R14" i="6" s="1"/>
  <c r="P15" i="6"/>
  <c r="R15" i="6" s="1"/>
  <c r="P16" i="6"/>
  <c r="Q16" i="6" s="1"/>
  <c r="P17" i="6"/>
  <c r="Q17" i="6" s="1"/>
  <c r="P18" i="6"/>
  <c r="T18" i="6" s="1"/>
  <c r="P19" i="6"/>
  <c r="T19" i="6" s="1"/>
  <c r="P20" i="6"/>
  <c r="S20" i="6" s="1"/>
  <c r="P21" i="6"/>
  <c r="S21" i="6" s="1"/>
  <c r="P22" i="6"/>
  <c r="R22" i="6" s="1"/>
  <c r="P23" i="6"/>
  <c r="R23" i="6" s="1"/>
  <c r="P24" i="6"/>
  <c r="Q24" i="6" s="1"/>
  <c r="P25" i="6"/>
  <c r="Q25" i="6" s="1"/>
  <c r="P26" i="6"/>
  <c r="T26" i="6" s="1"/>
  <c r="P27" i="6"/>
  <c r="T27" i="6" s="1"/>
  <c r="P28" i="6"/>
  <c r="S28" i="6" s="1"/>
  <c r="P29" i="6"/>
  <c r="S29" i="6" s="1"/>
  <c r="P30" i="6"/>
  <c r="R30" i="6" s="1"/>
  <c r="N10" i="6"/>
  <c r="N15" i="6"/>
  <c r="N26" i="6"/>
  <c r="N1" i="6"/>
  <c r="I21" i="6"/>
  <c r="I20" i="6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L2" i="26"/>
  <c r="L3" i="26"/>
  <c r="L4" i="26"/>
  <c r="L5" i="26"/>
  <c r="L6" i="26"/>
  <c r="L7" i="26"/>
  <c r="L8" i="26"/>
  <c r="L9" i="26"/>
  <c r="L10" i="26"/>
  <c r="L11" i="26"/>
  <c r="L12" i="26"/>
  <c r="L13" i="26"/>
  <c r="L14" i="26"/>
  <c r="L15" i="26"/>
  <c r="L16" i="26"/>
  <c r="L17" i="26"/>
  <c r="L18" i="26"/>
  <c r="L19" i="26"/>
  <c r="L20" i="26"/>
  <c r="L21" i="26"/>
  <c r="L22" i="26"/>
  <c r="L23" i="26"/>
  <c r="L24" i="26"/>
  <c r="L25" i="26"/>
  <c r="L26" i="26"/>
  <c r="L27" i="26"/>
  <c r="L28" i="26"/>
  <c r="L29" i="26"/>
  <c r="L30" i="26"/>
  <c r="L1" i="26"/>
  <c r="K2" i="26"/>
  <c r="K3" i="26"/>
  <c r="K4" i="26"/>
  <c r="K5" i="26"/>
  <c r="K6" i="26"/>
  <c r="K7" i="26"/>
  <c r="K8" i="26"/>
  <c r="K9" i="26"/>
  <c r="K10" i="26"/>
  <c r="K11" i="26"/>
  <c r="K12" i="26"/>
  <c r="K13" i="26"/>
  <c r="K14" i="26"/>
  <c r="K15" i="26"/>
  <c r="K16" i="26"/>
  <c r="K17" i="26"/>
  <c r="K18" i="26"/>
  <c r="K19" i="26"/>
  <c r="K20" i="26"/>
  <c r="K21" i="26"/>
  <c r="K22" i="26"/>
  <c r="K23" i="26"/>
  <c r="K24" i="26"/>
  <c r="K25" i="26"/>
  <c r="K26" i="26"/>
  <c r="K27" i="26"/>
  <c r="K28" i="26"/>
  <c r="K29" i="26"/>
  <c r="K30" i="26"/>
  <c r="K1" i="26"/>
  <c r="J2" i="26"/>
  <c r="J3" i="26"/>
  <c r="J4" i="26"/>
  <c r="J5" i="26"/>
  <c r="J6" i="26"/>
  <c r="J7" i="26"/>
  <c r="J8" i="26"/>
  <c r="J9" i="26"/>
  <c r="J10" i="26"/>
  <c r="J11" i="26"/>
  <c r="J12" i="26"/>
  <c r="J13" i="26"/>
  <c r="J14" i="26"/>
  <c r="J15" i="26"/>
  <c r="J16" i="26"/>
  <c r="J17" i="26"/>
  <c r="J18" i="26"/>
  <c r="J19" i="26"/>
  <c r="J20" i="26"/>
  <c r="J21" i="26"/>
  <c r="J22" i="26"/>
  <c r="J23" i="26"/>
  <c r="J24" i="26"/>
  <c r="J25" i="26"/>
  <c r="J26" i="26"/>
  <c r="J27" i="26"/>
  <c r="J28" i="26"/>
  <c r="J29" i="26"/>
  <c r="J30" i="26"/>
  <c r="J31" i="26"/>
  <c r="J32" i="26"/>
  <c r="J1" i="26"/>
  <c r="I5" i="26"/>
  <c r="I2" i="26"/>
  <c r="L2" i="25"/>
  <c r="L3" i="25"/>
  <c r="L4" i="25"/>
  <c r="L5" i="25"/>
  <c r="L6" i="25"/>
  <c r="L7" i="25"/>
  <c r="L8" i="25"/>
  <c r="L9" i="25"/>
  <c r="L10" i="25"/>
  <c r="L11" i="25"/>
  <c r="L12" i="25"/>
  <c r="L13" i="25"/>
  <c r="L14" i="25"/>
  <c r="L15" i="25"/>
  <c r="L16" i="25"/>
  <c r="L17" i="25"/>
  <c r="L18" i="25"/>
  <c r="L19" i="25"/>
  <c r="L20" i="25"/>
  <c r="L21" i="25"/>
  <c r="L22" i="25"/>
  <c r="L23" i="25"/>
  <c r="L24" i="25"/>
  <c r="L25" i="25"/>
  <c r="L26" i="25"/>
  <c r="L27" i="25"/>
  <c r="L28" i="25"/>
  <c r="L29" i="25"/>
  <c r="L30" i="25"/>
  <c r="L1" i="25"/>
  <c r="K2" i="25"/>
  <c r="K3" i="25"/>
  <c r="K4" i="25"/>
  <c r="K5" i="25"/>
  <c r="K6" i="25"/>
  <c r="K7" i="25"/>
  <c r="K8" i="25"/>
  <c r="K9" i="25"/>
  <c r="K10" i="25"/>
  <c r="K11" i="25"/>
  <c r="K12" i="25"/>
  <c r="K13" i="25"/>
  <c r="K14" i="25"/>
  <c r="K15" i="25"/>
  <c r="K16" i="25"/>
  <c r="K17" i="25"/>
  <c r="K18" i="25"/>
  <c r="K19" i="25"/>
  <c r="K20" i="25"/>
  <c r="K21" i="25"/>
  <c r="K22" i="25"/>
  <c r="K23" i="25"/>
  <c r="K24" i="25"/>
  <c r="K25" i="25"/>
  <c r="K26" i="25"/>
  <c r="K27" i="25"/>
  <c r="K28" i="25"/>
  <c r="K29" i="25"/>
  <c r="K30" i="25"/>
  <c r="K1" i="25"/>
  <c r="J2" i="25"/>
  <c r="J3" i="25"/>
  <c r="J4" i="25"/>
  <c r="J5" i="25"/>
  <c r="J6" i="25"/>
  <c r="J7" i="25"/>
  <c r="J8" i="25"/>
  <c r="J9" i="25"/>
  <c r="J10" i="25"/>
  <c r="J11" i="25"/>
  <c r="J12" i="25"/>
  <c r="J13" i="25"/>
  <c r="J14" i="25"/>
  <c r="J15" i="25"/>
  <c r="J16" i="25"/>
  <c r="J17" i="25"/>
  <c r="J18" i="25"/>
  <c r="J19" i="25"/>
  <c r="J20" i="25"/>
  <c r="J21" i="25"/>
  <c r="J22" i="25"/>
  <c r="J23" i="25"/>
  <c r="J24" i="25"/>
  <c r="J25" i="25"/>
  <c r="J26" i="25"/>
  <c r="J27" i="25"/>
  <c r="J28" i="25"/>
  <c r="J29" i="25"/>
  <c r="J30" i="25"/>
  <c r="J31" i="25"/>
  <c r="J32" i="25"/>
  <c r="J1" i="25"/>
  <c r="I5" i="25"/>
  <c r="I2" i="25"/>
  <c r="L2" i="24"/>
  <c r="L3" i="24"/>
  <c r="L4" i="24"/>
  <c r="L5" i="24"/>
  <c r="L6" i="24"/>
  <c r="L7" i="24"/>
  <c r="L8" i="24"/>
  <c r="L9" i="24"/>
  <c r="L10" i="24"/>
  <c r="L11" i="24"/>
  <c r="L12" i="24"/>
  <c r="L13" i="24"/>
  <c r="L14" i="24"/>
  <c r="L15" i="24"/>
  <c r="L16" i="24"/>
  <c r="L17" i="24"/>
  <c r="L18" i="24"/>
  <c r="L19" i="24"/>
  <c r="L20" i="24"/>
  <c r="L21" i="24"/>
  <c r="L22" i="24"/>
  <c r="L23" i="24"/>
  <c r="L24" i="24"/>
  <c r="L25" i="24"/>
  <c r="L26" i="24"/>
  <c r="L27" i="24"/>
  <c r="L28" i="24"/>
  <c r="L29" i="24"/>
  <c r="L30" i="24"/>
  <c r="L1" i="24"/>
  <c r="K2" i="24"/>
  <c r="K3" i="24"/>
  <c r="K4" i="24"/>
  <c r="K5" i="24"/>
  <c r="K6" i="24"/>
  <c r="K7" i="24"/>
  <c r="K8" i="24"/>
  <c r="K9" i="24"/>
  <c r="K10" i="24"/>
  <c r="K11" i="24"/>
  <c r="K12" i="24"/>
  <c r="K13" i="24"/>
  <c r="K14" i="24"/>
  <c r="K15" i="24"/>
  <c r="K16" i="24"/>
  <c r="K17" i="24"/>
  <c r="K18" i="24"/>
  <c r="K19" i="24"/>
  <c r="K20" i="24"/>
  <c r="K21" i="24"/>
  <c r="K22" i="24"/>
  <c r="K23" i="24"/>
  <c r="K24" i="24"/>
  <c r="K25" i="24"/>
  <c r="K26" i="24"/>
  <c r="K27" i="24"/>
  <c r="K28" i="24"/>
  <c r="K29" i="24"/>
  <c r="K30" i="24"/>
  <c r="K1" i="24"/>
  <c r="J2" i="24"/>
  <c r="J3" i="24"/>
  <c r="J4" i="24"/>
  <c r="J5" i="24"/>
  <c r="J6" i="24"/>
  <c r="J7" i="24"/>
  <c r="J8" i="24"/>
  <c r="J9" i="24"/>
  <c r="J10" i="24"/>
  <c r="J11" i="24"/>
  <c r="J12" i="24"/>
  <c r="J13" i="24"/>
  <c r="J14" i="24"/>
  <c r="J15" i="24"/>
  <c r="J16" i="24"/>
  <c r="J17" i="24"/>
  <c r="J18" i="24"/>
  <c r="J19" i="24"/>
  <c r="J20" i="24"/>
  <c r="J21" i="24"/>
  <c r="J22" i="24"/>
  <c r="J23" i="24"/>
  <c r="J24" i="24"/>
  <c r="J25" i="24"/>
  <c r="J26" i="24"/>
  <c r="J27" i="24"/>
  <c r="J28" i="24"/>
  <c r="J29" i="24"/>
  <c r="J30" i="24"/>
  <c r="J1" i="24"/>
  <c r="I5" i="24"/>
  <c r="I2" i="24"/>
  <c r="L2" i="23"/>
  <c r="L3" i="23"/>
  <c r="L4" i="23"/>
  <c r="L5" i="23"/>
  <c r="L6" i="23"/>
  <c r="L7" i="23"/>
  <c r="L8" i="23"/>
  <c r="L9" i="23"/>
  <c r="L10" i="23"/>
  <c r="L11" i="23"/>
  <c r="L12" i="23"/>
  <c r="L13" i="23"/>
  <c r="L14" i="23"/>
  <c r="L15" i="23"/>
  <c r="L16" i="23"/>
  <c r="L17" i="23"/>
  <c r="L18" i="23"/>
  <c r="L19" i="23"/>
  <c r="L20" i="23"/>
  <c r="L21" i="23"/>
  <c r="L22" i="23"/>
  <c r="L23" i="23"/>
  <c r="L24" i="23"/>
  <c r="L25" i="23"/>
  <c r="L26" i="23"/>
  <c r="L27" i="23"/>
  <c r="L28" i="23"/>
  <c r="L29" i="23"/>
  <c r="L30" i="23"/>
  <c r="L1" i="23"/>
  <c r="K2" i="23"/>
  <c r="K3" i="23"/>
  <c r="K4" i="23"/>
  <c r="K5" i="23"/>
  <c r="K6" i="23"/>
  <c r="K7" i="23"/>
  <c r="K8" i="23"/>
  <c r="K9" i="23"/>
  <c r="K10" i="23"/>
  <c r="K11" i="23"/>
  <c r="K12" i="23"/>
  <c r="K13" i="23"/>
  <c r="K14" i="23"/>
  <c r="K15" i="23"/>
  <c r="K16" i="23"/>
  <c r="K17" i="23"/>
  <c r="K18" i="23"/>
  <c r="K19" i="23"/>
  <c r="K20" i="23"/>
  <c r="K21" i="23"/>
  <c r="K22" i="23"/>
  <c r="K23" i="23"/>
  <c r="K24" i="23"/>
  <c r="K25" i="23"/>
  <c r="K26" i="23"/>
  <c r="K27" i="23"/>
  <c r="K28" i="23"/>
  <c r="K29" i="23"/>
  <c r="K30" i="23"/>
  <c r="K1" i="23"/>
  <c r="J2" i="23"/>
  <c r="J3" i="23"/>
  <c r="J4" i="23"/>
  <c r="J5" i="23"/>
  <c r="J6" i="23"/>
  <c r="J7" i="23"/>
  <c r="J8" i="23"/>
  <c r="J9" i="23"/>
  <c r="J10" i="23"/>
  <c r="J11" i="23"/>
  <c r="J12" i="23"/>
  <c r="J13" i="23"/>
  <c r="J14" i="23"/>
  <c r="J15" i="23"/>
  <c r="J16" i="23"/>
  <c r="J17" i="23"/>
  <c r="J18" i="23"/>
  <c r="J19" i="23"/>
  <c r="J20" i="23"/>
  <c r="J21" i="23"/>
  <c r="J22" i="23"/>
  <c r="J23" i="23"/>
  <c r="J24" i="23"/>
  <c r="J25" i="23"/>
  <c r="J26" i="23"/>
  <c r="J27" i="23"/>
  <c r="J28" i="23"/>
  <c r="J29" i="23"/>
  <c r="J30" i="23"/>
  <c r="J31" i="23"/>
  <c r="J32" i="23"/>
  <c r="J1" i="23"/>
  <c r="I5" i="23"/>
  <c r="I2" i="23"/>
  <c r="L2" i="22"/>
  <c r="L3" i="22"/>
  <c r="L4" i="22"/>
  <c r="L5" i="22"/>
  <c r="L6" i="22"/>
  <c r="L7" i="22"/>
  <c r="L8" i="22"/>
  <c r="L9" i="22"/>
  <c r="L10" i="22"/>
  <c r="L11" i="22"/>
  <c r="L12" i="22"/>
  <c r="L13" i="22"/>
  <c r="L14" i="22"/>
  <c r="L15" i="22"/>
  <c r="L16" i="22"/>
  <c r="L17" i="22"/>
  <c r="L18" i="22"/>
  <c r="L19" i="22"/>
  <c r="L20" i="22"/>
  <c r="L21" i="22"/>
  <c r="L22" i="22"/>
  <c r="L23" i="22"/>
  <c r="L24" i="22"/>
  <c r="L25" i="22"/>
  <c r="L26" i="22"/>
  <c r="L27" i="22"/>
  <c r="L28" i="22"/>
  <c r="L29" i="22"/>
  <c r="L30" i="22"/>
  <c r="L1" i="22"/>
  <c r="K2" i="22"/>
  <c r="K3" i="22"/>
  <c r="K4" i="22"/>
  <c r="K5" i="22"/>
  <c r="K6" i="22"/>
  <c r="K7" i="22"/>
  <c r="K8" i="22"/>
  <c r="K9" i="22"/>
  <c r="K10" i="22"/>
  <c r="K11" i="22"/>
  <c r="K12" i="22"/>
  <c r="K13" i="22"/>
  <c r="K14" i="22"/>
  <c r="K15" i="22"/>
  <c r="K16" i="22"/>
  <c r="K17" i="22"/>
  <c r="K18" i="22"/>
  <c r="K19" i="22"/>
  <c r="K20" i="22"/>
  <c r="K21" i="22"/>
  <c r="K22" i="22"/>
  <c r="K23" i="22"/>
  <c r="K24" i="22"/>
  <c r="K25" i="22"/>
  <c r="K26" i="22"/>
  <c r="K27" i="22"/>
  <c r="K28" i="22"/>
  <c r="K29" i="22"/>
  <c r="K30" i="22"/>
  <c r="K1" i="22"/>
  <c r="J2" i="22"/>
  <c r="J3" i="22"/>
  <c r="J4" i="22"/>
  <c r="J5" i="22"/>
  <c r="J6" i="22"/>
  <c r="J7" i="22"/>
  <c r="J8" i="22"/>
  <c r="J9" i="22"/>
  <c r="J10" i="22"/>
  <c r="J11" i="22"/>
  <c r="J12" i="22"/>
  <c r="J13" i="22"/>
  <c r="J14" i="22"/>
  <c r="J15" i="22"/>
  <c r="J16" i="22"/>
  <c r="J17" i="22"/>
  <c r="J18" i="22"/>
  <c r="J19" i="22"/>
  <c r="J20" i="22"/>
  <c r="J21" i="22"/>
  <c r="J22" i="22"/>
  <c r="J23" i="22"/>
  <c r="J24" i="22"/>
  <c r="J25" i="22"/>
  <c r="J26" i="22"/>
  <c r="J27" i="22"/>
  <c r="J28" i="22"/>
  <c r="J29" i="22"/>
  <c r="J30" i="22"/>
  <c r="J1" i="22"/>
  <c r="I5" i="22"/>
  <c r="I2" i="22"/>
  <c r="L2" i="21"/>
  <c r="L3" i="21"/>
  <c r="L4" i="21"/>
  <c r="L5" i="21"/>
  <c r="L6" i="21"/>
  <c r="L7" i="21"/>
  <c r="L8" i="21"/>
  <c r="L9" i="21"/>
  <c r="L10" i="21"/>
  <c r="L11" i="21"/>
  <c r="L12" i="21"/>
  <c r="L13" i="21"/>
  <c r="L14" i="21"/>
  <c r="L15" i="21"/>
  <c r="L16" i="21"/>
  <c r="L17" i="21"/>
  <c r="L18" i="21"/>
  <c r="L19" i="21"/>
  <c r="L20" i="21"/>
  <c r="L21" i="21"/>
  <c r="L22" i="21"/>
  <c r="L23" i="21"/>
  <c r="L24" i="21"/>
  <c r="L25" i="21"/>
  <c r="L26" i="21"/>
  <c r="L27" i="21"/>
  <c r="L28" i="21"/>
  <c r="L29" i="21"/>
  <c r="L30" i="21"/>
  <c r="L1" i="21"/>
  <c r="K2" i="21"/>
  <c r="K3" i="21"/>
  <c r="K4" i="21"/>
  <c r="K5" i="21"/>
  <c r="K6" i="21"/>
  <c r="K7" i="21"/>
  <c r="K8" i="21"/>
  <c r="K9" i="21"/>
  <c r="K10" i="21"/>
  <c r="K11" i="21"/>
  <c r="K12" i="21"/>
  <c r="K13" i="21"/>
  <c r="K14" i="21"/>
  <c r="K15" i="21"/>
  <c r="K16" i="21"/>
  <c r="K17" i="21"/>
  <c r="K18" i="21"/>
  <c r="K19" i="21"/>
  <c r="K20" i="21"/>
  <c r="K21" i="21"/>
  <c r="K22" i="21"/>
  <c r="K23" i="21"/>
  <c r="K24" i="21"/>
  <c r="K25" i="21"/>
  <c r="K26" i="21"/>
  <c r="K27" i="21"/>
  <c r="K28" i="21"/>
  <c r="K29" i="21"/>
  <c r="K30" i="21"/>
  <c r="K1" i="21"/>
  <c r="J2" i="21"/>
  <c r="J3" i="21"/>
  <c r="J4" i="21"/>
  <c r="J5" i="21"/>
  <c r="J6" i="21"/>
  <c r="J7" i="21"/>
  <c r="J8" i="21"/>
  <c r="J9" i="21"/>
  <c r="J10" i="21"/>
  <c r="J11" i="21"/>
  <c r="J12" i="21"/>
  <c r="J13" i="21"/>
  <c r="J14" i="21"/>
  <c r="J15" i="21"/>
  <c r="J16" i="21"/>
  <c r="J17" i="21"/>
  <c r="J18" i="21"/>
  <c r="J19" i="21"/>
  <c r="J20" i="21"/>
  <c r="J21" i="21"/>
  <c r="J22" i="21"/>
  <c r="J23" i="21"/>
  <c r="J24" i="21"/>
  <c r="J25" i="21"/>
  <c r="J26" i="21"/>
  <c r="J27" i="21"/>
  <c r="J28" i="21"/>
  <c r="J29" i="21"/>
  <c r="J30" i="21"/>
  <c r="J31" i="21"/>
  <c r="J32" i="21"/>
  <c r="J1" i="21"/>
  <c r="I5" i="21"/>
  <c r="I2" i="21"/>
  <c r="L2" i="20"/>
  <c r="L3" i="20"/>
  <c r="L4" i="20"/>
  <c r="L5" i="20"/>
  <c r="L6" i="20"/>
  <c r="L7" i="20"/>
  <c r="L8" i="20"/>
  <c r="L9" i="20"/>
  <c r="L10" i="20"/>
  <c r="L11" i="20"/>
  <c r="L12" i="20"/>
  <c r="L13" i="20"/>
  <c r="L14" i="20"/>
  <c r="L15" i="20"/>
  <c r="L16" i="20"/>
  <c r="L17" i="20"/>
  <c r="L18" i="20"/>
  <c r="L19" i="20"/>
  <c r="L20" i="20"/>
  <c r="L21" i="20"/>
  <c r="L22" i="20"/>
  <c r="L23" i="20"/>
  <c r="L24" i="20"/>
  <c r="L25" i="20"/>
  <c r="L26" i="20"/>
  <c r="L27" i="20"/>
  <c r="L28" i="20"/>
  <c r="L29" i="20"/>
  <c r="L30" i="20"/>
  <c r="L1" i="20"/>
  <c r="K2" i="20"/>
  <c r="K3" i="20"/>
  <c r="K4" i="20"/>
  <c r="K5" i="20"/>
  <c r="K6" i="20"/>
  <c r="K7" i="20"/>
  <c r="K8" i="20"/>
  <c r="K9" i="20"/>
  <c r="K10" i="20"/>
  <c r="K11" i="20"/>
  <c r="K12" i="20"/>
  <c r="K13" i="20"/>
  <c r="K14" i="20"/>
  <c r="K15" i="20"/>
  <c r="K16" i="20"/>
  <c r="K17" i="20"/>
  <c r="K18" i="20"/>
  <c r="K19" i="20"/>
  <c r="K20" i="20"/>
  <c r="K21" i="20"/>
  <c r="K22" i="20"/>
  <c r="K23" i="20"/>
  <c r="K24" i="20"/>
  <c r="K25" i="20"/>
  <c r="K26" i="20"/>
  <c r="K27" i="20"/>
  <c r="K28" i="20"/>
  <c r="K29" i="20"/>
  <c r="K30" i="20"/>
  <c r="K1" i="20"/>
  <c r="J2" i="20"/>
  <c r="J3" i="20"/>
  <c r="J4" i="20"/>
  <c r="J5" i="20"/>
  <c r="J6" i="20"/>
  <c r="J7" i="20"/>
  <c r="J8" i="20"/>
  <c r="J9" i="20"/>
  <c r="J10" i="20"/>
  <c r="J11" i="20"/>
  <c r="J12" i="20"/>
  <c r="J13" i="20"/>
  <c r="J14" i="20"/>
  <c r="J15" i="20"/>
  <c r="J16" i="20"/>
  <c r="J17" i="20"/>
  <c r="J18" i="20"/>
  <c r="J19" i="20"/>
  <c r="J20" i="20"/>
  <c r="J21" i="20"/>
  <c r="J22" i="20"/>
  <c r="J23" i="20"/>
  <c r="J24" i="20"/>
  <c r="J25" i="20"/>
  <c r="J26" i="20"/>
  <c r="J27" i="20"/>
  <c r="J28" i="20"/>
  <c r="J29" i="20"/>
  <c r="J30" i="20"/>
  <c r="J1" i="20"/>
  <c r="I5" i="20"/>
  <c r="I2" i="20"/>
  <c r="L2" i="19"/>
  <c r="L3" i="19"/>
  <c r="L4" i="19"/>
  <c r="L5" i="19"/>
  <c r="L6" i="19"/>
  <c r="L7" i="19"/>
  <c r="L8" i="19"/>
  <c r="L9" i="19"/>
  <c r="L10" i="19"/>
  <c r="L11" i="19"/>
  <c r="L12" i="19"/>
  <c r="L13" i="19"/>
  <c r="L14" i="19"/>
  <c r="L15" i="19"/>
  <c r="L16" i="19"/>
  <c r="L17" i="19"/>
  <c r="L18" i="19"/>
  <c r="L19" i="19"/>
  <c r="L20" i="19"/>
  <c r="L21" i="19"/>
  <c r="L22" i="19"/>
  <c r="L23" i="19"/>
  <c r="L24" i="19"/>
  <c r="L25" i="19"/>
  <c r="L26" i="19"/>
  <c r="L27" i="19"/>
  <c r="L28" i="19"/>
  <c r="L29" i="19"/>
  <c r="L30" i="19"/>
  <c r="L1" i="19"/>
  <c r="K2" i="19"/>
  <c r="K3" i="19"/>
  <c r="K4" i="19"/>
  <c r="K5" i="19"/>
  <c r="K6" i="19"/>
  <c r="K7" i="19"/>
  <c r="K8" i="19"/>
  <c r="K9" i="19"/>
  <c r="K10" i="19"/>
  <c r="K11" i="19"/>
  <c r="K12" i="19"/>
  <c r="K13" i="19"/>
  <c r="K14" i="19"/>
  <c r="K15" i="19"/>
  <c r="K16" i="19"/>
  <c r="K17" i="19"/>
  <c r="K18" i="19"/>
  <c r="K19" i="19"/>
  <c r="K20" i="19"/>
  <c r="K21" i="19"/>
  <c r="K22" i="19"/>
  <c r="K23" i="19"/>
  <c r="K24" i="19"/>
  <c r="K25" i="19"/>
  <c r="K26" i="19"/>
  <c r="K27" i="19"/>
  <c r="K28" i="19"/>
  <c r="K29" i="19"/>
  <c r="K30" i="19"/>
  <c r="K1" i="19"/>
  <c r="J2" i="19"/>
  <c r="J3" i="19"/>
  <c r="J4" i="19"/>
  <c r="J5" i="19"/>
  <c r="J6" i="19"/>
  <c r="J7" i="19"/>
  <c r="J8" i="19"/>
  <c r="J9" i="19"/>
  <c r="J10" i="19"/>
  <c r="J11" i="19"/>
  <c r="J12" i="19"/>
  <c r="J13" i="19"/>
  <c r="J14" i="19"/>
  <c r="J15" i="19"/>
  <c r="J16" i="19"/>
  <c r="J17" i="19"/>
  <c r="J18" i="19"/>
  <c r="J19" i="19"/>
  <c r="J20" i="19"/>
  <c r="J21" i="19"/>
  <c r="J22" i="19"/>
  <c r="J23" i="19"/>
  <c r="J24" i="19"/>
  <c r="J25" i="19"/>
  <c r="J26" i="19"/>
  <c r="J27" i="19"/>
  <c r="J28" i="19"/>
  <c r="J29" i="19"/>
  <c r="J30" i="19"/>
  <c r="J31" i="19"/>
  <c r="J32" i="19"/>
  <c r="J1" i="19"/>
  <c r="I5" i="19"/>
  <c r="I2" i="19"/>
  <c r="L2" i="18"/>
  <c r="L3" i="18"/>
  <c r="L4" i="18"/>
  <c r="L5" i="18"/>
  <c r="L6" i="18"/>
  <c r="L7" i="18"/>
  <c r="L8" i="18"/>
  <c r="L9" i="18"/>
  <c r="L10" i="18"/>
  <c r="L11" i="18"/>
  <c r="L12" i="18"/>
  <c r="L13" i="18"/>
  <c r="L14" i="18"/>
  <c r="L15" i="18"/>
  <c r="L16" i="18"/>
  <c r="L17" i="18"/>
  <c r="L18" i="18"/>
  <c r="L19" i="18"/>
  <c r="L20" i="18"/>
  <c r="L21" i="18"/>
  <c r="L22" i="18"/>
  <c r="L23" i="18"/>
  <c r="L24" i="18"/>
  <c r="L25" i="18"/>
  <c r="L26" i="18"/>
  <c r="L27" i="18"/>
  <c r="L28" i="18"/>
  <c r="L29" i="18"/>
  <c r="L30" i="18"/>
  <c r="L1" i="18"/>
  <c r="K2" i="18"/>
  <c r="K3" i="18"/>
  <c r="K4" i="18"/>
  <c r="K5" i="18"/>
  <c r="K6" i="18"/>
  <c r="K7" i="18"/>
  <c r="K8" i="18"/>
  <c r="K9" i="18"/>
  <c r="K10" i="18"/>
  <c r="K11" i="18"/>
  <c r="K12" i="18"/>
  <c r="K13" i="18"/>
  <c r="K14" i="18"/>
  <c r="K15" i="18"/>
  <c r="K16" i="18"/>
  <c r="K17" i="18"/>
  <c r="K18" i="18"/>
  <c r="K19" i="18"/>
  <c r="K20" i="18"/>
  <c r="K21" i="18"/>
  <c r="K22" i="18"/>
  <c r="K23" i="18"/>
  <c r="K24" i="18"/>
  <c r="K25" i="18"/>
  <c r="K26" i="18"/>
  <c r="K27" i="18"/>
  <c r="K28" i="18"/>
  <c r="K29" i="18"/>
  <c r="K30" i="18"/>
  <c r="K1" i="18"/>
  <c r="J2" i="18"/>
  <c r="J3" i="18"/>
  <c r="J4" i="18"/>
  <c r="J5" i="18"/>
  <c r="J6" i="18"/>
  <c r="J7" i="18"/>
  <c r="J8" i="18"/>
  <c r="J9" i="18"/>
  <c r="J10" i="18"/>
  <c r="J11" i="18"/>
  <c r="J12" i="18"/>
  <c r="J13" i="18"/>
  <c r="J14" i="18"/>
  <c r="J15" i="18"/>
  <c r="J16" i="18"/>
  <c r="J17" i="18"/>
  <c r="J18" i="18"/>
  <c r="J19" i="18"/>
  <c r="J20" i="18"/>
  <c r="J21" i="18"/>
  <c r="J22" i="18"/>
  <c r="J23" i="18"/>
  <c r="J24" i="18"/>
  <c r="J25" i="18"/>
  <c r="J26" i="18"/>
  <c r="J27" i="18"/>
  <c r="J28" i="18"/>
  <c r="J29" i="18"/>
  <c r="J30" i="18"/>
  <c r="J31" i="18"/>
  <c r="J32" i="18"/>
  <c r="J1" i="18"/>
  <c r="I5" i="18"/>
  <c r="I2" i="18"/>
  <c r="L2" i="17"/>
  <c r="L3" i="17"/>
  <c r="L4" i="17"/>
  <c r="L5" i="17"/>
  <c r="L6" i="17"/>
  <c r="L7" i="17"/>
  <c r="L8" i="17"/>
  <c r="L9" i="17"/>
  <c r="L10" i="17"/>
  <c r="L11" i="17"/>
  <c r="L12" i="17"/>
  <c r="L13" i="17"/>
  <c r="L14" i="17"/>
  <c r="L15" i="17"/>
  <c r="L16" i="17"/>
  <c r="L17" i="17"/>
  <c r="L18" i="17"/>
  <c r="L19" i="17"/>
  <c r="L20" i="17"/>
  <c r="L21" i="17"/>
  <c r="L22" i="17"/>
  <c r="L23" i="17"/>
  <c r="L24" i="17"/>
  <c r="L25" i="17"/>
  <c r="L26" i="17"/>
  <c r="L27" i="17"/>
  <c r="L28" i="17"/>
  <c r="L29" i="17"/>
  <c r="L30" i="17"/>
  <c r="L1" i="17"/>
  <c r="K2" i="17"/>
  <c r="K3" i="17"/>
  <c r="K4" i="17"/>
  <c r="K5" i="17"/>
  <c r="K6" i="17"/>
  <c r="K7" i="17"/>
  <c r="K8" i="17"/>
  <c r="K9" i="17"/>
  <c r="K10" i="17"/>
  <c r="K11" i="17"/>
  <c r="K12" i="17"/>
  <c r="K13" i="17"/>
  <c r="K14" i="17"/>
  <c r="K15" i="17"/>
  <c r="K16" i="17"/>
  <c r="K17" i="17"/>
  <c r="K18" i="17"/>
  <c r="K19" i="17"/>
  <c r="K20" i="17"/>
  <c r="K21" i="17"/>
  <c r="K22" i="17"/>
  <c r="K23" i="17"/>
  <c r="K24" i="17"/>
  <c r="K25" i="17"/>
  <c r="K26" i="17"/>
  <c r="K27" i="17"/>
  <c r="K28" i="17"/>
  <c r="K29" i="17"/>
  <c r="K30" i="17"/>
  <c r="K1" i="17"/>
  <c r="J2" i="17"/>
  <c r="J3" i="17"/>
  <c r="J4" i="17"/>
  <c r="J5" i="17"/>
  <c r="J6" i="17"/>
  <c r="J7" i="17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1" i="17"/>
  <c r="I5" i="17"/>
  <c r="I2" i="17"/>
  <c r="L2" i="16"/>
  <c r="L3" i="16"/>
  <c r="L4" i="16"/>
  <c r="L5" i="16"/>
  <c r="L6" i="16"/>
  <c r="L7" i="16"/>
  <c r="L8" i="16"/>
  <c r="L9" i="16"/>
  <c r="L10" i="16"/>
  <c r="L11" i="16"/>
  <c r="L12" i="16"/>
  <c r="L13" i="16"/>
  <c r="L14" i="16"/>
  <c r="L15" i="16"/>
  <c r="L16" i="16"/>
  <c r="L17" i="16"/>
  <c r="L18" i="16"/>
  <c r="L19" i="16"/>
  <c r="L20" i="16"/>
  <c r="L21" i="16"/>
  <c r="L22" i="16"/>
  <c r="L23" i="16"/>
  <c r="L24" i="16"/>
  <c r="L25" i="16"/>
  <c r="L26" i="16"/>
  <c r="L27" i="16"/>
  <c r="L28" i="16"/>
  <c r="L29" i="16"/>
  <c r="L30" i="16"/>
  <c r="L1" i="16"/>
  <c r="K2" i="16"/>
  <c r="K3" i="16"/>
  <c r="K4" i="16"/>
  <c r="K5" i="16"/>
  <c r="K6" i="16"/>
  <c r="K7" i="16"/>
  <c r="K8" i="16"/>
  <c r="K9" i="16"/>
  <c r="K10" i="16"/>
  <c r="K11" i="16"/>
  <c r="K12" i="16"/>
  <c r="K13" i="16"/>
  <c r="K14" i="16"/>
  <c r="K15" i="16"/>
  <c r="K16" i="16"/>
  <c r="K17" i="16"/>
  <c r="K18" i="16"/>
  <c r="K19" i="16"/>
  <c r="K20" i="16"/>
  <c r="K21" i="16"/>
  <c r="K22" i="16"/>
  <c r="K23" i="16"/>
  <c r="K24" i="16"/>
  <c r="K25" i="16"/>
  <c r="K26" i="16"/>
  <c r="K27" i="16"/>
  <c r="K28" i="16"/>
  <c r="K29" i="16"/>
  <c r="K30" i="16"/>
  <c r="K1" i="16"/>
  <c r="J2" i="16"/>
  <c r="J3" i="16"/>
  <c r="J4" i="16"/>
  <c r="J5" i="16"/>
  <c r="J6" i="16"/>
  <c r="J7" i="16"/>
  <c r="J8" i="16"/>
  <c r="J9" i="16"/>
  <c r="J10" i="16"/>
  <c r="J11" i="16"/>
  <c r="J12" i="16"/>
  <c r="J13" i="16"/>
  <c r="J14" i="16"/>
  <c r="J15" i="16"/>
  <c r="J16" i="16"/>
  <c r="J17" i="16"/>
  <c r="J18" i="16"/>
  <c r="J19" i="16"/>
  <c r="J20" i="16"/>
  <c r="J21" i="16"/>
  <c r="J22" i="16"/>
  <c r="J23" i="16"/>
  <c r="J24" i="16"/>
  <c r="J25" i="16"/>
  <c r="J26" i="16"/>
  <c r="J27" i="16"/>
  <c r="J28" i="16"/>
  <c r="J29" i="16"/>
  <c r="J30" i="16"/>
  <c r="J1" i="16"/>
  <c r="I5" i="16"/>
  <c r="I2" i="16"/>
  <c r="L2" i="15"/>
  <c r="L3" i="15"/>
  <c r="L4" i="15"/>
  <c r="L5" i="15"/>
  <c r="L6" i="15"/>
  <c r="L7" i="15"/>
  <c r="L8" i="15"/>
  <c r="L9" i="15"/>
  <c r="L10" i="15"/>
  <c r="L11" i="15"/>
  <c r="L12" i="15"/>
  <c r="L13" i="15"/>
  <c r="L14" i="15"/>
  <c r="L15" i="15"/>
  <c r="L16" i="15"/>
  <c r="L17" i="15"/>
  <c r="L18" i="15"/>
  <c r="L19" i="15"/>
  <c r="L20" i="15"/>
  <c r="L21" i="15"/>
  <c r="L22" i="15"/>
  <c r="L23" i="15"/>
  <c r="L24" i="15"/>
  <c r="L25" i="15"/>
  <c r="L26" i="15"/>
  <c r="L27" i="15"/>
  <c r="L28" i="15"/>
  <c r="L29" i="15"/>
  <c r="L30" i="15"/>
  <c r="L1" i="15"/>
  <c r="K2" i="15"/>
  <c r="K3" i="15"/>
  <c r="K4" i="15"/>
  <c r="K5" i="15"/>
  <c r="K6" i="15"/>
  <c r="K7" i="15"/>
  <c r="K8" i="15"/>
  <c r="K9" i="15"/>
  <c r="K10" i="15"/>
  <c r="K11" i="15"/>
  <c r="K12" i="15"/>
  <c r="K13" i="15"/>
  <c r="K14" i="15"/>
  <c r="K15" i="15"/>
  <c r="K16" i="15"/>
  <c r="K17" i="15"/>
  <c r="K18" i="15"/>
  <c r="K19" i="15"/>
  <c r="K20" i="15"/>
  <c r="K21" i="15"/>
  <c r="K22" i="15"/>
  <c r="K23" i="15"/>
  <c r="K24" i="15"/>
  <c r="K25" i="15"/>
  <c r="K26" i="15"/>
  <c r="K27" i="15"/>
  <c r="K28" i="15"/>
  <c r="K29" i="15"/>
  <c r="K30" i="15"/>
  <c r="K1" i="15"/>
  <c r="J2" i="15"/>
  <c r="J3" i="15"/>
  <c r="J4" i="15"/>
  <c r="J5" i="15"/>
  <c r="J6" i="15"/>
  <c r="J7" i="15"/>
  <c r="J8" i="15"/>
  <c r="J9" i="15"/>
  <c r="J10" i="15"/>
  <c r="J11" i="15"/>
  <c r="J12" i="15"/>
  <c r="J13" i="15"/>
  <c r="J14" i="15"/>
  <c r="J15" i="15"/>
  <c r="J16" i="15"/>
  <c r="J17" i="15"/>
  <c r="J18" i="15"/>
  <c r="J19" i="15"/>
  <c r="J20" i="15"/>
  <c r="J21" i="15"/>
  <c r="J22" i="15"/>
  <c r="J23" i="15"/>
  <c r="J24" i="15"/>
  <c r="J25" i="15"/>
  <c r="J26" i="15"/>
  <c r="J27" i="15"/>
  <c r="J28" i="15"/>
  <c r="J29" i="15"/>
  <c r="J30" i="15"/>
  <c r="J1" i="15"/>
  <c r="I5" i="15"/>
  <c r="I2" i="15"/>
  <c r="L2" i="14"/>
  <c r="L3" i="14"/>
  <c r="L4" i="14"/>
  <c r="L5" i="14"/>
  <c r="L6" i="14"/>
  <c r="L7" i="14"/>
  <c r="L8" i="14"/>
  <c r="L9" i="14"/>
  <c r="L10" i="14"/>
  <c r="L11" i="14"/>
  <c r="L12" i="14"/>
  <c r="L13" i="14"/>
  <c r="L14" i="14"/>
  <c r="L15" i="14"/>
  <c r="L16" i="14"/>
  <c r="L17" i="14"/>
  <c r="L18" i="14"/>
  <c r="L19" i="14"/>
  <c r="L20" i="14"/>
  <c r="L21" i="14"/>
  <c r="L22" i="14"/>
  <c r="L23" i="14"/>
  <c r="L24" i="14"/>
  <c r="L25" i="14"/>
  <c r="L26" i="14"/>
  <c r="L27" i="14"/>
  <c r="L28" i="14"/>
  <c r="L29" i="14"/>
  <c r="L30" i="14"/>
  <c r="L1" i="14"/>
  <c r="K2" i="14"/>
  <c r="K3" i="14"/>
  <c r="K4" i="14"/>
  <c r="K5" i="14"/>
  <c r="K6" i="14"/>
  <c r="K7" i="14"/>
  <c r="K8" i="14"/>
  <c r="K9" i="14"/>
  <c r="K10" i="14"/>
  <c r="K11" i="14"/>
  <c r="K12" i="14"/>
  <c r="K13" i="14"/>
  <c r="K14" i="14"/>
  <c r="K15" i="14"/>
  <c r="K16" i="14"/>
  <c r="K17" i="14"/>
  <c r="K18" i="14"/>
  <c r="K19" i="14"/>
  <c r="K20" i="14"/>
  <c r="K21" i="14"/>
  <c r="K22" i="14"/>
  <c r="K23" i="14"/>
  <c r="K24" i="14"/>
  <c r="K25" i="14"/>
  <c r="K26" i="14"/>
  <c r="K27" i="14"/>
  <c r="K28" i="14"/>
  <c r="K29" i="14"/>
  <c r="K30" i="14"/>
  <c r="K1" i="14"/>
  <c r="J2" i="14"/>
  <c r="J3" i="14"/>
  <c r="J4" i="14"/>
  <c r="J5" i="14"/>
  <c r="J6" i="14"/>
  <c r="J7" i="14"/>
  <c r="J8" i="14"/>
  <c r="J9" i="14"/>
  <c r="J10" i="14"/>
  <c r="J11" i="14"/>
  <c r="J12" i="14"/>
  <c r="J13" i="14"/>
  <c r="J14" i="14"/>
  <c r="J15" i="14"/>
  <c r="J16" i="14"/>
  <c r="J17" i="14"/>
  <c r="J18" i="14"/>
  <c r="J19" i="14"/>
  <c r="J20" i="14"/>
  <c r="J21" i="14"/>
  <c r="J22" i="14"/>
  <c r="J23" i="14"/>
  <c r="J24" i="14"/>
  <c r="J25" i="14"/>
  <c r="J26" i="14"/>
  <c r="J27" i="14"/>
  <c r="J28" i="14"/>
  <c r="J29" i="14"/>
  <c r="J30" i="14"/>
  <c r="J1" i="14"/>
  <c r="I5" i="14"/>
  <c r="I2" i="14"/>
  <c r="L2" i="13"/>
  <c r="L3" i="13"/>
  <c r="L4" i="13"/>
  <c r="L5" i="13"/>
  <c r="L6" i="13"/>
  <c r="L7" i="13"/>
  <c r="L8" i="13"/>
  <c r="L9" i="13"/>
  <c r="L10" i="13"/>
  <c r="L11" i="13"/>
  <c r="L12" i="13"/>
  <c r="L13" i="13"/>
  <c r="L14" i="13"/>
  <c r="L15" i="13"/>
  <c r="L16" i="13"/>
  <c r="L17" i="13"/>
  <c r="L18" i="13"/>
  <c r="L19" i="13"/>
  <c r="L20" i="13"/>
  <c r="L21" i="13"/>
  <c r="L22" i="13"/>
  <c r="L23" i="13"/>
  <c r="L24" i="13"/>
  <c r="L25" i="13"/>
  <c r="L26" i="13"/>
  <c r="L27" i="13"/>
  <c r="L28" i="13"/>
  <c r="L29" i="13"/>
  <c r="L30" i="13"/>
  <c r="L1" i="13"/>
  <c r="K2" i="13"/>
  <c r="K3" i="13"/>
  <c r="K4" i="13"/>
  <c r="K5" i="13"/>
  <c r="K6" i="13"/>
  <c r="K7" i="13"/>
  <c r="K8" i="13"/>
  <c r="K9" i="13"/>
  <c r="K10" i="13"/>
  <c r="K11" i="13"/>
  <c r="K12" i="13"/>
  <c r="K13" i="13"/>
  <c r="K14" i="13"/>
  <c r="K15" i="13"/>
  <c r="K16" i="13"/>
  <c r="K17" i="13"/>
  <c r="K18" i="13"/>
  <c r="K19" i="13"/>
  <c r="K20" i="13"/>
  <c r="K21" i="13"/>
  <c r="K22" i="13"/>
  <c r="K23" i="13"/>
  <c r="K24" i="13"/>
  <c r="K25" i="13"/>
  <c r="K26" i="13"/>
  <c r="K27" i="13"/>
  <c r="K28" i="13"/>
  <c r="K29" i="13"/>
  <c r="K30" i="13"/>
  <c r="K1" i="13"/>
  <c r="J2" i="13"/>
  <c r="J3" i="13"/>
  <c r="J4" i="13"/>
  <c r="J5" i="13"/>
  <c r="J6" i="13"/>
  <c r="J7" i="13"/>
  <c r="J8" i="13"/>
  <c r="J9" i="13"/>
  <c r="J10" i="13"/>
  <c r="J11" i="13"/>
  <c r="J12" i="13"/>
  <c r="J13" i="13"/>
  <c r="J14" i="13"/>
  <c r="J15" i="13"/>
  <c r="J16" i="13"/>
  <c r="J17" i="13"/>
  <c r="J18" i="13"/>
  <c r="J19" i="13"/>
  <c r="J20" i="13"/>
  <c r="J21" i="13"/>
  <c r="J22" i="13"/>
  <c r="J23" i="13"/>
  <c r="J24" i="13"/>
  <c r="J25" i="13"/>
  <c r="J26" i="13"/>
  <c r="J27" i="13"/>
  <c r="J28" i="13"/>
  <c r="J29" i="13"/>
  <c r="J30" i="13"/>
  <c r="J31" i="13"/>
  <c r="J32" i="13"/>
  <c r="J1" i="13"/>
  <c r="I5" i="13"/>
  <c r="I2" i="13"/>
  <c r="L2" i="12"/>
  <c r="L3" i="12"/>
  <c r="L4" i="12"/>
  <c r="L5" i="12"/>
  <c r="L6" i="12"/>
  <c r="L7" i="12"/>
  <c r="L8" i="12"/>
  <c r="L9" i="12"/>
  <c r="L10" i="12"/>
  <c r="L11" i="12"/>
  <c r="L12" i="12"/>
  <c r="L13" i="12"/>
  <c r="L14" i="12"/>
  <c r="L15" i="12"/>
  <c r="L16" i="12"/>
  <c r="L17" i="12"/>
  <c r="L18" i="12"/>
  <c r="L19" i="12"/>
  <c r="L20" i="12"/>
  <c r="L21" i="12"/>
  <c r="L22" i="12"/>
  <c r="L23" i="12"/>
  <c r="L24" i="12"/>
  <c r="L25" i="12"/>
  <c r="L26" i="12"/>
  <c r="L27" i="12"/>
  <c r="L28" i="12"/>
  <c r="L29" i="12"/>
  <c r="L30" i="12"/>
  <c r="L1" i="12"/>
  <c r="K2" i="12"/>
  <c r="K3" i="12"/>
  <c r="K4" i="12"/>
  <c r="K5" i="12"/>
  <c r="K6" i="12"/>
  <c r="K7" i="12"/>
  <c r="K8" i="12"/>
  <c r="K9" i="12"/>
  <c r="K10" i="12"/>
  <c r="K11" i="12"/>
  <c r="K12" i="12"/>
  <c r="K13" i="12"/>
  <c r="K14" i="12"/>
  <c r="K15" i="12"/>
  <c r="K16" i="12"/>
  <c r="K17" i="12"/>
  <c r="K18" i="12"/>
  <c r="K19" i="12"/>
  <c r="K20" i="12"/>
  <c r="K21" i="12"/>
  <c r="K22" i="12"/>
  <c r="K23" i="12"/>
  <c r="K24" i="12"/>
  <c r="K25" i="12"/>
  <c r="K26" i="12"/>
  <c r="K27" i="12"/>
  <c r="K28" i="12"/>
  <c r="K29" i="12"/>
  <c r="K30" i="12"/>
  <c r="K1" i="12"/>
  <c r="J2" i="12"/>
  <c r="J3" i="12"/>
  <c r="J4" i="12"/>
  <c r="J5" i="12"/>
  <c r="J6" i="12"/>
  <c r="J7" i="12"/>
  <c r="J8" i="12"/>
  <c r="J9" i="12"/>
  <c r="J10" i="12"/>
  <c r="J11" i="12"/>
  <c r="J12" i="12"/>
  <c r="J13" i="12"/>
  <c r="J14" i="12"/>
  <c r="J15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J31" i="12"/>
  <c r="J32" i="12"/>
  <c r="J1" i="12"/>
  <c r="I5" i="12"/>
  <c r="I2" i="12"/>
  <c r="L2" i="11"/>
  <c r="L3" i="11"/>
  <c r="L4" i="11"/>
  <c r="L5" i="11"/>
  <c r="L6" i="11"/>
  <c r="L7" i="11"/>
  <c r="L8" i="11"/>
  <c r="L9" i="11"/>
  <c r="L10" i="11"/>
  <c r="L11" i="11"/>
  <c r="L12" i="11"/>
  <c r="L13" i="11"/>
  <c r="L14" i="11"/>
  <c r="L15" i="11"/>
  <c r="L16" i="11"/>
  <c r="L17" i="11"/>
  <c r="L18" i="11"/>
  <c r="L19" i="11"/>
  <c r="L20" i="11"/>
  <c r="L21" i="11"/>
  <c r="L22" i="11"/>
  <c r="L23" i="11"/>
  <c r="L24" i="11"/>
  <c r="L25" i="11"/>
  <c r="L26" i="11"/>
  <c r="L27" i="11"/>
  <c r="L28" i="11"/>
  <c r="L29" i="11"/>
  <c r="L30" i="11"/>
  <c r="L1" i="11"/>
  <c r="K2" i="11"/>
  <c r="K3" i="11"/>
  <c r="K4" i="11"/>
  <c r="K5" i="11"/>
  <c r="K6" i="11"/>
  <c r="K7" i="11"/>
  <c r="K8" i="11"/>
  <c r="K9" i="11"/>
  <c r="K10" i="11"/>
  <c r="K11" i="11"/>
  <c r="K12" i="11"/>
  <c r="K13" i="11"/>
  <c r="K14" i="11"/>
  <c r="K15" i="11"/>
  <c r="K16" i="11"/>
  <c r="K17" i="11"/>
  <c r="K18" i="11"/>
  <c r="K19" i="11"/>
  <c r="K20" i="11"/>
  <c r="K21" i="11"/>
  <c r="K22" i="11"/>
  <c r="K23" i="11"/>
  <c r="K24" i="11"/>
  <c r="K25" i="11"/>
  <c r="K26" i="11"/>
  <c r="K27" i="11"/>
  <c r="K28" i="11"/>
  <c r="K29" i="11"/>
  <c r="K30" i="11"/>
  <c r="K1" i="11"/>
  <c r="J2" i="11"/>
  <c r="J3" i="11"/>
  <c r="J4" i="11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1" i="11"/>
  <c r="I5" i="11"/>
  <c r="I2" i="11"/>
  <c r="L2" i="10"/>
  <c r="L3" i="10"/>
  <c r="L4" i="10"/>
  <c r="L5" i="10"/>
  <c r="L6" i="10"/>
  <c r="L7" i="10"/>
  <c r="L8" i="10"/>
  <c r="L9" i="10"/>
  <c r="L10" i="10"/>
  <c r="L11" i="10"/>
  <c r="L12" i="10"/>
  <c r="L13" i="10"/>
  <c r="L14" i="10"/>
  <c r="L15" i="10"/>
  <c r="L16" i="10"/>
  <c r="L17" i="10"/>
  <c r="L18" i="10"/>
  <c r="L19" i="10"/>
  <c r="L20" i="10"/>
  <c r="L21" i="10"/>
  <c r="L22" i="10"/>
  <c r="L23" i="10"/>
  <c r="L24" i="10"/>
  <c r="L25" i="10"/>
  <c r="L26" i="10"/>
  <c r="L27" i="10"/>
  <c r="L28" i="10"/>
  <c r="L29" i="10"/>
  <c r="L30" i="10"/>
  <c r="L1" i="10"/>
  <c r="K2" i="10"/>
  <c r="K3" i="10"/>
  <c r="K4" i="10"/>
  <c r="K5" i="10"/>
  <c r="K6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26" i="10"/>
  <c r="K27" i="10"/>
  <c r="K28" i="10"/>
  <c r="K29" i="10"/>
  <c r="K30" i="10"/>
  <c r="K1" i="10"/>
  <c r="J2" i="10"/>
  <c r="J3" i="10"/>
  <c r="J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1" i="10"/>
  <c r="I5" i="10"/>
  <c r="I2" i="10"/>
  <c r="L2" i="9"/>
  <c r="L3" i="9"/>
  <c r="L4" i="9"/>
  <c r="L5" i="9"/>
  <c r="L6" i="9"/>
  <c r="L7" i="9"/>
  <c r="L8" i="9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30" i="9"/>
  <c r="L1" i="9"/>
  <c r="K2" i="9"/>
  <c r="K3" i="9"/>
  <c r="K4" i="9"/>
  <c r="K5" i="9"/>
  <c r="K6" i="9"/>
  <c r="K7" i="9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1" i="9"/>
  <c r="J2" i="9"/>
  <c r="J3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1" i="9"/>
  <c r="I5" i="9"/>
  <c r="I2" i="9"/>
  <c r="L2" i="8"/>
  <c r="L3" i="8"/>
  <c r="L4" i="8"/>
  <c r="L5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1" i="8"/>
  <c r="K2" i="8"/>
  <c r="K3" i="8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1" i="8"/>
  <c r="J2" i="8"/>
  <c r="J3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1" i="8"/>
  <c r="I5" i="8"/>
  <c r="I2" i="8"/>
  <c r="L2" i="7"/>
  <c r="L3" i="7"/>
  <c r="L4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1" i="7"/>
  <c r="K2" i="7"/>
  <c r="K3" i="7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1" i="7"/>
  <c r="J2" i="7"/>
  <c r="J3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1" i="7"/>
  <c r="I5" i="7"/>
  <c r="I2" i="7"/>
  <c r="L2" i="6"/>
  <c r="L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1" i="6"/>
  <c r="K2" i="6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1" i="6"/>
  <c r="J2" i="6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1" i="6"/>
  <c r="I5" i="6"/>
  <c r="I2" i="6"/>
  <c r="P16" i="5"/>
  <c r="Q16" i="5" s="1"/>
  <c r="P17" i="5"/>
  <c r="R17" i="5" s="1"/>
  <c r="P18" i="5"/>
  <c r="T18" i="5" s="1"/>
  <c r="P19" i="5"/>
  <c r="T19" i="5" s="1"/>
  <c r="P20" i="5"/>
  <c r="S20" i="5" s="1"/>
  <c r="P21" i="5"/>
  <c r="T21" i="5" s="1"/>
  <c r="P22" i="5"/>
  <c r="R22" i="5" s="1"/>
  <c r="P23" i="5"/>
  <c r="R23" i="5" s="1"/>
  <c r="P24" i="5"/>
  <c r="Q24" i="5" s="1"/>
  <c r="P25" i="5"/>
  <c r="R25" i="5" s="1"/>
  <c r="P26" i="5"/>
  <c r="T26" i="5" s="1"/>
  <c r="P27" i="5"/>
  <c r="T27" i="5" s="1"/>
  <c r="P28" i="5"/>
  <c r="S28" i="5" s="1"/>
  <c r="P29" i="5"/>
  <c r="T29" i="5" s="1"/>
  <c r="P30" i="5"/>
  <c r="R30" i="5" s="1"/>
  <c r="L2" i="5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1" i="5"/>
  <c r="K2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1" i="5"/>
  <c r="J2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1" i="5"/>
  <c r="I9" i="5"/>
  <c r="F44" i="5"/>
  <c r="F53" i="5"/>
  <c r="F50" i="5"/>
  <c r="F52" i="5"/>
  <c r="F51" i="5"/>
  <c r="F69" i="5"/>
  <c r="F54" i="5"/>
  <c r="I5" i="5"/>
  <c r="I2" i="5"/>
  <c r="P8" i="4"/>
  <c r="R8" i="4" s="1"/>
  <c r="P9" i="4"/>
  <c r="R9" i="4" s="1"/>
  <c r="P10" i="4"/>
  <c r="Q10" i="4" s="1"/>
  <c r="P11" i="4"/>
  <c r="T11" i="4" s="1"/>
  <c r="P12" i="4"/>
  <c r="T12" i="4" s="1"/>
  <c r="P13" i="4"/>
  <c r="T13" i="4" s="1"/>
  <c r="P14" i="4"/>
  <c r="S14" i="4" s="1"/>
  <c r="P15" i="4"/>
  <c r="R15" i="4" s="1"/>
  <c r="P16" i="4"/>
  <c r="R16" i="4" s="1"/>
  <c r="P17" i="4"/>
  <c r="R17" i="4" s="1"/>
  <c r="P18" i="4"/>
  <c r="Q18" i="4" s="1"/>
  <c r="P19" i="4"/>
  <c r="T19" i="4" s="1"/>
  <c r="P20" i="4"/>
  <c r="T20" i="4" s="1"/>
  <c r="P21" i="4"/>
  <c r="T21" i="4" s="1"/>
  <c r="P22" i="4"/>
  <c r="S22" i="4" s="1"/>
  <c r="P23" i="4"/>
  <c r="R23" i="4" s="1"/>
  <c r="P24" i="4"/>
  <c r="R24" i="4" s="1"/>
  <c r="P25" i="4"/>
  <c r="R25" i="4" s="1"/>
  <c r="P26" i="4"/>
  <c r="Q26" i="4" s="1"/>
  <c r="P27" i="4"/>
  <c r="T27" i="4" s="1"/>
  <c r="P28" i="4"/>
  <c r="T28" i="4" s="1"/>
  <c r="P29" i="4"/>
  <c r="T29" i="4" s="1"/>
  <c r="P30" i="4"/>
  <c r="S30" i="4" s="1"/>
  <c r="L2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1" i="4"/>
  <c r="K2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1" i="4"/>
  <c r="J2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1" i="4"/>
  <c r="I9" i="4"/>
  <c r="F44" i="4"/>
  <c r="F53" i="4"/>
  <c r="F50" i="4"/>
  <c r="F52" i="4"/>
  <c r="F51" i="4"/>
  <c r="F61" i="4"/>
  <c r="F54" i="4"/>
  <c r="I5" i="4"/>
  <c r="I2" i="4"/>
  <c r="I2" i="3"/>
  <c r="J3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23" i="3"/>
  <c r="D224" i="3"/>
  <c r="D226" i="3"/>
  <c r="D228" i="3"/>
  <c r="D230" i="3"/>
  <c r="D232" i="3"/>
  <c r="D234" i="3"/>
  <c r="D236" i="3"/>
  <c r="D238" i="3"/>
  <c r="D240" i="3"/>
  <c r="D241" i="3"/>
  <c r="D242" i="3"/>
  <c r="D244" i="3"/>
  <c r="D245" i="3"/>
  <c r="D246" i="3"/>
  <c r="D248" i="3"/>
  <c r="D249" i="3"/>
  <c r="D250" i="3"/>
  <c r="D252" i="3"/>
  <c r="D253" i="3"/>
  <c r="D254" i="3"/>
  <c r="H191" i="3"/>
  <c r="B224" i="3" s="1"/>
  <c r="H192" i="3"/>
  <c r="B225" i="3" s="1"/>
  <c r="H193" i="3"/>
  <c r="B226" i="3" s="1"/>
  <c r="H194" i="3"/>
  <c r="B227" i="3" s="1"/>
  <c r="H195" i="3"/>
  <c r="B228" i="3" s="1"/>
  <c r="H196" i="3"/>
  <c r="B229" i="3" s="1"/>
  <c r="H197" i="3"/>
  <c r="B230" i="3" s="1"/>
  <c r="H198" i="3"/>
  <c r="B231" i="3" s="1"/>
  <c r="H199" i="3"/>
  <c r="B232" i="3" s="1"/>
  <c r="H200" i="3"/>
  <c r="B233" i="3" s="1"/>
  <c r="H201" i="3"/>
  <c r="B234" i="3" s="1"/>
  <c r="H202" i="3"/>
  <c r="B235" i="3" s="1"/>
  <c r="H203" i="3"/>
  <c r="B236" i="3" s="1"/>
  <c r="H204" i="3"/>
  <c r="B237" i="3" s="1"/>
  <c r="H205" i="3"/>
  <c r="B238" i="3" s="1"/>
  <c r="H206" i="3"/>
  <c r="B239" i="3" s="1"/>
  <c r="H207" i="3"/>
  <c r="B240" i="3" s="1"/>
  <c r="H208" i="3"/>
  <c r="B241" i="3" s="1"/>
  <c r="H209" i="3"/>
  <c r="B242" i="3" s="1"/>
  <c r="H210" i="3"/>
  <c r="B243" i="3" s="1"/>
  <c r="H211" i="3"/>
  <c r="B244" i="3" s="1"/>
  <c r="H212" i="3"/>
  <c r="B245" i="3" s="1"/>
  <c r="H213" i="3"/>
  <c r="B246" i="3" s="1"/>
  <c r="H214" i="3"/>
  <c r="B247" i="3" s="1"/>
  <c r="H215" i="3"/>
  <c r="B248" i="3" s="1"/>
  <c r="H216" i="3"/>
  <c r="B249" i="3" s="1"/>
  <c r="H217" i="3"/>
  <c r="B250" i="3" s="1"/>
  <c r="H218" i="3"/>
  <c r="B251" i="3" s="1"/>
  <c r="H219" i="3"/>
  <c r="B252" i="3" s="1"/>
  <c r="H220" i="3"/>
  <c r="B253" i="3" s="1"/>
  <c r="H221" i="3"/>
  <c r="B254" i="3" s="1"/>
  <c r="H190" i="3"/>
  <c r="B223" i="3" s="1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190" i="3"/>
  <c r="H157" i="3"/>
  <c r="B191" i="3" s="1"/>
  <c r="H158" i="3"/>
  <c r="B192" i="3" s="1"/>
  <c r="H159" i="3"/>
  <c r="B193" i="3" s="1"/>
  <c r="H160" i="3"/>
  <c r="B194" i="3" s="1"/>
  <c r="H161" i="3"/>
  <c r="B195" i="3" s="1"/>
  <c r="H162" i="3"/>
  <c r="B196" i="3" s="1"/>
  <c r="H163" i="3"/>
  <c r="B197" i="3" s="1"/>
  <c r="H164" i="3"/>
  <c r="B198" i="3" s="1"/>
  <c r="H165" i="3"/>
  <c r="B199" i="3" s="1"/>
  <c r="H166" i="3"/>
  <c r="B200" i="3" s="1"/>
  <c r="H167" i="3"/>
  <c r="B201" i="3" s="1"/>
  <c r="H168" i="3"/>
  <c r="B202" i="3" s="1"/>
  <c r="H169" i="3"/>
  <c r="B203" i="3" s="1"/>
  <c r="H170" i="3"/>
  <c r="B204" i="3" s="1"/>
  <c r="H171" i="3"/>
  <c r="B205" i="3" s="1"/>
  <c r="H172" i="3"/>
  <c r="B206" i="3" s="1"/>
  <c r="H173" i="3"/>
  <c r="B207" i="3" s="1"/>
  <c r="H174" i="3"/>
  <c r="B208" i="3" s="1"/>
  <c r="H175" i="3"/>
  <c r="B209" i="3" s="1"/>
  <c r="H176" i="3"/>
  <c r="B210" i="3" s="1"/>
  <c r="H177" i="3"/>
  <c r="B211" i="3" s="1"/>
  <c r="H178" i="3"/>
  <c r="B212" i="3" s="1"/>
  <c r="H179" i="3"/>
  <c r="B213" i="3" s="1"/>
  <c r="H180" i="3"/>
  <c r="B214" i="3" s="1"/>
  <c r="H181" i="3"/>
  <c r="B215" i="3" s="1"/>
  <c r="H182" i="3"/>
  <c r="B216" i="3" s="1"/>
  <c r="H183" i="3"/>
  <c r="B217" i="3" s="1"/>
  <c r="H184" i="3"/>
  <c r="B218" i="3" s="1"/>
  <c r="H185" i="3"/>
  <c r="B219" i="3" s="1"/>
  <c r="H186" i="3"/>
  <c r="B220" i="3" s="1"/>
  <c r="H187" i="3"/>
  <c r="B221" i="3" s="1"/>
  <c r="H156" i="3"/>
  <c r="B190" i="3" s="1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56" i="3"/>
  <c r="D157" i="3"/>
  <c r="D159" i="3"/>
  <c r="D161" i="3"/>
  <c r="D163" i="3"/>
  <c r="D165" i="3"/>
  <c r="D167" i="3"/>
  <c r="D169" i="3"/>
  <c r="D171" i="3"/>
  <c r="D173" i="3"/>
  <c r="D175" i="3"/>
  <c r="D177" i="3"/>
  <c r="D179" i="3"/>
  <c r="D181" i="3"/>
  <c r="D183" i="3"/>
  <c r="D185" i="3"/>
  <c r="D187" i="3"/>
  <c r="H123" i="3"/>
  <c r="B157" i="3" s="1"/>
  <c r="H124" i="3"/>
  <c r="B158" i="3" s="1"/>
  <c r="H125" i="3"/>
  <c r="B159" i="3" s="1"/>
  <c r="H126" i="3"/>
  <c r="B160" i="3" s="1"/>
  <c r="H127" i="3"/>
  <c r="B161" i="3" s="1"/>
  <c r="H128" i="3"/>
  <c r="B162" i="3" s="1"/>
  <c r="H129" i="3"/>
  <c r="B163" i="3" s="1"/>
  <c r="H130" i="3"/>
  <c r="B164" i="3" s="1"/>
  <c r="H131" i="3"/>
  <c r="B165" i="3" s="1"/>
  <c r="H132" i="3"/>
  <c r="B166" i="3" s="1"/>
  <c r="H133" i="3"/>
  <c r="B167" i="3" s="1"/>
  <c r="H134" i="3"/>
  <c r="B168" i="3" s="1"/>
  <c r="H135" i="3"/>
  <c r="B169" i="3" s="1"/>
  <c r="H136" i="3"/>
  <c r="B170" i="3" s="1"/>
  <c r="H137" i="3"/>
  <c r="B171" i="3" s="1"/>
  <c r="H138" i="3"/>
  <c r="B172" i="3" s="1"/>
  <c r="H139" i="3"/>
  <c r="B173" i="3" s="1"/>
  <c r="H140" i="3"/>
  <c r="B174" i="3" s="1"/>
  <c r="H141" i="3"/>
  <c r="B175" i="3" s="1"/>
  <c r="H142" i="3"/>
  <c r="B176" i="3" s="1"/>
  <c r="H143" i="3"/>
  <c r="B177" i="3" s="1"/>
  <c r="H144" i="3"/>
  <c r="B178" i="3" s="1"/>
  <c r="H145" i="3"/>
  <c r="B179" i="3" s="1"/>
  <c r="H146" i="3"/>
  <c r="B180" i="3" s="1"/>
  <c r="H147" i="3"/>
  <c r="B181" i="3" s="1"/>
  <c r="H148" i="3"/>
  <c r="B182" i="3" s="1"/>
  <c r="H149" i="3"/>
  <c r="B183" i="3" s="1"/>
  <c r="H150" i="3"/>
  <c r="B184" i="3" s="1"/>
  <c r="H151" i="3"/>
  <c r="B185" i="3" s="1"/>
  <c r="H152" i="3"/>
  <c r="B186" i="3" s="1"/>
  <c r="H153" i="3"/>
  <c r="B187" i="3" s="1"/>
  <c r="H122" i="3"/>
  <c r="B156" i="3" s="1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22" i="3"/>
  <c r="D123" i="3"/>
  <c r="D125" i="3"/>
  <c r="D127" i="3"/>
  <c r="D129" i="3"/>
  <c r="D131" i="3"/>
  <c r="D133" i="3"/>
  <c r="D135" i="3"/>
  <c r="D137" i="3"/>
  <c r="D139" i="3"/>
  <c r="D141" i="3"/>
  <c r="D142" i="3"/>
  <c r="D143" i="3"/>
  <c r="D145" i="3"/>
  <c r="D147" i="3"/>
  <c r="D149" i="3"/>
  <c r="D151" i="3"/>
  <c r="D153" i="3"/>
  <c r="H89" i="3"/>
  <c r="B123" i="3" s="1"/>
  <c r="H90" i="3"/>
  <c r="B124" i="3" s="1"/>
  <c r="H91" i="3"/>
  <c r="B125" i="3" s="1"/>
  <c r="H92" i="3"/>
  <c r="B126" i="3" s="1"/>
  <c r="H93" i="3"/>
  <c r="B127" i="3" s="1"/>
  <c r="H94" i="3"/>
  <c r="B128" i="3" s="1"/>
  <c r="H95" i="3"/>
  <c r="B129" i="3" s="1"/>
  <c r="H96" i="3"/>
  <c r="B130" i="3" s="1"/>
  <c r="H97" i="3"/>
  <c r="B131" i="3" s="1"/>
  <c r="H98" i="3"/>
  <c r="B132" i="3" s="1"/>
  <c r="H99" i="3"/>
  <c r="B133" i="3" s="1"/>
  <c r="H100" i="3"/>
  <c r="B134" i="3" s="1"/>
  <c r="H101" i="3"/>
  <c r="B135" i="3" s="1"/>
  <c r="H102" i="3"/>
  <c r="B136" i="3" s="1"/>
  <c r="H103" i="3"/>
  <c r="B137" i="3" s="1"/>
  <c r="H104" i="3"/>
  <c r="B138" i="3" s="1"/>
  <c r="H105" i="3"/>
  <c r="B139" i="3" s="1"/>
  <c r="H106" i="3"/>
  <c r="B140" i="3" s="1"/>
  <c r="H107" i="3"/>
  <c r="B141" i="3" s="1"/>
  <c r="H108" i="3"/>
  <c r="B142" i="3" s="1"/>
  <c r="H109" i="3"/>
  <c r="B143" i="3" s="1"/>
  <c r="H110" i="3"/>
  <c r="B144" i="3" s="1"/>
  <c r="H111" i="3"/>
  <c r="B145" i="3" s="1"/>
  <c r="H112" i="3"/>
  <c r="B146" i="3" s="1"/>
  <c r="H113" i="3"/>
  <c r="B147" i="3" s="1"/>
  <c r="H114" i="3"/>
  <c r="B148" i="3" s="1"/>
  <c r="H115" i="3"/>
  <c r="B149" i="3" s="1"/>
  <c r="H116" i="3"/>
  <c r="B150" i="3" s="1"/>
  <c r="H117" i="3"/>
  <c r="B151" i="3" s="1"/>
  <c r="H118" i="3"/>
  <c r="B152" i="3" s="1"/>
  <c r="H119" i="3"/>
  <c r="B153" i="3" s="1"/>
  <c r="H88" i="3"/>
  <c r="B122" i="3" s="1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88" i="3"/>
  <c r="D93" i="3"/>
  <c r="D101" i="3"/>
  <c r="D109" i="3"/>
  <c r="D117" i="3"/>
  <c r="H55" i="3"/>
  <c r="B89" i="3" s="1"/>
  <c r="H56" i="3"/>
  <c r="B90" i="3" s="1"/>
  <c r="H57" i="3"/>
  <c r="B91" i="3" s="1"/>
  <c r="H58" i="3"/>
  <c r="B92" i="3" s="1"/>
  <c r="H59" i="3"/>
  <c r="B93" i="3" s="1"/>
  <c r="H60" i="3"/>
  <c r="B94" i="3" s="1"/>
  <c r="H61" i="3"/>
  <c r="B95" i="3" s="1"/>
  <c r="H62" i="3"/>
  <c r="B96" i="3" s="1"/>
  <c r="H63" i="3"/>
  <c r="B97" i="3" s="1"/>
  <c r="H64" i="3"/>
  <c r="B98" i="3" s="1"/>
  <c r="H65" i="3"/>
  <c r="B99" i="3" s="1"/>
  <c r="H66" i="3"/>
  <c r="B100" i="3" s="1"/>
  <c r="H67" i="3"/>
  <c r="B101" i="3" s="1"/>
  <c r="H68" i="3"/>
  <c r="B102" i="3" s="1"/>
  <c r="H69" i="3"/>
  <c r="B103" i="3" s="1"/>
  <c r="H70" i="3"/>
  <c r="B104" i="3" s="1"/>
  <c r="H71" i="3"/>
  <c r="B105" i="3" s="1"/>
  <c r="H72" i="3"/>
  <c r="B106" i="3" s="1"/>
  <c r="H73" i="3"/>
  <c r="B107" i="3" s="1"/>
  <c r="H74" i="3"/>
  <c r="B108" i="3" s="1"/>
  <c r="H75" i="3"/>
  <c r="B109" i="3" s="1"/>
  <c r="H76" i="3"/>
  <c r="B110" i="3" s="1"/>
  <c r="H77" i="3"/>
  <c r="B111" i="3" s="1"/>
  <c r="H78" i="3"/>
  <c r="B112" i="3" s="1"/>
  <c r="H79" i="3"/>
  <c r="B113" i="3" s="1"/>
  <c r="H80" i="3"/>
  <c r="B114" i="3" s="1"/>
  <c r="H81" i="3"/>
  <c r="B115" i="3" s="1"/>
  <c r="H82" i="3"/>
  <c r="B116" i="3" s="1"/>
  <c r="H83" i="3"/>
  <c r="B117" i="3" s="1"/>
  <c r="H84" i="3"/>
  <c r="B118" i="3" s="1"/>
  <c r="H85" i="3"/>
  <c r="B119" i="3" s="1"/>
  <c r="H54" i="3"/>
  <c r="B88" i="3" s="1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54" i="3"/>
  <c r="D57" i="3"/>
  <c r="D59" i="3"/>
  <c r="D65" i="3"/>
  <c r="D73" i="3"/>
  <c r="D75" i="3"/>
  <c r="D81" i="3"/>
  <c r="D83" i="3"/>
  <c r="H21" i="3"/>
  <c r="B55" i="3" s="1"/>
  <c r="H22" i="3"/>
  <c r="B56" i="3" s="1"/>
  <c r="H23" i="3"/>
  <c r="B57" i="3" s="1"/>
  <c r="H24" i="3"/>
  <c r="B58" i="3" s="1"/>
  <c r="H25" i="3"/>
  <c r="B59" i="3" s="1"/>
  <c r="H26" i="3"/>
  <c r="B60" i="3" s="1"/>
  <c r="H27" i="3"/>
  <c r="B61" i="3" s="1"/>
  <c r="H28" i="3"/>
  <c r="B62" i="3" s="1"/>
  <c r="H29" i="3"/>
  <c r="B63" i="3" s="1"/>
  <c r="H30" i="3"/>
  <c r="B64" i="3" s="1"/>
  <c r="H31" i="3"/>
  <c r="B65" i="3" s="1"/>
  <c r="H32" i="3"/>
  <c r="B66" i="3" s="1"/>
  <c r="H33" i="3"/>
  <c r="B67" i="3" s="1"/>
  <c r="H34" i="3"/>
  <c r="B68" i="3" s="1"/>
  <c r="H35" i="3"/>
  <c r="B69" i="3" s="1"/>
  <c r="H36" i="3"/>
  <c r="B70" i="3" s="1"/>
  <c r="H37" i="3"/>
  <c r="B71" i="3" s="1"/>
  <c r="H38" i="3"/>
  <c r="B72" i="3" s="1"/>
  <c r="H39" i="3"/>
  <c r="B73" i="3" s="1"/>
  <c r="H40" i="3"/>
  <c r="B74" i="3" s="1"/>
  <c r="H41" i="3"/>
  <c r="B75" i="3" s="1"/>
  <c r="H42" i="3"/>
  <c r="B76" i="3" s="1"/>
  <c r="H43" i="3"/>
  <c r="B77" i="3" s="1"/>
  <c r="H44" i="3"/>
  <c r="B78" i="3" s="1"/>
  <c r="H45" i="3"/>
  <c r="B79" i="3" s="1"/>
  <c r="H46" i="3"/>
  <c r="B80" i="3" s="1"/>
  <c r="H47" i="3"/>
  <c r="B81" i="3" s="1"/>
  <c r="H48" i="3"/>
  <c r="B82" i="3" s="1"/>
  <c r="H49" i="3"/>
  <c r="B83" i="3" s="1"/>
  <c r="H50" i="3"/>
  <c r="B84" i="3" s="1"/>
  <c r="H51" i="3"/>
  <c r="B85" i="3" s="1"/>
  <c r="H20" i="3"/>
  <c r="B54" i="3" s="1"/>
  <c r="S30" i="3"/>
  <c r="D251" i="3" s="1"/>
  <c r="S26" i="3"/>
  <c r="D247" i="3" s="1"/>
  <c r="S22" i="3"/>
  <c r="D243" i="3" s="1"/>
  <c r="S18" i="3"/>
  <c r="D239" i="3" s="1"/>
  <c r="R32" i="3"/>
  <c r="D186" i="3" s="1"/>
  <c r="R30" i="3"/>
  <c r="D184" i="3" s="1"/>
  <c r="R28" i="3"/>
  <c r="D182" i="3" s="1"/>
  <c r="R26" i="3"/>
  <c r="D180" i="3" s="1"/>
  <c r="R24" i="3"/>
  <c r="D178" i="3" s="1"/>
  <c r="R22" i="3"/>
  <c r="D176" i="3" s="1"/>
  <c r="R20" i="3"/>
  <c r="D174" i="3" s="1"/>
  <c r="R18" i="3"/>
  <c r="D172" i="3" s="1"/>
  <c r="O32" i="3"/>
  <c r="D152" i="3" s="1"/>
  <c r="O30" i="3"/>
  <c r="D150" i="3" s="1"/>
  <c r="O28" i="3"/>
  <c r="D148" i="3" s="1"/>
  <c r="O26" i="3"/>
  <c r="D146" i="3" s="1"/>
  <c r="O24" i="3"/>
  <c r="D144" i="3" s="1"/>
  <c r="O22" i="3"/>
  <c r="O20" i="3"/>
  <c r="D140" i="3" s="1"/>
  <c r="O18" i="3"/>
  <c r="D138" i="3" s="1"/>
  <c r="S16" i="3"/>
  <c r="D237" i="3" s="1"/>
  <c r="S14" i="3"/>
  <c r="D235" i="3" s="1"/>
  <c r="S12" i="3"/>
  <c r="D233" i="3" s="1"/>
  <c r="S10" i="3"/>
  <c r="D231" i="3" s="1"/>
  <c r="S8" i="3"/>
  <c r="D229" i="3" s="1"/>
  <c r="S6" i="3"/>
  <c r="D227" i="3" s="1"/>
  <c r="S4" i="3"/>
  <c r="D225" i="3" s="1"/>
  <c r="S2" i="3"/>
  <c r="D223" i="3" s="1"/>
  <c r="R16" i="3"/>
  <c r="D170" i="3" s="1"/>
  <c r="R14" i="3"/>
  <c r="D168" i="3" s="1"/>
  <c r="R12" i="3"/>
  <c r="D166" i="3" s="1"/>
  <c r="R10" i="3"/>
  <c r="D164" i="3" s="1"/>
  <c r="R8" i="3"/>
  <c r="D162" i="3" s="1"/>
  <c r="R6" i="3"/>
  <c r="D160" i="3" s="1"/>
  <c r="R4" i="3"/>
  <c r="D158" i="3" s="1"/>
  <c r="R2" i="3"/>
  <c r="D156" i="3" s="1"/>
  <c r="Q3" i="3"/>
  <c r="D191" i="3" s="1"/>
  <c r="Q4" i="3"/>
  <c r="D192" i="3" s="1"/>
  <c r="Q5" i="3"/>
  <c r="D193" i="3" s="1"/>
  <c r="Q6" i="3"/>
  <c r="D194" i="3" s="1"/>
  <c r="Q7" i="3"/>
  <c r="D195" i="3" s="1"/>
  <c r="Q8" i="3"/>
  <c r="D196" i="3" s="1"/>
  <c r="Q9" i="3"/>
  <c r="D197" i="3" s="1"/>
  <c r="Q10" i="3"/>
  <c r="D198" i="3" s="1"/>
  <c r="Q11" i="3"/>
  <c r="D199" i="3" s="1"/>
  <c r="Q12" i="3"/>
  <c r="D200" i="3" s="1"/>
  <c r="Q13" i="3"/>
  <c r="D201" i="3" s="1"/>
  <c r="Q14" i="3"/>
  <c r="D202" i="3" s="1"/>
  <c r="Q15" i="3"/>
  <c r="D203" i="3" s="1"/>
  <c r="Q16" i="3"/>
  <c r="D204" i="3" s="1"/>
  <c r="Q17" i="3"/>
  <c r="D205" i="3" s="1"/>
  <c r="Q18" i="3"/>
  <c r="D206" i="3" s="1"/>
  <c r="Q19" i="3"/>
  <c r="D207" i="3" s="1"/>
  <c r="Q20" i="3"/>
  <c r="D208" i="3" s="1"/>
  <c r="Q21" i="3"/>
  <c r="D209" i="3" s="1"/>
  <c r="Q22" i="3"/>
  <c r="D210" i="3" s="1"/>
  <c r="Q23" i="3"/>
  <c r="D211" i="3" s="1"/>
  <c r="Q24" i="3"/>
  <c r="D212" i="3" s="1"/>
  <c r="Q25" i="3"/>
  <c r="D213" i="3" s="1"/>
  <c r="Q26" i="3"/>
  <c r="D214" i="3" s="1"/>
  <c r="Q27" i="3"/>
  <c r="D215" i="3" s="1"/>
  <c r="Q28" i="3"/>
  <c r="D216" i="3" s="1"/>
  <c r="Q29" i="3"/>
  <c r="D217" i="3" s="1"/>
  <c r="Q30" i="3"/>
  <c r="D218" i="3" s="1"/>
  <c r="Q31" i="3"/>
  <c r="D219" i="3" s="1"/>
  <c r="Q32" i="3"/>
  <c r="D220" i="3" s="1"/>
  <c r="Q33" i="3"/>
  <c r="D221" i="3" s="1"/>
  <c r="Q2" i="3"/>
  <c r="D190" i="3" s="1"/>
  <c r="P3" i="3"/>
  <c r="D89" i="3" s="1"/>
  <c r="P4" i="3"/>
  <c r="D90" i="3" s="1"/>
  <c r="P5" i="3"/>
  <c r="D91" i="3" s="1"/>
  <c r="P6" i="3"/>
  <c r="D92" i="3" s="1"/>
  <c r="P7" i="3"/>
  <c r="P8" i="3"/>
  <c r="D94" i="3" s="1"/>
  <c r="P9" i="3"/>
  <c r="D95" i="3" s="1"/>
  <c r="P10" i="3"/>
  <c r="D96" i="3" s="1"/>
  <c r="P11" i="3"/>
  <c r="D97" i="3" s="1"/>
  <c r="P12" i="3"/>
  <c r="D98" i="3" s="1"/>
  <c r="P13" i="3"/>
  <c r="D99" i="3" s="1"/>
  <c r="P14" i="3"/>
  <c r="D100" i="3" s="1"/>
  <c r="P15" i="3"/>
  <c r="P16" i="3"/>
  <c r="D102" i="3" s="1"/>
  <c r="P17" i="3"/>
  <c r="D103" i="3" s="1"/>
  <c r="P18" i="3"/>
  <c r="D104" i="3" s="1"/>
  <c r="P19" i="3"/>
  <c r="D105" i="3" s="1"/>
  <c r="P20" i="3"/>
  <c r="D106" i="3" s="1"/>
  <c r="P21" i="3"/>
  <c r="D107" i="3" s="1"/>
  <c r="P22" i="3"/>
  <c r="D108" i="3" s="1"/>
  <c r="P23" i="3"/>
  <c r="P24" i="3"/>
  <c r="D110" i="3" s="1"/>
  <c r="P25" i="3"/>
  <c r="D111" i="3" s="1"/>
  <c r="P26" i="3"/>
  <c r="D112" i="3" s="1"/>
  <c r="P27" i="3"/>
  <c r="D113" i="3" s="1"/>
  <c r="P28" i="3"/>
  <c r="D114" i="3" s="1"/>
  <c r="P29" i="3"/>
  <c r="D115" i="3" s="1"/>
  <c r="P30" i="3"/>
  <c r="D116" i="3" s="1"/>
  <c r="P31" i="3"/>
  <c r="P32" i="3"/>
  <c r="D118" i="3" s="1"/>
  <c r="P33" i="3"/>
  <c r="D119" i="3" s="1"/>
  <c r="P2" i="3"/>
  <c r="D88" i="3" s="1"/>
  <c r="O16" i="3"/>
  <c r="D136" i="3" s="1"/>
  <c r="O14" i="3"/>
  <c r="D134" i="3" s="1"/>
  <c r="O12" i="3"/>
  <c r="D132" i="3" s="1"/>
  <c r="O10" i="3"/>
  <c r="D130" i="3" s="1"/>
  <c r="O8" i="3"/>
  <c r="D128" i="3" s="1"/>
  <c r="O6" i="3"/>
  <c r="D126" i="3" s="1"/>
  <c r="O4" i="3"/>
  <c r="D124" i="3" s="1"/>
  <c r="O2" i="3"/>
  <c r="D122" i="3" s="1"/>
  <c r="N3" i="3"/>
  <c r="D55" i="3" s="1"/>
  <c r="N4" i="3"/>
  <c r="D56" i="3" s="1"/>
  <c r="N5" i="3"/>
  <c r="N6" i="3"/>
  <c r="D58" i="3" s="1"/>
  <c r="N7" i="3"/>
  <c r="N8" i="3"/>
  <c r="D60" i="3" s="1"/>
  <c r="N9" i="3"/>
  <c r="D61" i="3" s="1"/>
  <c r="N10" i="3"/>
  <c r="D62" i="3" s="1"/>
  <c r="N11" i="3"/>
  <c r="D63" i="3" s="1"/>
  <c r="N12" i="3"/>
  <c r="D64" i="3" s="1"/>
  <c r="N13" i="3"/>
  <c r="N14" i="3"/>
  <c r="D66" i="3" s="1"/>
  <c r="N15" i="3"/>
  <c r="D67" i="3" s="1"/>
  <c r="N16" i="3"/>
  <c r="D68" i="3" s="1"/>
  <c r="N17" i="3"/>
  <c r="D69" i="3" s="1"/>
  <c r="N18" i="3"/>
  <c r="D70" i="3" s="1"/>
  <c r="N19" i="3"/>
  <c r="D71" i="3" s="1"/>
  <c r="N20" i="3"/>
  <c r="D72" i="3" s="1"/>
  <c r="N21" i="3"/>
  <c r="N22" i="3"/>
  <c r="D74" i="3" s="1"/>
  <c r="N23" i="3"/>
  <c r="N24" i="3"/>
  <c r="D76" i="3" s="1"/>
  <c r="N25" i="3"/>
  <c r="D77" i="3" s="1"/>
  <c r="N26" i="3"/>
  <c r="D78" i="3" s="1"/>
  <c r="N27" i="3"/>
  <c r="D79" i="3" s="1"/>
  <c r="N28" i="3"/>
  <c r="D80" i="3" s="1"/>
  <c r="N29" i="3"/>
  <c r="N30" i="3"/>
  <c r="D82" i="3" s="1"/>
  <c r="N31" i="3"/>
  <c r="N32" i="3"/>
  <c r="D84" i="3" s="1"/>
  <c r="N33" i="3"/>
  <c r="D85" i="3" s="1"/>
  <c r="N2" i="3"/>
  <c r="D54" i="3" s="1"/>
  <c r="M3" i="3"/>
  <c r="D21" i="3" s="1"/>
  <c r="M4" i="3"/>
  <c r="D22" i="3" s="1"/>
  <c r="M5" i="3"/>
  <c r="D23" i="3" s="1"/>
  <c r="M6" i="3"/>
  <c r="D24" i="3" s="1"/>
  <c r="M7" i="3"/>
  <c r="D25" i="3" s="1"/>
  <c r="M8" i="3"/>
  <c r="D26" i="3" s="1"/>
  <c r="M9" i="3"/>
  <c r="D27" i="3" s="1"/>
  <c r="M10" i="3"/>
  <c r="D28" i="3" s="1"/>
  <c r="M11" i="3"/>
  <c r="D29" i="3" s="1"/>
  <c r="M12" i="3"/>
  <c r="D30" i="3" s="1"/>
  <c r="M13" i="3"/>
  <c r="D31" i="3" s="1"/>
  <c r="M14" i="3"/>
  <c r="D32" i="3" s="1"/>
  <c r="M15" i="3"/>
  <c r="D33" i="3" s="1"/>
  <c r="M16" i="3"/>
  <c r="D34" i="3" s="1"/>
  <c r="M17" i="3"/>
  <c r="D35" i="3" s="1"/>
  <c r="M18" i="3"/>
  <c r="D36" i="3" s="1"/>
  <c r="M19" i="3"/>
  <c r="D37" i="3" s="1"/>
  <c r="M20" i="3"/>
  <c r="D38" i="3" s="1"/>
  <c r="M21" i="3"/>
  <c r="D39" i="3" s="1"/>
  <c r="M22" i="3"/>
  <c r="D40" i="3" s="1"/>
  <c r="M23" i="3"/>
  <c r="D41" i="3" s="1"/>
  <c r="M24" i="3"/>
  <c r="D42" i="3" s="1"/>
  <c r="M25" i="3"/>
  <c r="D43" i="3" s="1"/>
  <c r="M26" i="3"/>
  <c r="D44" i="3" s="1"/>
  <c r="M27" i="3"/>
  <c r="D45" i="3" s="1"/>
  <c r="M28" i="3"/>
  <c r="D46" i="3" s="1"/>
  <c r="M29" i="3"/>
  <c r="D47" i="3" s="1"/>
  <c r="M30" i="3"/>
  <c r="D48" i="3" s="1"/>
  <c r="M31" i="3"/>
  <c r="D49" i="3" s="1"/>
  <c r="M32" i="3"/>
  <c r="D50" i="3" s="1"/>
  <c r="M33" i="3"/>
  <c r="D51" i="3" s="1"/>
  <c r="M2" i="3"/>
  <c r="D20" i="3" s="1"/>
  <c r="D52" i="3" s="1"/>
  <c r="L3" i="3"/>
  <c r="B21" i="3" s="1"/>
  <c r="L4" i="3"/>
  <c r="B22" i="3" s="1"/>
  <c r="L5" i="3"/>
  <c r="B23" i="3" s="1"/>
  <c r="L6" i="3"/>
  <c r="B24" i="3" s="1"/>
  <c r="L7" i="3"/>
  <c r="B25" i="3" s="1"/>
  <c r="L8" i="3"/>
  <c r="B26" i="3" s="1"/>
  <c r="L9" i="3"/>
  <c r="B27" i="3" s="1"/>
  <c r="L10" i="3"/>
  <c r="B28" i="3" s="1"/>
  <c r="L11" i="3"/>
  <c r="B29" i="3" s="1"/>
  <c r="L12" i="3"/>
  <c r="B30" i="3" s="1"/>
  <c r="L13" i="3"/>
  <c r="B31" i="3" s="1"/>
  <c r="L14" i="3"/>
  <c r="B32" i="3" s="1"/>
  <c r="L15" i="3"/>
  <c r="B33" i="3" s="1"/>
  <c r="L16" i="3"/>
  <c r="B34" i="3" s="1"/>
  <c r="L17" i="3"/>
  <c r="B35" i="3" s="1"/>
  <c r="L18" i="3"/>
  <c r="B36" i="3" s="1"/>
  <c r="L19" i="3"/>
  <c r="B37" i="3" s="1"/>
  <c r="L20" i="3"/>
  <c r="B38" i="3" s="1"/>
  <c r="L21" i="3"/>
  <c r="B39" i="3" s="1"/>
  <c r="L22" i="3"/>
  <c r="B40" i="3" s="1"/>
  <c r="L23" i="3"/>
  <c r="B41" i="3" s="1"/>
  <c r="L24" i="3"/>
  <c r="B42" i="3" s="1"/>
  <c r="L25" i="3"/>
  <c r="B43" i="3" s="1"/>
  <c r="L26" i="3"/>
  <c r="B44" i="3" s="1"/>
  <c r="L27" i="3"/>
  <c r="B45" i="3" s="1"/>
  <c r="L28" i="3"/>
  <c r="B46" i="3" s="1"/>
  <c r="L29" i="3"/>
  <c r="B47" i="3" s="1"/>
  <c r="L30" i="3"/>
  <c r="B48" i="3" s="1"/>
  <c r="L31" i="3"/>
  <c r="B49" i="3" s="1"/>
  <c r="L32" i="3"/>
  <c r="B50" i="3" s="1"/>
  <c r="L33" i="3"/>
  <c r="B51" i="3" s="1"/>
  <c r="L2" i="3"/>
  <c r="B20" i="3" s="1"/>
  <c r="I18" i="25" l="1"/>
  <c r="I16" i="25"/>
  <c r="I17" i="25"/>
  <c r="I9" i="25"/>
  <c r="O5" i="25"/>
  <c r="V9" i="25"/>
  <c r="V25" i="25"/>
  <c r="V17" i="25"/>
  <c r="V24" i="25"/>
  <c r="V16" i="25"/>
  <c r="V23" i="25"/>
  <c r="V15" i="25"/>
  <c r="V30" i="25"/>
  <c r="V22" i="25"/>
  <c r="V14" i="25"/>
  <c r="V29" i="25"/>
  <c r="V21" i="25"/>
  <c r="V13" i="25"/>
  <c r="V28" i="25"/>
  <c r="V20" i="25"/>
  <c r="V12" i="25"/>
  <c r="V27" i="25"/>
  <c r="V19" i="25"/>
  <c r="V11" i="25"/>
  <c r="V26" i="25"/>
  <c r="V18" i="25"/>
  <c r="O28" i="25"/>
  <c r="O20" i="25"/>
  <c r="O12" i="25"/>
  <c r="O27" i="25"/>
  <c r="O19" i="25"/>
  <c r="O11" i="25"/>
  <c r="O26" i="25"/>
  <c r="O18" i="25"/>
  <c r="O25" i="25"/>
  <c r="O17" i="25"/>
  <c r="O24" i="25"/>
  <c r="O16" i="25"/>
  <c r="O23" i="25"/>
  <c r="O15" i="25"/>
  <c r="O30" i="25"/>
  <c r="O22" i="25"/>
  <c r="O14" i="25"/>
  <c r="O29" i="25"/>
  <c r="O21" i="25"/>
  <c r="O13" i="25"/>
  <c r="V2" i="25"/>
  <c r="V10" i="25"/>
  <c r="V3" i="25"/>
  <c r="V4" i="25"/>
  <c r="V5" i="25"/>
  <c r="V6" i="25"/>
  <c r="V7" i="25"/>
  <c r="V8" i="25"/>
  <c r="V1" i="25"/>
  <c r="O6" i="25"/>
  <c r="O7" i="25"/>
  <c r="O8" i="25"/>
  <c r="O1" i="25"/>
  <c r="O9" i="25"/>
  <c r="O2" i="25"/>
  <c r="O10" i="25"/>
  <c r="O3" i="25"/>
  <c r="O4" i="25"/>
  <c r="I18" i="26"/>
  <c r="I17" i="26"/>
  <c r="I31" i="26" s="1"/>
  <c r="J80" i="26" s="1"/>
  <c r="N28" i="26"/>
  <c r="N20" i="26"/>
  <c r="N12" i="26"/>
  <c r="O14" i="26" s="1"/>
  <c r="N4" i="26"/>
  <c r="O11" i="26" s="1"/>
  <c r="N1" i="26"/>
  <c r="O2" i="26" s="1"/>
  <c r="N23" i="26"/>
  <c r="N15" i="26"/>
  <c r="V8" i="26"/>
  <c r="V26" i="26"/>
  <c r="V18" i="26"/>
  <c r="V25" i="26"/>
  <c r="V17" i="26"/>
  <c r="V24" i="26"/>
  <c r="V16" i="26"/>
  <c r="V23" i="26"/>
  <c r="V15" i="26"/>
  <c r="V30" i="26"/>
  <c r="V22" i="26"/>
  <c r="V14" i="26"/>
  <c r="V29" i="26"/>
  <c r="V21" i="26"/>
  <c r="V13" i="26"/>
  <c r="V28" i="26"/>
  <c r="V20" i="26"/>
  <c r="V12" i="26"/>
  <c r="V27" i="26"/>
  <c r="V19" i="26"/>
  <c r="V11" i="26"/>
  <c r="V1" i="26"/>
  <c r="V9" i="26"/>
  <c r="V2" i="26"/>
  <c r="V10" i="26"/>
  <c r="V3" i="26"/>
  <c r="V4" i="26"/>
  <c r="V5" i="26"/>
  <c r="V6" i="26"/>
  <c r="V7" i="26"/>
  <c r="I31" i="25"/>
  <c r="J80" i="25" s="1"/>
  <c r="J81" i="25" s="1"/>
  <c r="U30" i="24"/>
  <c r="U22" i="24"/>
  <c r="U14" i="24"/>
  <c r="U6" i="24"/>
  <c r="U29" i="24"/>
  <c r="U21" i="24"/>
  <c r="U13" i="24"/>
  <c r="U5" i="24"/>
  <c r="U28" i="24"/>
  <c r="U20" i="24"/>
  <c r="U12" i="24"/>
  <c r="U4" i="24"/>
  <c r="I15" i="24"/>
  <c r="U27" i="24"/>
  <c r="U19" i="24"/>
  <c r="U11" i="24"/>
  <c r="U3" i="24"/>
  <c r="U25" i="24"/>
  <c r="U17" i="24"/>
  <c r="N7" i="24"/>
  <c r="O16" i="24" s="1"/>
  <c r="N6" i="24"/>
  <c r="O6" i="24" s="1"/>
  <c r="K78" i="24"/>
  <c r="I9" i="24"/>
  <c r="I18" i="24"/>
  <c r="I16" i="24"/>
  <c r="I17" i="24"/>
  <c r="I31" i="24" s="1"/>
  <c r="J80" i="24" s="1"/>
  <c r="O27" i="24"/>
  <c r="O19" i="24"/>
  <c r="O23" i="24"/>
  <c r="O24" i="24"/>
  <c r="O30" i="24"/>
  <c r="O22" i="24"/>
  <c r="O29" i="24"/>
  <c r="O21" i="24"/>
  <c r="O28" i="24"/>
  <c r="O20" i="24"/>
  <c r="V1" i="24"/>
  <c r="V2" i="24"/>
  <c r="O26" i="24"/>
  <c r="O18" i="24"/>
  <c r="O25" i="24"/>
  <c r="O17" i="24"/>
  <c r="O1" i="24"/>
  <c r="O2" i="24"/>
  <c r="O3" i="24"/>
  <c r="O4" i="24"/>
  <c r="O5" i="24"/>
  <c r="N26" i="23"/>
  <c r="N18" i="23"/>
  <c r="N10" i="23"/>
  <c r="N2" i="23"/>
  <c r="O3" i="23" s="1"/>
  <c r="N25" i="23"/>
  <c r="N17" i="23"/>
  <c r="N9" i="23"/>
  <c r="I12" i="23"/>
  <c r="N24" i="23"/>
  <c r="N16" i="23"/>
  <c r="N8" i="23"/>
  <c r="N30" i="23"/>
  <c r="N22" i="23"/>
  <c r="N14" i="23"/>
  <c r="N6" i="23"/>
  <c r="N29" i="23"/>
  <c r="N21" i="23"/>
  <c r="N13" i="23"/>
  <c r="N5" i="23"/>
  <c r="N28" i="23"/>
  <c r="N20" i="23"/>
  <c r="N12" i="23"/>
  <c r="I16" i="23"/>
  <c r="O1" i="23"/>
  <c r="I17" i="22"/>
  <c r="I31" i="22" s="1"/>
  <c r="N25" i="22"/>
  <c r="N17" i="22"/>
  <c r="N9" i="22"/>
  <c r="N7" i="22"/>
  <c r="N30" i="22"/>
  <c r="N22" i="22"/>
  <c r="N14" i="22"/>
  <c r="N6" i="22"/>
  <c r="N29" i="22"/>
  <c r="N21" i="22"/>
  <c r="N13" i="22"/>
  <c r="N5" i="22"/>
  <c r="O5" i="22" s="1"/>
  <c r="N28" i="22"/>
  <c r="N20" i="22"/>
  <c r="N12" i="22"/>
  <c r="O3" i="22"/>
  <c r="O4" i="22"/>
  <c r="O1" i="22"/>
  <c r="O2" i="22"/>
  <c r="I17" i="21"/>
  <c r="I31" i="21" s="1"/>
  <c r="N27" i="21"/>
  <c r="N13" i="21"/>
  <c r="N23" i="21"/>
  <c r="N11" i="21"/>
  <c r="N6" i="21"/>
  <c r="N21" i="21"/>
  <c r="N9" i="21"/>
  <c r="N20" i="21"/>
  <c r="N7" i="21"/>
  <c r="N1" i="21"/>
  <c r="O1" i="21" s="1"/>
  <c r="N19" i="21"/>
  <c r="N26" i="21"/>
  <c r="N18" i="21"/>
  <c r="N10" i="21"/>
  <c r="N2" i="21"/>
  <c r="I12" i="21"/>
  <c r="N24" i="21"/>
  <c r="N16" i="21"/>
  <c r="N8" i="21"/>
  <c r="N30" i="21"/>
  <c r="N22" i="21"/>
  <c r="N14" i="21"/>
  <c r="I17" i="20"/>
  <c r="I31" i="20" s="1"/>
  <c r="I16" i="20"/>
  <c r="N26" i="20"/>
  <c r="N18" i="20"/>
  <c r="N10" i="20"/>
  <c r="N2" i="20"/>
  <c r="N25" i="20"/>
  <c r="N17" i="20"/>
  <c r="N9" i="20"/>
  <c r="I12" i="20"/>
  <c r="N24" i="20"/>
  <c r="N16" i="20"/>
  <c r="N8" i="20"/>
  <c r="N1" i="20"/>
  <c r="O1" i="20" s="1"/>
  <c r="N23" i="20"/>
  <c r="N15" i="20"/>
  <c r="N7" i="20"/>
  <c r="N30" i="20"/>
  <c r="N22" i="20"/>
  <c r="N14" i="20"/>
  <c r="N6" i="20"/>
  <c r="N29" i="20"/>
  <c r="N21" i="20"/>
  <c r="N13" i="20"/>
  <c r="N5" i="20"/>
  <c r="N28" i="20"/>
  <c r="N20" i="20"/>
  <c r="N12" i="20"/>
  <c r="N4" i="20"/>
  <c r="N27" i="20"/>
  <c r="N19" i="20"/>
  <c r="N11" i="20"/>
  <c r="I17" i="19"/>
  <c r="I31" i="19" s="1"/>
  <c r="I16" i="19"/>
  <c r="O7" i="19"/>
  <c r="O29" i="19"/>
  <c r="O21" i="19"/>
  <c r="O13" i="19"/>
  <c r="O28" i="19"/>
  <c r="O20" i="19"/>
  <c r="O12" i="19"/>
  <c r="O27" i="19"/>
  <c r="O19" i="19"/>
  <c r="O11" i="19"/>
  <c r="O26" i="19"/>
  <c r="O18" i="19"/>
  <c r="O25" i="19"/>
  <c r="O17" i="19"/>
  <c r="O24" i="19"/>
  <c r="O16" i="19"/>
  <c r="O23" i="19"/>
  <c r="O15" i="19"/>
  <c r="O30" i="19"/>
  <c r="O22" i="19"/>
  <c r="O14" i="19"/>
  <c r="O8" i="19"/>
  <c r="O1" i="19"/>
  <c r="O9" i="19"/>
  <c r="O2" i="19"/>
  <c r="O10" i="19"/>
  <c r="O3" i="19"/>
  <c r="O4" i="19"/>
  <c r="O5" i="19"/>
  <c r="O6" i="19"/>
  <c r="N15" i="18"/>
  <c r="N4" i="18"/>
  <c r="N9" i="18"/>
  <c r="N7" i="18"/>
  <c r="N26" i="18"/>
  <c r="N18" i="18"/>
  <c r="N10" i="18"/>
  <c r="N2" i="18"/>
  <c r="I12" i="18"/>
  <c r="N24" i="18"/>
  <c r="N16" i="18"/>
  <c r="N8" i="18"/>
  <c r="N29" i="18"/>
  <c r="N21" i="18"/>
  <c r="N13" i="18"/>
  <c r="N5" i="18"/>
  <c r="N28" i="18"/>
  <c r="N20" i="18"/>
  <c r="N12" i="18"/>
  <c r="I17" i="18"/>
  <c r="I31" i="18" s="1"/>
  <c r="I16" i="18"/>
  <c r="O1" i="18"/>
  <c r="N11" i="17"/>
  <c r="N3" i="17"/>
  <c r="N7" i="17"/>
  <c r="N1" i="17"/>
  <c r="O1" i="17" s="1"/>
  <c r="N27" i="17"/>
  <c r="N4" i="17"/>
  <c r="N23" i="17"/>
  <c r="N19" i="17"/>
  <c r="I17" i="17"/>
  <c r="I31" i="17" s="1"/>
  <c r="N26" i="17"/>
  <c r="N18" i="17"/>
  <c r="N10" i="17"/>
  <c r="N2" i="17"/>
  <c r="N25" i="17"/>
  <c r="N17" i="17"/>
  <c r="N9" i="17"/>
  <c r="I12" i="17"/>
  <c r="N24" i="17"/>
  <c r="N16" i="17"/>
  <c r="N8" i="17"/>
  <c r="N30" i="17"/>
  <c r="N22" i="17"/>
  <c r="N14" i="17"/>
  <c r="N6" i="17"/>
  <c r="N29" i="17"/>
  <c r="N21" i="17"/>
  <c r="N13" i="17"/>
  <c r="N5" i="17"/>
  <c r="N28" i="17"/>
  <c r="N20" i="17"/>
  <c r="N12" i="17"/>
  <c r="I16" i="17"/>
  <c r="I17" i="16"/>
  <c r="I31" i="16" s="1"/>
  <c r="N15" i="16"/>
  <c r="N12" i="16"/>
  <c r="N7" i="16"/>
  <c r="N4" i="16"/>
  <c r="N8" i="16"/>
  <c r="N1" i="16"/>
  <c r="O1" i="16" s="1"/>
  <c r="N28" i="16"/>
  <c r="N30" i="16"/>
  <c r="N22" i="16"/>
  <c r="N14" i="16"/>
  <c r="N6" i="16"/>
  <c r="N29" i="16"/>
  <c r="N21" i="16"/>
  <c r="N13" i="16"/>
  <c r="N5" i="16"/>
  <c r="N27" i="16"/>
  <c r="N19" i="16"/>
  <c r="N11" i="16"/>
  <c r="N3" i="16"/>
  <c r="N26" i="16"/>
  <c r="N18" i="16"/>
  <c r="N10" i="16"/>
  <c r="N2" i="16"/>
  <c r="N25" i="16"/>
  <c r="N17" i="16"/>
  <c r="N9" i="16"/>
  <c r="I12" i="16"/>
  <c r="N24" i="16"/>
  <c r="N16" i="16"/>
  <c r="I16" i="16"/>
  <c r="I17" i="15"/>
  <c r="I31" i="15" s="1"/>
  <c r="I16" i="15"/>
  <c r="N27" i="15"/>
  <c r="N19" i="15"/>
  <c r="N11" i="15"/>
  <c r="N3" i="15"/>
  <c r="N26" i="15"/>
  <c r="N18" i="15"/>
  <c r="N10" i="15"/>
  <c r="N2" i="15"/>
  <c r="N1" i="15"/>
  <c r="N23" i="15"/>
  <c r="N15" i="15"/>
  <c r="N7" i="15"/>
  <c r="N30" i="15"/>
  <c r="N22" i="15"/>
  <c r="N14" i="15"/>
  <c r="N17" i="14"/>
  <c r="N16" i="14"/>
  <c r="N13" i="14"/>
  <c r="N2" i="14"/>
  <c r="N29" i="14"/>
  <c r="N8" i="14"/>
  <c r="N25" i="14"/>
  <c r="N1" i="14"/>
  <c r="O1" i="14" s="1"/>
  <c r="N23" i="14"/>
  <c r="N15" i="14"/>
  <c r="N7" i="14"/>
  <c r="N30" i="14"/>
  <c r="N22" i="14"/>
  <c r="N14" i="14"/>
  <c r="N6" i="14"/>
  <c r="N28" i="14"/>
  <c r="N20" i="14"/>
  <c r="N12" i="14"/>
  <c r="N4" i="14"/>
  <c r="N27" i="14"/>
  <c r="N19" i="14"/>
  <c r="N11" i="14"/>
  <c r="N3" i="14"/>
  <c r="N26" i="14"/>
  <c r="N18" i="14"/>
  <c r="N10" i="14"/>
  <c r="I17" i="14"/>
  <c r="I31" i="14" s="1"/>
  <c r="I16" i="14"/>
  <c r="N12" i="13"/>
  <c r="N8" i="13"/>
  <c r="N9" i="13"/>
  <c r="I12" i="13"/>
  <c r="N4" i="13"/>
  <c r="N28" i="13"/>
  <c r="N24" i="13"/>
  <c r="N1" i="13"/>
  <c r="N23" i="13"/>
  <c r="N15" i="13"/>
  <c r="N7" i="13"/>
  <c r="N30" i="13"/>
  <c r="N22" i="13"/>
  <c r="N14" i="13"/>
  <c r="N6" i="13"/>
  <c r="N29" i="13"/>
  <c r="N21" i="13"/>
  <c r="N13" i="13"/>
  <c r="N5" i="13"/>
  <c r="N27" i="13"/>
  <c r="N19" i="13"/>
  <c r="N11" i="13"/>
  <c r="N3" i="13"/>
  <c r="N26" i="13"/>
  <c r="N18" i="13"/>
  <c r="N10" i="13"/>
  <c r="N2" i="13"/>
  <c r="N25" i="13"/>
  <c r="N17" i="13"/>
  <c r="I16" i="13"/>
  <c r="N26" i="12"/>
  <c r="N22" i="12"/>
  <c r="N18" i="12"/>
  <c r="N3" i="12"/>
  <c r="N10" i="12"/>
  <c r="N25" i="12"/>
  <c r="N17" i="12"/>
  <c r="N9" i="12"/>
  <c r="N24" i="12"/>
  <c r="N16" i="12"/>
  <c r="N8" i="12"/>
  <c r="N1" i="12"/>
  <c r="O2" i="12" s="1"/>
  <c r="N23" i="12"/>
  <c r="N15" i="12"/>
  <c r="N7" i="12"/>
  <c r="N29" i="12"/>
  <c r="N21" i="12"/>
  <c r="N13" i="12"/>
  <c r="N5" i="12"/>
  <c r="N28" i="12"/>
  <c r="N20" i="12"/>
  <c r="N12" i="12"/>
  <c r="N4" i="12"/>
  <c r="N27" i="12"/>
  <c r="N19" i="12"/>
  <c r="N11" i="12"/>
  <c r="I17" i="12"/>
  <c r="I31" i="12" s="1"/>
  <c r="I16" i="12"/>
  <c r="N17" i="11"/>
  <c r="N16" i="11"/>
  <c r="N5" i="11"/>
  <c r="N28" i="11"/>
  <c r="N9" i="11"/>
  <c r="N25" i="11"/>
  <c r="I17" i="11"/>
  <c r="I31" i="11" s="1"/>
  <c r="N2" i="11"/>
  <c r="N21" i="11"/>
  <c r="I16" i="11"/>
  <c r="N1" i="11"/>
  <c r="N23" i="11"/>
  <c r="N15" i="11"/>
  <c r="N7" i="11"/>
  <c r="N30" i="11"/>
  <c r="N22" i="11"/>
  <c r="N14" i="11"/>
  <c r="N6" i="11"/>
  <c r="N27" i="11"/>
  <c r="N19" i="11"/>
  <c r="N11" i="11"/>
  <c r="N3" i="11"/>
  <c r="N26" i="11"/>
  <c r="N18" i="11"/>
  <c r="N10" i="11"/>
  <c r="N30" i="10"/>
  <c r="N7" i="10"/>
  <c r="N8" i="10"/>
  <c r="N22" i="10"/>
  <c r="N20" i="10"/>
  <c r="N29" i="10"/>
  <c r="N21" i="10"/>
  <c r="N13" i="10"/>
  <c r="N5" i="10"/>
  <c r="N27" i="10"/>
  <c r="N19" i="10"/>
  <c r="N11" i="10"/>
  <c r="N3" i="10"/>
  <c r="N26" i="10"/>
  <c r="N18" i="10"/>
  <c r="N10" i="10"/>
  <c r="N2" i="10"/>
  <c r="O2" i="10" s="1"/>
  <c r="N25" i="10"/>
  <c r="N17" i="10"/>
  <c r="N9" i="10"/>
  <c r="I12" i="10"/>
  <c r="N24" i="10"/>
  <c r="N16" i="10"/>
  <c r="I17" i="10"/>
  <c r="I31" i="10" s="1"/>
  <c r="I16" i="10"/>
  <c r="O1" i="10"/>
  <c r="I16" i="9"/>
  <c r="O8" i="9"/>
  <c r="O28" i="9"/>
  <c r="O20" i="9"/>
  <c r="O12" i="9"/>
  <c r="O27" i="9"/>
  <c r="O19" i="9"/>
  <c r="O11" i="9"/>
  <c r="O26" i="9"/>
  <c r="O18" i="9"/>
  <c r="O25" i="9"/>
  <c r="O17" i="9"/>
  <c r="O24" i="9"/>
  <c r="O16" i="9"/>
  <c r="O23" i="9"/>
  <c r="O15" i="9"/>
  <c r="O30" i="9"/>
  <c r="O22" i="9"/>
  <c r="O14" i="9"/>
  <c r="O29" i="9"/>
  <c r="O21" i="9"/>
  <c r="O13" i="9"/>
  <c r="O1" i="9"/>
  <c r="O9" i="9"/>
  <c r="O2" i="9"/>
  <c r="O10" i="9"/>
  <c r="O3" i="9"/>
  <c r="O4" i="9"/>
  <c r="O5" i="9"/>
  <c r="O6" i="9"/>
  <c r="O7" i="9"/>
  <c r="N26" i="8"/>
  <c r="N23" i="8"/>
  <c r="N17" i="8"/>
  <c r="N10" i="8"/>
  <c r="N25" i="8"/>
  <c r="N14" i="8"/>
  <c r="N24" i="8"/>
  <c r="N13" i="8"/>
  <c r="N3" i="8"/>
  <c r="N1" i="8"/>
  <c r="O1" i="8" s="1"/>
  <c r="N21" i="8"/>
  <c r="N5" i="8"/>
  <c r="N30" i="8"/>
  <c r="N18" i="8"/>
  <c r="N2" i="8"/>
  <c r="N29" i="8"/>
  <c r="N16" i="8"/>
  <c r="N8" i="8"/>
  <c r="N7" i="8"/>
  <c r="N6" i="8"/>
  <c r="N28" i="8"/>
  <c r="N20" i="8"/>
  <c r="N12" i="8"/>
  <c r="N4" i="8"/>
  <c r="N27" i="8"/>
  <c r="N19" i="8"/>
  <c r="N11" i="8"/>
  <c r="I16" i="8"/>
  <c r="I17" i="8"/>
  <c r="I31" i="8" s="1"/>
  <c r="N20" i="7"/>
  <c r="N4" i="7"/>
  <c r="N17" i="7"/>
  <c r="N6" i="7"/>
  <c r="N28" i="7"/>
  <c r="N12" i="7"/>
  <c r="N25" i="7"/>
  <c r="N9" i="7"/>
  <c r="I17" i="7"/>
  <c r="I31" i="7" s="1"/>
  <c r="I16" i="7"/>
  <c r="N27" i="7"/>
  <c r="N19" i="7"/>
  <c r="N11" i="7"/>
  <c r="N3" i="7"/>
  <c r="N26" i="7"/>
  <c r="N18" i="7"/>
  <c r="N10" i="7"/>
  <c r="N2" i="7"/>
  <c r="N1" i="7"/>
  <c r="N23" i="7"/>
  <c r="N15" i="7"/>
  <c r="N7" i="7"/>
  <c r="N30" i="7"/>
  <c r="N22" i="7"/>
  <c r="N14" i="7"/>
  <c r="I17" i="6"/>
  <c r="I31" i="6" s="1"/>
  <c r="N24" i="6"/>
  <c r="N7" i="6"/>
  <c r="N23" i="6"/>
  <c r="N6" i="6"/>
  <c r="N8" i="6"/>
  <c r="N19" i="6"/>
  <c r="N2" i="6"/>
  <c r="O2" i="6" s="1"/>
  <c r="N18" i="6"/>
  <c r="N9" i="6"/>
  <c r="I12" i="6"/>
  <c r="N16" i="6"/>
  <c r="N27" i="6"/>
  <c r="N30" i="6"/>
  <c r="N22" i="6"/>
  <c r="N14" i="6"/>
  <c r="N5" i="6"/>
  <c r="N29" i="6"/>
  <c r="N21" i="6"/>
  <c r="N13" i="6"/>
  <c r="N4" i="6"/>
  <c r="N28" i="6"/>
  <c r="N20" i="6"/>
  <c r="N12" i="6"/>
  <c r="N3" i="6"/>
  <c r="N25" i="6"/>
  <c r="N17" i="6"/>
  <c r="I16" i="6"/>
  <c r="O1" i="6"/>
  <c r="M29" i="26"/>
  <c r="M21" i="26"/>
  <c r="M13" i="26"/>
  <c r="M28" i="26"/>
  <c r="M20" i="26"/>
  <c r="M12" i="26"/>
  <c r="M26" i="26"/>
  <c r="M18" i="26"/>
  <c r="M11" i="26"/>
  <c r="M25" i="26"/>
  <c r="M17" i="26"/>
  <c r="Q29" i="26"/>
  <c r="M4" i="26"/>
  <c r="M24" i="26"/>
  <c r="M16" i="26"/>
  <c r="Q25" i="26"/>
  <c r="M30" i="26"/>
  <c r="M22" i="26"/>
  <c r="M14" i="26"/>
  <c r="S29" i="26"/>
  <c r="S25" i="26"/>
  <c r="M5" i="26"/>
  <c r="Q23" i="26"/>
  <c r="R29" i="26"/>
  <c r="S27" i="26"/>
  <c r="T25" i="26"/>
  <c r="M6" i="26"/>
  <c r="M27" i="26"/>
  <c r="M19" i="26"/>
  <c r="Q30" i="26"/>
  <c r="Q22" i="26"/>
  <c r="R28" i="26"/>
  <c r="S26" i="26"/>
  <c r="T24" i="26"/>
  <c r="M7" i="26"/>
  <c r="R27" i="26"/>
  <c r="T23" i="26"/>
  <c r="M8" i="26"/>
  <c r="Q28" i="26"/>
  <c r="R26" i="26"/>
  <c r="S24" i="26"/>
  <c r="T30" i="26"/>
  <c r="T22" i="26"/>
  <c r="M1" i="26"/>
  <c r="M9" i="26"/>
  <c r="Q27" i="26"/>
  <c r="S23" i="26"/>
  <c r="M2" i="26"/>
  <c r="M10" i="26"/>
  <c r="M23" i="26"/>
  <c r="M15" i="26"/>
  <c r="Q26" i="26"/>
  <c r="R24" i="26"/>
  <c r="S30" i="26"/>
  <c r="S22" i="26"/>
  <c r="T28" i="26"/>
  <c r="M3" i="26"/>
  <c r="M4" i="25"/>
  <c r="M29" i="25"/>
  <c r="M21" i="25"/>
  <c r="M13" i="25"/>
  <c r="M28" i="25"/>
  <c r="M20" i="25"/>
  <c r="M12" i="25"/>
  <c r="M27" i="25"/>
  <c r="M19" i="25"/>
  <c r="M11" i="25"/>
  <c r="M26" i="25"/>
  <c r="M18" i="25"/>
  <c r="M25" i="25"/>
  <c r="M17" i="25"/>
  <c r="M24" i="25"/>
  <c r="M16" i="25"/>
  <c r="Q29" i="25"/>
  <c r="M23" i="25"/>
  <c r="M15" i="25"/>
  <c r="Q25" i="25"/>
  <c r="M30" i="25"/>
  <c r="M22" i="25"/>
  <c r="M14" i="25"/>
  <c r="Q21" i="25"/>
  <c r="M5" i="25"/>
  <c r="Q23" i="25"/>
  <c r="R29" i="25"/>
  <c r="R21" i="25"/>
  <c r="S27" i="25"/>
  <c r="T25" i="25"/>
  <c r="M6" i="25"/>
  <c r="Q30" i="25"/>
  <c r="Q22" i="25"/>
  <c r="R28" i="25"/>
  <c r="S26" i="25"/>
  <c r="T24" i="25"/>
  <c r="M7" i="25"/>
  <c r="R27" i="25"/>
  <c r="S25" i="25"/>
  <c r="T23" i="25"/>
  <c r="M8" i="25"/>
  <c r="Q28" i="25"/>
  <c r="R26" i="25"/>
  <c r="S24" i="25"/>
  <c r="T30" i="25"/>
  <c r="T22" i="25"/>
  <c r="M1" i="25"/>
  <c r="M9" i="25"/>
  <c r="Q27" i="25"/>
  <c r="S23" i="25"/>
  <c r="T29" i="25"/>
  <c r="T21" i="25"/>
  <c r="M2" i="25"/>
  <c r="M10" i="25"/>
  <c r="Q26" i="25"/>
  <c r="R24" i="25"/>
  <c r="S30" i="25"/>
  <c r="S22" i="25"/>
  <c r="T28" i="25"/>
  <c r="M3" i="25"/>
  <c r="M4" i="24"/>
  <c r="M25" i="24"/>
  <c r="M17" i="24"/>
  <c r="M24" i="24"/>
  <c r="M16" i="24"/>
  <c r="M22" i="24"/>
  <c r="M14" i="24"/>
  <c r="Q29" i="24"/>
  <c r="M30" i="24"/>
  <c r="Q25" i="24"/>
  <c r="M29" i="24"/>
  <c r="M21" i="24"/>
  <c r="M13" i="24"/>
  <c r="Q21" i="24"/>
  <c r="M28" i="24"/>
  <c r="M20" i="24"/>
  <c r="M12" i="24"/>
  <c r="S29" i="24"/>
  <c r="M26" i="24"/>
  <c r="M18" i="24"/>
  <c r="M11" i="24"/>
  <c r="S25" i="24"/>
  <c r="S21" i="24"/>
  <c r="M5" i="24"/>
  <c r="Q23" i="24"/>
  <c r="R29" i="24"/>
  <c r="R21" i="24"/>
  <c r="S27" i="24"/>
  <c r="T25" i="24"/>
  <c r="M6" i="24"/>
  <c r="M27" i="24"/>
  <c r="M19" i="24"/>
  <c r="Q30" i="24"/>
  <c r="Q22" i="24"/>
  <c r="R28" i="24"/>
  <c r="R20" i="24"/>
  <c r="S26" i="24"/>
  <c r="T24" i="24"/>
  <c r="M7" i="24"/>
  <c r="R27" i="24"/>
  <c r="T23" i="24"/>
  <c r="M8" i="24"/>
  <c r="Q28" i="24"/>
  <c r="Q20" i="24"/>
  <c r="R26" i="24"/>
  <c r="S24" i="24"/>
  <c r="T30" i="24"/>
  <c r="T22" i="24"/>
  <c r="M1" i="24"/>
  <c r="M9" i="24"/>
  <c r="Q27" i="24"/>
  <c r="S23" i="24"/>
  <c r="M2" i="24"/>
  <c r="M10" i="24"/>
  <c r="M23" i="24"/>
  <c r="M15" i="24"/>
  <c r="Q26" i="24"/>
  <c r="R24" i="24"/>
  <c r="S30" i="24"/>
  <c r="S22" i="24"/>
  <c r="T28" i="24"/>
  <c r="T20" i="24"/>
  <c r="M3" i="24"/>
  <c r="M4" i="23"/>
  <c r="M30" i="23"/>
  <c r="M22" i="23"/>
  <c r="M14" i="23"/>
  <c r="M29" i="23"/>
  <c r="M21" i="23"/>
  <c r="M13" i="23"/>
  <c r="Q29" i="23"/>
  <c r="M28" i="23"/>
  <c r="M20" i="23"/>
  <c r="M12" i="23"/>
  <c r="Q25" i="23"/>
  <c r="M26" i="23"/>
  <c r="M18" i="23"/>
  <c r="M11" i="23"/>
  <c r="Q21" i="23"/>
  <c r="S29" i="23"/>
  <c r="M25" i="23"/>
  <c r="M17" i="23"/>
  <c r="S25" i="23"/>
  <c r="M24" i="23"/>
  <c r="M16" i="23"/>
  <c r="S21" i="23"/>
  <c r="M5" i="23"/>
  <c r="Q23" i="23"/>
  <c r="R29" i="23"/>
  <c r="R21" i="23"/>
  <c r="S27" i="23"/>
  <c r="S19" i="23"/>
  <c r="T25" i="23"/>
  <c r="M6" i="23"/>
  <c r="M27" i="23"/>
  <c r="M19" i="23"/>
  <c r="Q30" i="23"/>
  <c r="Q22" i="23"/>
  <c r="R28" i="23"/>
  <c r="R20" i="23"/>
  <c r="S26" i="23"/>
  <c r="S18" i="23"/>
  <c r="T24" i="23"/>
  <c r="M7" i="23"/>
  <c r="R27" i="23"/>
  <c r="R19" i="23"/>
  <c r="T23" i="23"/>
  <c r="M8" i="23"/>
  <c r="Q28" i="23"/>
  <c r="Q20" i="23"/>
  <c r="R26" i="23"/>
  <c r="R18" i="23"/>
  <c r="S24" i="23"/>
  <c r="T30" i="23"/>
  <c r="T22" i="23"/>
  <c r="M1" i="23"/>
  <c r="M9" i="23"/>
  <c r="Q27" i="23"/>
  <c r="Q19" i="23"/>
  <c r="S23" i="23"/>
  <c r="M2" i="23"/>
  <c r="M10" i="23"/>
  <c r="M23" i="23"/>
  <c r="M15" i="23"/>
  <c r="Q26" i="23"/>
  <c r="Q18" i="23"/>
  <c r="R24" i="23"/>
  <c r="S30" i="23"/>
  <c r="S22" i="23"/>
  <c r="T28" i="23"/>
  <c r="T20" i="23"/>
  <c r="M3" i="23"/>
  <c r="M4" i="22"/>
  <c r="M24" i="22"/>
  <c r="M16" i="22"/>
  <c r="M22" i="22"/>
  <c r="M14" i="22"/>
  <c r="M30" i="22"/>
  <c r="Q29" i="22"/>
  <c r="M29" i="22"/>
  <c r="M21" i="22"/>
  <c r="M13" i="22"/>
  <c r="Q25" i="22"/>
  <c r="M28" i="22"/>
  <c r="M20" i="22"/>
  <c r="M12" i="22"/>
  <c r="Q21" i="22"/>
  <c r="M26" i="22"/>
  <c r="M18" i="22"/>
  <c r="M11" i="22"/>
  <c r="S29" i="22"/>
  <c r="S25" i="22"/>
  <c r="M25" i="22"/>
  <c r="M17" i="22"/>
  <c r="S21" i="22"/>
  <c r="M5" i="22"/>
  <c r="Q23" i="22"/>
  <c r="R29" i="22"/>
  <c r="R21" i="22"/>
  <c r="S27" i="22"/>
  <c r="S19" i="22"/>
  <c r="T25" i="22"/>
  <c r="M6" i="22"/>
  <c r="M27" i="22"/>
  <c r="M19" i="22"/>
  <c r="Q30" i="22"/>
  <c r="Q22" i="22"/>
  <c r="R28" i="22"/>
  <c r="R20" i="22"/>
  <c r="S26" i="22"/>
  <c r="T24" i="22"/>
  <c r="M7" i="22"/>
  <c r="R27" i="22"/>
  <c r="R19" i="22"/>
  <c r="T23" i="22"/>
  <c r="M8" i="22"/>
  <c r="Q28" i="22"/>
  <c r="Q20" i="22"/>
  <c r="R26" i="22"/>
  <c r="S24" i="22"/>
  <c r="T30" i="22"/>
  <c r="T22" i="22"/>
  <c r="M1" i="22"/>
  <c r="M9" i="22"/>
  <c r="Q27" i="22"/>
  <c r="Q19" i="22"/>
  <c r="S23" i="22"/>
  <c r="M2" i="22"/>
  <c r="M10" i="22"/>
  <c r="M23" i="22"/>
  <c r="M15" i="22"/>
  <c r="Q26" i="22"/>
  <c r="R24" i="22"/>
  <c r="S30" i="22"/>
  <c r="S22" i="22"/>
  <c r="T28" i="22"/>
  <c r="T20" i="22"/>
  <c r="M3" i="22"/>
  <c r="M4" i="21"/>
  <c r="M25" i="21"/>
  <c r="M17" i="21"/>
  <c r="M24" i="21"/>
  <c r="M16" i="21"/>
  <c r="M22" i="21"/>
  <c r="M14" i="21"/>
  <c r="Q29" i="21"/>
  <c r="M30" i="21"/>
  <c r="Q25" i="21"/>
  <c r="M29" i="21"/>
  <c r="M21" i="21"/>
  <c r="M13" i="21"/>
  <c r="Q21" i="21"/>
  <c r="M28" i="21"/>
  <c r="M20" i="21"/>
  <c r="M12" i="21"/>
  <c r="S29" i="21"/>
  <c r="M26" i="21"/>
  <c r="M18" i="21"/>
  <c r="M11" i="21"/>
  <c r="S25" i="21"/>
  <c r="S21" i="21"/>
  <c r="M5" i="21"/>
  <c r="Q23" i="21"/>
  <c r="R29" i="21"/>
  <c r="R21" i="21"/>
  <c r="S27" i="21"/>
  <c r="T25" i="21"/>
  <c r="M6" i="21"/>
  <c r="M27" i="21"/>
  <c r="M19" i="21"/>
  <c r="Q30" i="21"/>
  <c r="Q22" i="21"/>
  <c r="R28" i="21"/>
  <c r="R20" i="21"/>
  <c r="S26" i="21"/>
  <c r="T24" i="21"/>
  <c r="M7" i="21"/>
  <c r="R27" i="21"/>
  <c r="T23" i="21"/>
  <c r="M8" i="21"/>
  <c r="Q28" i="21"/>
  <c r="Q20" i="21"/>
  <c r="R26" i="21"/>
  <c r="S24" i="21"/>
  <c r="T30" i="21"/>
  <c r="T22" i="21"/>
  <c r="M1" i="21"/>
  <c r="M9" i="21"/>
  <c r="Q27" i="21"/>
  <c r="S23" i="21"/>
  <c r="M2" i="21"/>
  <c r="M10" i="21"/>
  <c r="M23" i="21"/>
  <c r="M15" i="21"/>
  <c r="Q26" i="21"/>
  <c r="R24" i="21"/>
  <c r="S30" i="21"/>
  <c r="S22" i="21"/>
  <c r="T28" i="21"/>
  <c r="T20" i="21"/>
  <c r="M3" i="21"/>
  <c r="M4" i="20"/>
  <c r="R21" i="20"/>
  <c r="R29" i="20"/>
  <c r="M24" i="20"/>
  <c r="M16" i="20"/>
  <c r="M23" i="20"/>
  <c r="M15" i="20"/>
  <c r="S28" i="20"/>
  <c r="M30" i="20"/>
  <c r="M21" i="20"/>
  <c r="M13" i="20"/>
  <c r="S27" i="20"/>
  <c r="M29" i="20"/>
  <c r="Q28" i="20"/>
  <c r="S24" i="20"/>
  <c r="Q24" i="20"/>
  <c r="S20" i="20"/>
  <c r="M27" i="20"/>
  <c r="M17" i="20"/>
  <c r="M11" i="20"/>
  <c r="Q23" i="20"/>
  <c r="S19" i="20"/>
  <c r="M25" i="20"/>
  <c r="M18" i="20"/>
  <c r="Q20" i="20"/>
  <c r="T25" i="20"/>
  <c r="M5" i="20"/>
  <c r="M28" i="20"/>
  <c r="M20" i="20"/>
  <c r="M12" i="20"/>
  <c r="M6" i="20"/>
  <c r="M19" i="20"/>
  <c r="Q30" i="20"/>
  <c r="Q22" i="20"/>
  <c r="R28" i="20"/>
  <c r="R20" i="20"/>
  <c r="S26" i="20"/>
  <c r="S18" i="20"/>
  <c r="T24" i="20"/>
  <c r="M7" i="20"/>
  <c r="M26" i="20"/>
  <c r="Q29" i="20"/>
  <c r="Q21" i="20"/>
  <c r="R27" i="20"/>
  <c r="R19" i="20"/>
  <c r="S25" i="20"/>
  <c r="T23" i="20"/>
  <c r="M8" i="20"/>
  <c r="R26" i="20"/>
  <c r="R18" i="20"/>
  <c r="T30" i="20"/>
  <c r="T22" i="20"/>
  <c r="M1" i="20"/>
  <c r="M9" i="20"/>
  <c r="Q27" i="20"/>
  <c r="Q19" i="20"/>
  <c r="R25" i="20"/>
  <c r="S23" i="20"/>
  <c r="T29" i="20"/>
  <c r="T21" i="20"/>
  <c r="M2" i="20"/>
  <c r="M10" i="20"/>
  <c r="Q26" i="20"/>
  <c r="Q18" i="20"/>
  <c r="S30" i="20"/>
  <c r="S22" i="20"/>
  <c r="M3" i="20"/>
  <c r="M22" i="20"/>
  <c r="M14" i="20"/>
  <c r="M4" i="19"/>
  <c r="Q25" i="19"/>
  <c r="S29" i="19"/>
  <c r="S25" i="19"/>
  <c r="M29" i="19"/>
  <c r="M21" i="19"/>
  <c r="M13" i="19"/>
  <c r="M28" i="19"/>
  <c r="M20" i="19"/>
  <c r="M12" i="19"/>
  <c r="M27" i="19"/>
  <c r="M18" i="19"/>
  <c r="M11" i="19"/>
  <c r="M26" i="19"/>
  <c r="M25" i="19"/>
  <c r="M17" i="19"/>
  <c r="Q29" i="19"/>
  <c r="M24" i="19"/>
  <c r="M16" i="19"/>
  <c r="M23" i="19"/>
  <c r="M14" i="19"/>
  <c r="M30" i="19"/>
  <c r="M22" i="19"/>
  <c r="M5" i="19"/>
  <c r="Q23" i="19"/>
  <c r="R29" i="19"/>
  <c r="S27" i="19"/>
  <c r="T25" i="19"/>
  <c r="M6" i="19"/>
  <c r="M19" i="19"/>
  <c r="Q30" i="19"/>
  <c r="Q22" i="19"/>
  <c r="R28" i="19"/>
  <c r="S26" i="19"/>
  <c r="T24" i="19"/>
  <c r="M7" i="19"/>
  <c r="R27" i="19"/>
  <c r="T23" i="19"/>
  <c r="M8" i="19"/>
  <c r="Q28" i="19"/>
  <c r="R26" i="19"/>
  <c r="S24" i="19"/>
  <c r="T30" i="19"/>
  <c r="T22" i="19"/>
  <c r="M1" i="19"/>
  <c r="M9" i="19"/>
  <c r="Q27" i="19"/>
  <c r="S23" i="19"/>
  <c r="M2" i="19"/>
  <c r="M10" i="19"/>
  <c r="M15" i="19"/>
  <c r="Q26" i="19"/>
  <c r="R24" i="19"/>
  <c r="S30" i="19"/>
  <c r="S22" i="19"/>
  <c r="T28" i="19"/>
  <c r="M3" i="19"/>
  <c r="R27" i="18"/>
  <c r="S19" i="18"/>
  <c r="M26" i="18"/>
  <c r="M20" i="18"/>
  <c r="M7" i="18"/>
  <c r="Q24" i="18"/>
  <c r="M27" i="18"/>
  <c r="M19" i="18"/>
  <c r="M11" i="18"/>
  <c r="Q21" i="18"/>
  <c r="R29" i="18"/>
  <c r="M25" i="18"/>
  <c r="M17" i="18"/>
  <c r="M4" i="18"/>
  <c r="M24" i="18"/>
  <c r="M16" i="18"/>
  <c r="R21" i="18"/>
  <c r="M23" i="18"/>
  <c r="M15" i="18"/>
  <c r="R19" i="18"/>
  <c r="M30" i="18"/>
  <c r="M18" i="18"/>
  <c r="M14" i="18"/>
  <c r="S27" i="18"/>
  <c r="M29" i="18"/>
  <c r="M21" i="18"/>
  <c r="M13" i="18"/>
  <c r="Q29" i="18"/>
  <c r="M5" i="18"/>
  <c r="M28" i="18"/>
  <c r="M12" i="18"/>
  <c r="Q23" i="18"/>
  <c r="T25" i="18"/>
  <c r="M6" i="18"/>
  <c r="Q30" i="18"/>
  <c r="Q22" i="18"/>
  <c r="R28" i="18"/>
  <c r="R20" i="18"/>
  <c r="S26" i="18"/>
  <c r="S18" i="18"/>
  <c r="T24" i="18"/>
  <c r="S25" i="18"/>
  <c r="T23" i="18"/>
  <c r="M8" i="18"/>
  <c r="Q28" i="18"/>
  <c r="Q20" i="18"/>
  <c r="R26" i="18"/>
  <c r="R18" i="18"/>
  <c r="S24" i="18"/>
  <c r="T30" i="18"/>
  <c r="T22" i="18"/>
  <c r="M1" i="18"/>
  <c r="M9" i="18"/>
  <c r="Q27" i="18"/>
  <c r="Q19" i="18"/>
  <c r="R25" i="18"/>
  <c r="S23" i="18"/>
  <c r="T29" i="18"/>
  <c r="T21" i="18"/>
  <c r="M2" i="18"/>
  <c r="M10" i="18"/>
  <c r="Q26" i="18"/>
  <c r="Q18" i="18"/>
  <c r="S30" i="18"/>
  <c r="S22" i="18"/>
  <c r="T28" i="18"/>
  <c r="T20" i="18"/>
  <c r="M3" i="18"/>
  <c r="M22" i="18"/>
  <c r="M4" i="17"/>
  <c r="S25" i="17"/>
  <c r="Q29" i="17"/>
  <c r="Q25" i="17"/>
  <c r="S29" i="17"/>
  <c r="S21" i="17"/>
  <c r="M25" i="17"/>
  <c r="M17" i="17"/>
  <c r="M24" i="17"/>
  <c r="M16" i="17"/>
  <c r="M22" i="17"/>
  <c r="M14" i="17"/>
  <c r="M30" i="17"/>
  <c r="M29" i="17"/>
  <c r="M21" i="17"/>
  <c r="M13" i="17"/>
  <c r="Q21" i="17"/>
  <c r="M28" i="17"/>
  <c r="M20" i="17"/>
  <c r="M12" i="17"/>
  <c r="M26" i="17"/>
  <c r="M18" i="17"/>
  <c r="M11" i="17"/>
  <c r="M5" i="17"/>
  <c r="Q23" i="17"/>
  <c r="R29" i="17"/>
  <c r="R21" i="17"/>
  <c r="S27" i="17"/>
  <c r="T25" i="17"/>
  <c r="M6" i="17"/>
  <c r="M27" i="17"/>
  <c r="M19" i="17"/>
  <c r="Q30" i="17"/>
  <c r="Q22" i="17"/>
  <c r="R28" i="17"/>
  <c r="R20" i="17"/>
  <c r="S26" i="17"/>
  <c r="T24" i="17"/>
  <c r="M7" i="17"/>
  <c r="R27" i="17"/>
  <c r="T23" i="17"/>
  <c r="M8" i="17"/>
  <c r="Q28" i="17"/>
  <c r="Q20" i="17"/>
  <c r="R26" i="17"/>
  <c r="S24" i="17"/>
  <c r="T30" i="17"/>
  <c r="T22" i="17"/>
  <c r="M1" i="17"/>
  <c r="M9" i="17"/>
  <c r="Q27" i="17"/>
  <c r="S23" i="17"/>
  <c r="M2" i="17"/>
  <c r="M10" i="17"/>
  <c r="M23" i="17"/>
  <c r="M15" i="17"/>
  <c r="Q26" i="17"/>
  <c r="R24" i="17"/>
  <c r="S30" i="17"/>
  <c r="S22" i="17"/>
  <c r="T28" i="17"/>
  <c r="T20" i="17"/>
  <c r="M3" i="17"/>
  <c r="M21" i="16"/>
  <c r="M13" i="16"/>
  <c r="M28" i="16"/>
  <c r="M20" i="16"/>
  <c r="M12" i="16"/>
  <c r="M26" i="16"/>
  <c r="M18" i="16"/>
  <c r="M11" i="16"/>
  <c r="M25" i="16"/>
  <c r="M17" i="16"/>
  <c r="Q29" i="16"/>
  <c r="M4" i="16"/>
  <c r="M24" i="16"/>
  <c r="M16" i="16"/>
  <c r="Q25" i="16"/>
  <c r="M30" i="16"/>
  <c r="M22" i="16"/>
  <c r="M14" i="16"/>
  <c r="S29" i="16"/>
  <c r="M29" i="16"/>
  <c r="S25" i="16"/>
  <c r="M5" i="16"/>
  <c r="Q23" i="16"/>
  <c r="R29" i="16"/>
  <c r="S27" i="16"/>
  <c r="T25" i="16"/>
  <c r="M6" i="16"/>
  <c r="M27" i="16"/>
  <c r="M19" i="16"/>
  <c r="Q30" i="16"/>
  <c r="Q22" i="16"/>
  <c r="R28" i="16"/>
  <c r="S26" i="16"/>
  <c r="T24" i="16"/>
  <c r="M7" i="16"/>
  <c r="R27" i="16"/>
  <c r="T23" i="16"/>
  <c r="M8" i="16"/>
  <c r="Q28" i="16"/>
  <c r="R26" i="16"/>
  <c r="S24" i="16"/>
  <c r="T30" i="16"/>
  <c r="T22" i="16"/>
  <c r="M1" i="16"/>
  <c r="M9" i="16"/>
  <c r="Q27" i="16"/>
  <c r="S23" i="16"/>
  <c r="M2" i="16"/>
  <c r="M10" i="16"/>
  <c r="M23" i="16"/>
  <c r="M15" i="16"/>
  <c r="Q26" i="16"/>
  <c r="R24" i="16"/>
  <c r="S30" i="16"/>
  <c r="S22" i="16"/>
  <c r="T28" i="16"/>
  <c r="M3" i="16"/>
  <c r="M4" i="15"/>
  <c r="Q25" i="15"/>
  <c r="S21" i="15"/>
  <c r="M25" i="15"/>
  <c r="M17" i="15"/>
  <c r="M24" i="15"/>
  <c r="M16" i="15"/>
  <c r="M23" i="15"/>
  <c r="M14" i="15"/>
  <c r="Q29" i="15"/>
  <c r="M30" i="15"/>
  <c r="M22" i="15"/>
  <c r="M29" i="15"/>
  <c r="M21" i="15"/>
  <c r="M13" i="15"/>
  <c r="Q21" i="15"/>
  <c r="M28" i="15"/>
  <c r="M20" i="15"/>
  <c r="M12" i="15"/>
  <c r="S29" i="15"/>
  <c r="M27" i="15"/>
  <c r="M18" i="15"/>
  <c r="M11" i="15"/>
  <c r="S25" i="15"/>
  <c r="M26" i="15"/>
  <c r="M5" i="15"/>
  <c r="Q23" i="15"/>
  <c r="R29" i="15"/>
  <c r="R21" i="15"/>
  <c r="S27" i="15"/>
  <c r="T25" i="15"/>
  <c r="M6" i="15"/>
  <c r="M19" i="15"/>
  <c r="Q30" i="15"/>
  <c r="Q22" i="15"/>
  <c r="R28" i="15"/>
  <c r="R20" i="15"/>
  <c r="S26" i="15"/>
  <c r="T24" i="15"/>
  <c r="M7" i="15"/>
  <c r="R27" i="15"/>
  <c r="T23" i="15"/>
  <c r="M8" i="15"/>
  <c r="Q28" i="15"/>
  <c r="Q20" i="15"/>
  <c r="R26" i="15"/>
  <c r="S24" i="15"/>
  <c r="T30" i="15"/>
  <c r="T22" i="15"/>
  <c r="M1" i="15"/>
  <c r="M9" i="15"/>
  <c r="Q27" i="15"/>
  <c r="S23" i="15"/>
  <c r="M2" i="15"/>
  <c r="M10" i="15"/>
  <c r="M15" i="15"/>
  <c r="Q26" i="15"/>
  <c r="R24" i="15"/>
  <c r="S30" i="15"/>
  <c r="S22" i="15"/>
  <c r="T28" i="15"/>
  <c r="T20" i="15"/>
  <c r="M3" i="15"/>
  <c r="M3" i="14"/>
  <c r="S17" i="14"/>
  <c r="Q17" i="14"/>
  <c r="M29" i="14"/>
  <c r="M22" i="14"/>
  <c r="M13" i="14"/>
  <c r="R30" i="14"/>
  <c r="R22" i="14"/>
  <c r="S29" i="14"/>
  <c r="M28" i="14"/>
  <c r="M20" i="14"/>
  <c r="M12" i="14"/>
  <c r="Q29" i="14"/>
  <c r="S28" i="14"/>
  <c r="M26" i="14"/>
  <c r="M18" i="14"/>
  <c r="M11" i="14"/>
  <c r="Q25" i="14"/>
  <c r="S25" i="14"/>
  <c r="Q24" i="14"/>
  <c r="S21" i="14"/>
  <c r="M25" i="14"/>
  <c r="M17" i="14"/>
  <c r="Q21" i="14"/>
  <c r="S20" i="14"/>
  <c r="M24" i="14"/>
  <c r="M16" i="14"/>
  <c r="M4" i="14"/>
  <c r="M21" i="14"/>
  <c r="M5" i="14"/>
  <c r="Q23" i="14"/>
  <c r="R29" i="14"/>
  <c r="R21" i="14"/>
  <c r="S27" i="14"/>
  <c r="S19" i="14"/>
  <c r="T25" i="14"/>
  <c r="T17" i="14"/>
  <c r="M6" i="14"/>
  <c r="M27" i="14"/>
  <c r="M19" i="14"/>
  <c r="Q30" i="14"/>
  <c r="Q22" i="14"/>
  <c r="R28" i="14"/>
  <c r="R20" i="14"/>
  <c r="S26" i="14"/>
  <c r="S18" i="14"/>
  <c r="T24" i="14"/>
  <c r="M7" i="14"/>
  <c r="R27" i="14"/>
  <c r="R19" i="14"/>
  <c r="T23" i="14"/>
  <c r="M8" i="14"/>
  <c r="Q28" i="14"/>
  <c r="Q20" i="14"/>
  <c r="R26" i="14"/>
  <c r="R18" i="14"/>
  <c r="S24" i="14"/>
  <c r="T30" i="14"/>
  <c r="T22" i="14"/>
  <c r="M1" i="14"/>
  <c r="M9" i="14"/>
  <c r="Q27" i="14"/>
  <c r="Q19" i="14"/>
  <c r="S23" i="14"/>
  <c r="M2" i="14"/>
  <c r="M10" i="14"/>
  <c r="M23" i="14"/>
  <c r="M15" i="14"/>
  <c r="Q26" i="14"/>
  <c r="Q18" i="14"/>
  <c r="M30" i="14"/>
  <c r="M14" i="14"/>
  <c r="M4" i="13"/>
  <c r="R25" i="13"/>
  <c r="M23" i="13"/>
  <c r="M15" i="13"/>
  <c r="M30" i="13"/>
  <c r="M22" i="13"/>
  <c r="M14" i="13"/>
  <c r="M29" i="13"/>
  <c r="M21" i="13"/>
  <c r="M13" i="13"/>
  <c r="M28" i="13"/>
  <c r="M20" i="13"/>
  <c r="M12" i="13"/>
  <c r="M27" i="13"/>
  <c r="M19" i="13"/>
  <c r="M11" i="13"/>
  <c r="M26" i="13"/>
  <c r="M18" i="13"/>
  <c r="M25" i="13"/>
  <c r="M17" i="13"/>
  <c r="Q25" i="13"/>
  <c r="M24" i="13"/>
  <c r="M16" i="13"/>
  <c r="M5" i="13"/>
  <c r="Q23" i="13"/>
  <c r="R29" i="13"/>
  <c r="S27" i="13"/>
  <c r="T25" i="13"/>
  <c r="M6" i="13"/>
  <c r="Q30" i="13"/>
  <c r="Q22" i="13"/>
  <c r="R28" i="13"/>
  <c r="S26" i="13"/>
  <c r="T24" i="13"/>
  <c r="M7" i="13"/>
  <c r="Q29" i="13"/>
  <c r="R27" i="13"/>
  <c r="T23" i="13"/>
  <c r="M8" i="13"/>
  <c r="Q28" i="13"/>
  <c r="R26" i="13"/>
  <c r="S24" i="13"/>
  <c r="T30" i="13"/>
  <c r="T22" i="13"/>
  <c r="M1" i="13"/>
  <c r="M9" i="13"/>
  <c r="Q27" i="13"/>
  <c r="S23" i="13"/>
  <c r="T29" i="13"/>
  <c r="M2" i="13"/>
  <c r="M10" i="13"/>
  <c r="Q26" i="13"/>
  <c r="R24" i="13"/>
  <c r="S30" i="13"/>
  <c r="S22" i="13"/>
  <c r="T28" i="13"/>
  <c r="M3" i="13"/>
  <c r="M4" i="12"/>
  <c r="M16" i="12"/>
  <c r="Q29" i="12"/>
  <c r="S25" i="12"/>
  <c r="M22" i="12"/>
  <c r="M14" i="12"/>
  <c r="M30" i="12"/>
  <c r="M29" i="12"/>
  <c r="M21" i="12"/>
  <c r="M13" i="12"/>
  <c r="Q25" i="12"/>
  <c r="M28" i="12"/>
  <c r="M20" i="12"/>
  <c r="M12" i="12"/>
  <c r="Q21" i="12"/>
  <c r="M24" i="12"/>
  <c r="M26" i="12"/>
  <c r="M18" i="12"/>
  <c r="M11" i="12"/>
  <c r="S29" i="12"/>
  <c r="M25" i="12"/>
  <c r="M17" i="12"/>
  <c r="S21" i="12"/>
  <c r="M5" i="12"/>
  <c r="Q23" i="12"/>
  <c r="R29" i="12"/>
  <c r="R21" i="12"/>
  <c r="S27" i="12"/>
  <c r="S19" i="12"/>
  <c r="T25" i="12"/>
  <c r="M6" i="12"/>
  <c r="M27" i="12"/>
  <c r="M19" i="12"/>
  <c r="Q30" i="12"/>
  <c r="Q22" i="12"/>
  <c r="R28" i="12"/>
  <c r="R20" i="12"/>
  <c r="S26" i="12"/>
  <c r="T24" i="12"/>
  <c r="M7" i="12"/>
  <c r="R27" i="12"/>
  <c r="R19" i="12"/>
  <c r="T23" i="12"/>
  <c r="M8" i="12"/>
  <c r="Q28" i="12"/>
  <c r="Q20" i="12"/>
  <c r="R26" i="12"/>
  <c r="S24" i="12"/>
  <c r="T30" i="12"/>
  <c r="T22" i="12"/>
  <c r="M1" i="12"/>
  <c r="M9" i="12"/>
  <c r="Q27" i="12"/>
  <c r="Q19" i="12"/>
  <c r="S23" i="12"/>
  <c r="M2" i="12"/>
  <c r="M10" i="12"/>
  <c r="M23" i="12"/>
  <c r="M15" i="12"/>
  <c r="Q26" i="12"/>
  <c r="R24" i="12"/>
  <c r="S30" i="12"/>
  <c r="S22" i="12"/>
  <c r="T28" i="12"/>
  <c r="T20" i="12"/>
  <c r="M3" i="12"/>
  <c r="M4" i="11"/>
  <c r="M28" i="11"/>
  <c r="M20" i="11"/>
  <c r="M12" i="11"/>
  <c r="M27" i="11"/>
  <c r="M19" i="11"/>
  <c r="M11" i="11"/>
  <c r="M26" i="11"/>
  <c r="M18" i="11"/>
  <c r="M25" i="11"/>
  <c r="M17" i="11"/>
  <c r="M24" i="11"/>
  <c r="M16" i="11"/>
  <c r="M23" i="11"/>
  <c r="M15" i="11"/>
  <c r="M30" i="11"/>
  <c r="M22" i="11"/>
  <c r="M14" i="11"/>
  <c r="M29" i="11"/>
  <c r="M21" i="11"/>
  <c r="M13" i="11"/>
  <c r="M5" i="11"/>
  <c r="Q23" i="11"/>
  <c r="R29" i="11"/>
  <c r="R21" i="11"/>
  <c r="S27" i="11"/>
  <c r="S19" i="11"/>
  <c r="T25" i="11"/>
  <c r="T17" i="11"/>
  <c r="M6" i="11"/>
  <c r="Q30" i="11"/>
  <c r="Q22" i="11"/>
  <c r="R28" i="11"/>
  <c r="R20" i="11"/>
  <c r="S26" i="11"/>
  <c r="S18" i="11"/>
  <c r="T24" i="11"/>
  <c r="M7" i="11"/>
  <c r="Q29" i="11"/>
  <c r="Q21" i="11"/>
  <c r="R27" i="11"/>
  <c r="R19" i="11"/>
  <c r="S25" i="11"/>
  <c r="S17" i="11"/>
  <c r="T23" i="11"/>
  <c r="M8" i="11"/>
  <c r="Q28" i="11"/>
  <c r="Q20" i="11"/>
  <c r="R26" i="11"/>
  <c r="R18" i="11"/>
  <c r="S24" i="11"/>
  <c r="T30" i="11"/>
  <c r="T22" i="11"/>
  <c r="M1" i="11"/>
  <c r="M9" i="11"/>
  <c r="Q27" i="11"/>
  <c r="Q19" i="11"/>
  <c r="R25" i="11"/>
  <c r="R17" i="11"/>
  <c r="S23" i="11"/>
  <c r="T29" i="11"/>
  <c r="T21" i="11"/>
  <c r="M2" i="11"/>
  <c r="M10" i="11"/>
  <c r="Q26" i="11"/>
  <c r="Q18" i="11"/>
  <c r="R24" i="11"/>
  <c r="S30" i="11"/>
  <c r="S22" i="11"/>
  <c r="T28" i="11"/>
  <c r="T20" i="11"/>
  <c r="M3" i="11"/>
  <c r="M4" i="10"/>
  <c r="Q25" i="10"/>
  <c r="S29" i="10"/>
  <c r="S13" i="10"/>
  <c r="Q21" i="10"/>
  <c r="M29" i="10"/>
  <c r="M21" i="10"/>
  <c r="M13" i="10"/>
  <c r="Q17" i="10"/>
  <c r="M28" i="10"/>
  <c r="M20" i="10"/>
  <c r="M12" i="10"/>
  <c r="Q13" i="10"/>
  <c r="M26" i="10"/>
  <c r="M18" i="10"/>
  <c r="M11" i="10"/>
  <c r="S25" i="10"/>
  <c r="M25" i="10"/>
  <c r="M17" i="10"/>
  <c r="S21" i="10"/>
  <c r="M24" i="10"/>
  <c r="M16" i="10"/>
  <c r="Q29" i="10"/>
  <c r="S17" i="10"/>
  <c r="M30" i="10"/>
  <c r="M22" i="10"/>
  <c r="M14" i="10"/>
  <c r="M5" i="10"/>
  <c r="Q23" i="10"/>
  <c r="Q15" i="10"/>
  <c r="R29" i="10"/>
  <c r="R21" i="10"/>
  <c r="R13" i="10"/>
  <c r="S27" i="10"/>
  <c r="S19" i="10"/>
  <c r="T25" i="10"/>
  <c r="T17" i="10"/>
  <c r="M6" i="10"/>
  <c r="M27" i="10"/>
  <c r="M19" i="10"/>
  <c r="Q30" i="10"/>
  <c r="Q22" i="10"/>
  <c r="Q14" i="10"/>
  <c r="R28" i="10"/>
  <c r="R20" i="10"/>
  <c r="S26" i="10"/>
  <c r="S18" i="10"/>
  <c r="T24" i="10"/>
  <c r="T16" i="10"/>
  <c r="M7" i="10"/>
  <c r="R27" i="10"/>
  <c r="R19" i="10"/>
  <c r="T23" i="10"/>
  <c r="T15" i="10"/>
  <c r="M8" i="10"/>
  <c r="Q28" i="10"/>
  <c r="Q20" i="10"/>
  <c r="R26" i="10"/>
  <c r="R18" i="10"/>
  <c r="S24" i="10"/>
  <c r="S16" i="10"/>
  <c r="T30" i="10"/>
  <c r="T22" i="10"/>
  <c r="T14" i="10"/>
  <c r="M1" i="10"/>
  <c r="M9" i="10"/>
  <c r="Q27" i="10"/>
  <c r="Q19" i="10"/>
  <c r="S23" i="10"/>
  <c r="S15" i="10"/>
  <c r="M2" i="10"/>
  <c r="M10" i="10"/>
  <c r="M23" i="10"/>
  <c r="M15" i="10"/>
  <c r="Q26" i="10"/>
  <c r="Q18" i="10"/>
  <c r="R24" i="10"/>
  <c r="R16" i="10"/>
  <c r="S30" i="10"/>
  <c r="S22" i="10"/>
  <c r="S14" i="10"/>
  <c r="T28" i="10"/>
  <c r="T20" i="10"/>
  <c r="M3" i="10"/>
  <c r="M4" i="9"/>
  <c r="Q30" i="9"/>
  <c r="Q23" i="9"/>
  <c r="R29" i="9"/>
  <c r="S26" i="9"/>
  <c r="M30" i="9"/>
  <c r="M22" i="9"/>
  <c r="M14" i="9"/>
  <c r="M29" i="9"/>
  <c r="M21" i="9"/>
  <c r="M13" i="9"/>
  <c r="Q22" i="9"/>
  <c r="M27" i="9"/>
  <c r="M19" i="9"/>
  <c r="R28" i="9"/>
  <c r="M26" i="9"/>
  <c r="M18" i="9"/>
  <c r="R21" i="9"/>
  <c r="M24" i="9"/>
  <c r="M16" i="9"/>
  <c r="S27" i="9"/>
  <c r="M23" i="9"/>
  <c r="M15" i="9"/>
  <c r="Q27" i="9"/>
  <c r="S23" i="9"/>
  <c r="M5" i="9"/>
  <c r="M28" i="9"/>
  <c r="M20" i="9"/>
  <c r="M12" i="9"/>
  <c r="T25" i="9"/>
  <c r="M6" i="9"/>
  <c r="M11" i="9"/>
  <c r="T24" i="9"/>
  <c r="M7" i="9"/>
  <c r="Q29" i="9"/>
  <c r="Q21" i="9"/>
  <c r="R27" i="9"/>
  <c r="S25" i="9"/>
  <c r="T23" i="9"/>
  <c r="M8" i="9"/>
  <c r="M25" i="9"/>
  <c r="M17" i="9"/>
  <c r="Q28" i="9"/>
  <c r="R26" i="9"/>
  <c r="S24" i="9"/>
  <c r="T30" i="9"/>
  <c r="T22" i="9"/>
  <c r="M1" i="9"/>
  <c r="M9" i="9"/>
  <c r="R25" i="9"/>
  <c r="T29" i="9"/>
  <c r="T21" i="9"/>
  <c r="M2" i="9"/>
  <c r="M10" i="9"/>
  <c r="Q26" i="9"/>
  <c r="R24" i="9"/>
  <c r="S30" i="9"/>
  <c r="S22" i="9"/>
  <c r="T28" i="9"/>
  <c r="M3" i="9"/>
  <c r="M26" i="8"/>
  <c r="Q25" i="8"/>
  <c r="Q17" i="8"/>
  <c r="S25" i="8"/>
  <c r="M28" i="8"/>
  <c r="M20" i="8"/>
  <c r="M12" i="8"/>
  <c r="Q29" i="8"/>
  <c r="M18" i="8"/>
  <c r="M11" i="8"/>
  <c r="Q21" i="8"/>
  <c r="M25" i="8"/>
  <c r="M17" i="8"/>
  <c r="M4" i="8"/>
  <c r="M24" i="8"/>
  <c r="M16" i="8"/>
  <c r="S29" i="8"/>
  <c r="M22" i="8"/>
  <c r="M14" i="8"/>
  <c r="M30" i="8"/>
  <c r="S21" i="8"/>
  <c r="M29" i="8"/>
  <c r="M21" i="8"/>
  <c r="M13" i="8"/>
  <c r="S17" i="8"/>
  <c r="M5" i="8"/>
  <c r="Q23" i="8"/>
  <c r="R29" i="8"/>
  <c r="R21" i="8"/>
  <c r="S27" i="8"/>
  <c r="S19" i="8"/>
  <c r="T25" i="8"/>
  <c r="T17" i="8"/>
  <c r="M6" i="8"/>
  <c r="M27" i="8"/>
  <c r="M19" i="8"/>
  <c r="Q30" i="8"/>
  <c r="Q22" i="8"/>
  <c r="R28" i="8"/>
  <c r="R20" i="8"/>
  <c r="S26" i="8"/>
  <c r="S18" i="8"/>
  <c r="T24" i="8"/>
  <c r="M7" i="8"/>
  <c r="R27" i="8"/>
  <c r="R19" i="8"/>
  <c r="T23" i="8"/>
  <c r="M8" i="8"/>
  <c r="Q28" i="8"/>
  <c r="Q20" i="8"/>
  <c r="R26" i="8"/>
  <c r="R18" i="8"/>
  <c r="S24" i="8"/>
  <c r="T30" i="8"/>
  <c r="T22" i="8"/>
  <c r="M1" i="8"/>
  <c r="M9" i="8"/>
  <c r="Q27" i="8"/>
  <c r="Q19" i="8"/>
  <c r="S23" i="8"/>
  <c r="M2" i="8"/>
  <c r="M10" i="8"/>
  <c r="M23" i="8"/>
  <c r="M15" i="8"/>
  <c r="Q26" i="8"/>
  <c r="Q18" i="8"/>
  <c r="R24" i="8"/>
  <c r="S30" i="8"/>
  <c r="S22" i="8"/>
  <c r="T28" i="8"/>
  <c r="T20" i="8"/>
  <c r="M3" i="8"/>
  <c r="M4" i="7"/>
  <c r="Q18" i="7"/>
  <c r="M30" i="7"/>
  <c r="S30" i="7"/>
  <c r="M29" i="7"/>
  <c r="M21" i="7"/>
  <c r="M13" i="7"/>
  <c r="Q30" i="7"/>
  <c r="S29" i="7"/>
  <c r="M28" i="7"/>
  <c r="M19" i="7"/>
  <c r="M12" i="7"/>
  <c r="Q29" i="7"/>
  <c r="S26" i="7"/>
  <c r="M27" i="7"/>
  <c r="M18" i="7"/>
  <c r="Q26" i="7"/>
  <c r="S25" i="7"/>
  <c r="M26" i="7"/>
  <c r="Q25" i="7"/>
  <c r="S22" i="7"/>
  <c r="M25" i="7"/>
  <c r="M15" i="7"/>
  <c r="Q22" i="7"/>
  <c r="S21" i="7"/>
  <c r="M22" i="7"/>
  <c r="M14" i="7"/>
  <c r="Q21" i="7"/>
  <c r="S18" i="7"/>
  <c r="M5" i="7"/>
  <c r="M20" i="7"/>
  <c r="Q23" i="7"/>
  <c r="R29" i="7"/>
  <c r="R21" i="7"/>
  <c r="S27" i="7"/>
  <c r="S19" i="7"/>
  <c r="T25" i="7"/>
  <c r="M6" i="7"/>
  <c r="M11" i="7"/>
  <c r="R28" i="7"/>
  <c r="R20" i="7"/>
  <c r="T24" i="7"/>
  <c r="M7" i="7"/>
  <c r="R27" i="7"/>
  <c r="R19" i="7"/>
  <c r="T23" i="7"/>
  <c r="M8" i="7"/>
  <c r="M17" i="7"/>
  <c r="Q28" i="7"/>
  <c r="Q20" i="7"/>
  <c r="R26" i="7"/>
  <c r="R18" i="7"/>
  <c r="S24" i="7"/>
  <c r="T30" i="7"/>
  <c r="T22" i="7"/>
  <c r="M1" i="7"/>
  <c r="M9" i="7"/>
  <c r="M24" i="7"/>
  <c r="M16" i="7"/>
  <c r="Q27" i="7"/>
  <c r="Q19" i="7"/>
  <c r="S23" i="7"/>
  <c r="M2" i="7"/>
  <c r="M10" i="7"/>
  <c r="M23" i="7"/>
  <c r="R24" i="7"/>
  <c r="T28" i="7"/>
  <c r="T20" i="7"/>
  <c r="M3" i="7"/>
  <c r="M4" i="6"/>
  <c r="Q21" i="6"/>
  <c r="M23" i="6"/>
  <c r="M15" i="6"/>
  <c r="M30" i="6"/>
  <c r="M22" i="6"/>
  <c r="M14" i="6"/>
  <c r="Q15" i="6"/>
  <c r="M29" i="6"/>
  <c r="M21" i="6"/>
  <c r="M13" i="6"/>
  <c r="R29" i="6"/>
  <c r="M28" i="6"/>
  <c r="R27" i="6"/>
  <c r="M27" i="6"/>
  <c r="M18" i="6"/>
  <c r="M11" i="6"/>
  <c r="R21" i="6"/>
  <c r="M26" i="6"/>
  <c r="R19" i="6"/>
  <c r="M25" i="6"/>
  <c r="M17" i="6"/>
  <c r="Q29" i="6"/>
  <c r="S27" i="6"/>
  <c r="M24" i="6"/>
  <c r="M16" i="6"/>
  <c r="Q23" i="6"/>
  <c r="S19" i="6"/>
  <c r="M5" i="6"/>
  <c r="M20" i="6"/>
  <c r="M12" i="6"/>
  <c r="T25" i="6"/>
  <c r="T17" i="6"/>
  <c r="M6" i="6"/>
  <c r="M19" i="6"/>
  <c r="Q30" i="6"/>
  <c r="Q22" i="6"/>
  <c r="Q14" i="6"/>
  <c r="R28" i="6"/>
  <c r="R20" i="6"/>
  <c r="S26" i="6"/>
  <c r="S18" i="6"/>
  <c r="T24" i="6"/>
  <c r="T16" i="6"/>
  <c r="M7" i="6"/>
  <c r="S25" i="6"/>
  <c r="S17" i="6"/>
  <c r="T23" i="6"/>
  <c r="T15" i="6"/>
  <c r="M8" i="6"/>
  <c r="Q28" i="6"/>
  <c r="Q20" i="6"/>
  <c r="R26" i="6"/>
  <c r="R18" i="6"/>
  <c r="S24" i="6"/>
  <c r="S16" i="6"/>
  <c r="T30" i="6"/>
  <c r="T22" i="6"/>
  <c r="T14" i="6"/>
  <c r="M1" i="6"/>
  <c r="M9" i="6"/>
  <c r="Q27" i="6"/>
  <c r="Q19" i="6"/>
  <c r="R25" i="6"/>
  <c r="R17" i="6"/>
  <c r="S23" i="6"/>
  <c r="S15" i="6"/>
  <c r="T29" i="6"/>
  <c r="T21" i="6"/>
  <c r="M2" i="6"/>
  <c r="M10" i="6"/>
  <c r="Q26" i="6"/>
  <c r="Q18" i="6"/>
  <c r="R24" i="6"/>
  <c r="R16" i="6"/>
  <c r="S30" i="6"/>
  <c r="S22" i="6"/>
  <c r="S14" i="6"/>
  <c r="T28" i="6"/>
  <c r="T20" i="6"/>
  <c r="M3" i="6"/>
  <c r="M4" i="5"/>
  <c r="P4" i="5" s="1"/>
  <c r="S4" i="5" s="1"/>
  <c r="M26" i="5"/>
  <c r="M18" i="5"/>
  <c r="M11" i="5"/>
  <c r="P11" i="5" s="1"/>
  <c r="T11" i="5" s="1"/>
  <c r="Q29" i="5"/>
  <c r="M28" i="5"/>
  <c r="Q25" i="5"/>
  <c r="M25" i="5"/>
  <c r="M17" i="5"/>
  <c r="Q21" i="5"/>
  <c r="M24" i="5"/>
  <c r="M16" i="5"/>
  <c r="Q17" i="5"/>
  <c r="M30" i="5"/>
  <c r="M22" i="5"/>
  <c r="M14" i="5"/>
  <c r="P14" i="5" s="1"/>
  <c r="S14" i="5" s="1"/>
  <c r="S29" i="5"/>
  <c r="S25" i="5"/>
  <c r="M29" i="5"/>
  <c r="M21" i="5"/>
  <c r="M13" i="5"/>
  <c r="P13" i="5" s="1"/>
  <c r="T13" i="5" s="1"/>
  <c r="S21" i="5"/>
  <c r="M20" i="5"/>
  <c r="M12" i="5"/>
  <c r="P12" i="5" s="1"/>
  <c r="Q12" i="5" s="1"/>
  <c r="R12" i="5" s="1"/>
  <c r="S17" i="5"/>
  <c r="M5" i="5"/>
  <c r="P5" i="5" s="1"/>
  <c r="Q23" i="5"/>
  <c r="R29" i="5"/>
  <c r="R21" i="5"/>
  <c r="S27" i="5"/>
  <c r="S19" i="5"/>
  <c r="T25" i="5"/>
  <c r="T17" i="5"/>
  <c r="M6" i="5"/>
  <c r="P6" i="5" s="1"/>
  <c r="M27" i="5"/>
  <c r="M19" i="5"/>
  <c r="Q30" i="5"/>
  <c r="Q22" i="5"/>
  <c r="R28" i="5"/>
  <c r="R20" i="5"/>
  <c r="S26" i="5"/>
  <c r="S18" i="5"/>
  <c r="T24" i="5"/>
  <c r="T16" i="5"/>
  <c r="M7" i="5"/>
  <c r="P7" i="5" s="1"/>
  <c r="R27" i="5"/>
  <c r="R19" i="5"/>
  <c r="T23" i="5"/>
  <c r="M8" i="5"/>
  <c r="P8" i="5" s="1"/>
  <c r="Q28" i="5"/>
  <c r="Q20" i="5"/>
  <c r="R26" i="5"/>
  <c r="R18" i="5"/>
  <c r="S24" i="5"/>
  <c r="S16" i="5"/>
  <c r="T30" i="5"/>
  <c r="T22" i="5"/>
  <c r="M1" i="5"/>
  <c r="P1" i="5" s="1"/>
  <c r="M9" i="5"/>
  <c r="P9" i="5" s="1"/>
  <c r="Q27" i="5"/>
  <c r="Q19" i="5"/>
  <c r="S23" i="5"/>
  <c r="M2" i="5"/>
  <c r="P2" i="5" s="1"/>
  <c r="M10" i="5"/>
  <c r="P10" i="5" s="1"/>
  <c r="M23" i="5"/>
  <c r="M15" i="5"/>
  <c r="P15" i="5" s="1"/>
  <c r="Q26" i="5"/>
  <c r="Q18" i="5"/>
  <c r="R24" i="5"/>
  <c r="R16" i="5"/>
  <c r="S30" i="5"/>
  <c r="S22" i="5"/>
  <c r="T28" i="5"/>
  <c r="T20" i="5"/>
  <c r="M3" i="5"/>
  <c r="P3" i="5" s="1"/>
  <c r="M3" i="4"/>
  <c r="P3" i="4" s="1"/>
  <c r="M30" i="4"/>
  <c r="Q29" i="4"/>
  <c r="Q17" i="4"/>
  <c r="Q8" i="4"/>
  <c r="S29" i="4"/>
  <c r="S20" i="4"/>
  <c r="S9" i="4"/>
  <c r="Q16" i="4"/>
  <c r="S28" i="4"/>
  <c r="M28" i="4"/>
  <c r="M20" i="4"/>
  <c r="M12" i="4"/>
  <c r="Q13" i="4"/>
  <c r="S25" i="4"/>
  <c r="M27" i="4"/>
  <c r="M18" i="4"/>
  <c r="M11" i="4"/>
  <c r="Q9" i="4"/>
  <c r="S21" i="4"/>
  <c r="M26" i="4"/>
  <c r="M4" i="4"/>
  <c r="P4" i="4" s="1"/>
  <c r="T4" i="4" s="1"/>
  <c r="M25" i="4"/>
  <c r="M17" i="4"/>
  <c r="Q25" i="4"/>
  <c r="R30" i="4"/>
  <c r="S17" i="4"/>
  <c r="M24" i="4"/>
  <c r="M16" i="4"/>
  <c r="Q24" i="4"/>
  <c r="R22" i="4"/>
  <c r="S13" i="4"/>
  <c r="M29" i="4"/>
  <c r="M22" i="4"/>
  <c r="M14" i="4"/>
  <c r="Q21" i="4"/>
  <c r="R14" i="4"/>
  <c r="S12" i="4"/>
  <c r="T3" i="4"/>
  <c r="Q3" i="4"/>
  <c r="R3" i="4" s="1"/>
  <c r="S3" i="4"/>
  <c r="M21" i="4"/>
  <c r="M13" i="4"/>
  <c r="T26" i="4"/>
  <c r="T18" i="4"/>
  <c r="T10" i="4"/>
  <c r="M5" i="4"/>
  <c r="P5" i="4" s="1"/>
  <c r="Q23" i="4"/>
  <c r="Q15" i="4"/>
  <c r="R29" i="4"/>
  <c r="R21" i="4"/>
  <c r="R13" i="4"/>
  <c r="S27" i="4"/>
  <c r="S19" i="4"/>
  <c r="S11" i="4"/>
  <c r="T25" i="4"/>
  <c r="T17" i="4"/>
  <c r="T9" i="4"/>
  <c r="M6" i="4"/>
  <c r="P6" i="4" s="1"/>
  <c r="M19" i="4"/>
  <c r="Q30" i="4"/>
  <c r="Q22" i="4"/>
  <c r="Q14" i="4"/>
  <c r="R28" i="4"/>
  <c r="R20" i="4"/>
  <c r="R12" i="4"/>
  <c r="S26" i="4"/>
  <c r="S18" i="4"/>
  <c r="S10" i="4"/>
  <c r="T24" i="4"/>
  <c r="T16" i="4"/>
  <c r="T8" i="4"/>
  <c r="M7" i="4"/>
  <c r="P7" i="4" s="1"/>
  <c r="R27" i="4"/>
  <c r="R19" i="4"/>
  <c r="R11" i="4"/>
  <c r="T23" i="4"/>
  <c r="T15" i="4"/>
  <c r="M8" i="4"/>
  <c r="Q28" i="4"/>
  <c r="Q20" i="4"/>
  <c r="Q12" i="4"/>
  <c r="R26" i="4"/>
  <c r="R18" i="4"/>
  <c r="R10" i="4"/>
  <c r="S24" i="4"/>
  <c r="S16" i="4"/>
  <c r="S8" i="4"/>
  <c r="T30" i="4"/>
  <c r="T22" i="4"/>
  <c r="T14" i="4"/>
  <c r="M1" i="4"/>
  <c r="P1" i="4" s="1"/>
  <c r="M9" i="4"/>
  <c r="Q27" i="4"/>
  <c r="Q19" i="4"/>
  <c r="Q11" i="4"/>
  <c r="S23" i="4"/>
  <c r="S15" i="4"/>
  <c r="M2" i="4"/>
  <c r="P2" i="4" s="1"/>
  <c r="M10" i="4"/>
  <c r="M23" i="4"/>
  <c r="M15" i="4"/>
  <c r="I223" i="3"/>
  <c r="J1" i="3" s="1"/>
  <c r="I254" i="3"/>
  <c r="J32" i="3" s="1"/>
  <c r="I246" i="3"/>
  <c r="J24" i="3" s="1"/>
  <c r="I238" i="3"/>
  <c r="J16" i="3" s="1"/>
  <c r="I230" i="3"/>
  <c r="J8" i="3" s="1"/>
  <c r="I253" i="3"/>
  <c r="J31" i="3" s="1"/>
  <c r="I245" i="3"/>
  <c r="J23" i="3" s="1"/>
  <c r="I237" i="3"/>
  <c r="J15" i="3" s="1"/>
  <c r="I229" i="3"/>
  <c r="J7" i="3" s="1"/>
  <c r="I252" i="3"/>
  <c r="J30" i="3" s="1"/>
  <c r="I244" i="3"/>
  <c r="J22" i="3" s="1"/>
  <c r="I236" i="3"/>
  <c r="J14" i="3" s="1"/>
  <c r="I228" i="3"/>
  <c r="J6" i="3" s="1"/>
  <c r="I251" i="3"/>
  <c r="J29" i="3" s="1"/>
  <c r="I243" i="3"/>
  <c r="J21" i="3" s="1"/>
  <c r="I235" i="3"/>
  <c r="J13" i="3" s="1"/>
  <c r="I227" i="3"/>
  <c r="J5" i="3" s="1"/>
  <c r="I250" i="3"/>
  <c r="J28" i="3" s="1"/>
  <c r="I242" i="3"/>
  <c r="J20" i="3" s="1"/>
  <c r="I234" i="3"/>
  <c r="J12" i="3" s="1"/>
  <c r="I226" i="3"/>
  <c r="J4" i="3" s="1"/>
  <c r="I249" i="3"/>
  <c r="J27" i="3" s="1"/>
  <c r="I241" i="3"/>
  <c r="J19" i="3" s="1"/>
  <c r="I233" i="3"/>
  <c r="J11" i="3" s="1"/>
  <c r="I225" i="3"/>
  <c r="J3" i="3" s="1"/>
  <c r="I248" i="3"/>
  <c r="J26" i="3" s="1"/>
  <c r="I240" i="3"/>
  <c r="J18" i="3" s="1"/>
  <c r="I232" i="3"/>
  <c r="J10" i="3" s="1"/>
  <c r="I224" i="3"/>
  <c r="J2" i="3" s="1"/>
  <c r="I247" i="3"/>
  <c r="J25" i="3" s="1"/>
  <c r="I239" i="3"/>
  <c r="J17" i="3" s="1"/>
  <c r="I231" i="3"/>
  <c r="J9" i="3" s="1"/>
  <c r="F28" i="3"/>
  <c r="F36" i="3"/>
  <c r="F44" i="3"/>
  <c r="F20" i="3"/>
  <c r="F21" i="3"/>
  <c r="F29" i="3"/>
  <c r="F37" i="3"/>
  <c r="F45" i="3"/>
  <c r="F22" i="3"/>
  <c r="F30" i="3"/>
  <c r="F38" i="3"/>
  <c r="F46" i="3"/>
  <c r="F23" i="3"/>
  <c r="F31" i="3"/>
  <c r="F39" i="3"/>
  <c r="F47" i="3"/>
  <c r="F24" i="3"/>
  <c r="F32" i="3"/>
  <c r="F40" i="3"/>
  <c r="F48" i="3"/>
  <c r="F25" i="3"/>
  <c r="F33" i="3"/>
  <c r="F41" i="3"/>
  <c r="F49" i="3"/>
  <c r="F26" i="3"/>
  <c r="F34" i="3"/>
  <c r="F42" i="3"/>
  <c r="F50" i="3"/>
  <c r="F27" i="3"/>
  <c r="F35" i="3"/>
  <c r="F43" i="3"/>
  <c r="F51" i="3"/>
  <c r="I51" i="26"/>
  <c r="I50" i="26"/>
  <c r="I49" i="26"/>
  <c r="I48" i="26"/>
  <c r="K48" i="26"/>
  <c r="I51" i="24"/>
  <c r="I50" i="24"/>
  <c r="I49" i="24"/>
  <c r="I48" i="24"/>
  <c r="I51" i="23"/>
  <c r="I50" i="23"/>
  <c r="I49" i="23"/>
  <c r="I48" i="23"/>
  <c r="K48" i="23"/>
  <c r="I51" i="22"/>
  <c r="I50" i="22"/>
  <c r="I49" i="22"/>
  <c r="I48" i="22"/>
  <c r="K48" i="22"/>
  <c r="I51" i="21"/>
  <c r="I50" i="21"/>
  <c r="I49" i="21"/>
  <c r="I48" i="21"/>
  <c r="K48" i="21"/>
  <c r="I51" i="20"/>
  <c r="I50" i="20"/>
  <c r="I49" i="20"/>
  <c r="I48" i="20"/>
  <c r="K48" i="20"/>
  <c r="I51" i="19"/>
  <c r="I50" i="19"/>
  <c r="I49" i="19"/>
  <c r="I48" i="19"/>
  <c r="K48" i="19"/>
  <c r="I51" i="18"/>
  <c r="I50" i="18"/>
  <c r="I49" i="18"/>
  <c r="I48" i="18"/>
  <c r="K48" i="18"/>
  <c r="I51" i="17"/>
  <c r="I50" i="17"/>
  <c r="I49" i="17"/>
  <c r="I48" i="17"/>
  <c r="K48" i="17"/>
  <c r="I51" i="16"/>
  <c r="I50" i="16"/>
  <c r="I49" i="16"/>
  <c r="I48" i="16"/>
  <c r="K48" i="16"/>
  <c r="I51" i="15"/>
  <c r="I50" i="15"/>
  <c r="I49" i="15"/>
  <c r="I48" i="15"/>
  <c r="K48" i="15"/>
  <c r="I51" i="14"/>
  <c r="I50" i="14"/>
  <c r="I49" i="14"/>
  <c r="I48" i="14"/>
  <c r="K48" i="14"/>
  <c r="I51" i="13"/>
  <c r="I50" i="13"/>
  <c r="I49" i="13"/>
  <c r="I48" i="13"/>
  <c r="K48" i="13"/>
  <c r="I51" i="12"/>
  <c r="I50" i="12"/>
  <c r="I49" i="12"/>
  <c r="I48" i="12"/>
  <c r="K48" i="12"/>
  <c r="I51" i="11"/>
  <c r="I50" i="11"/>
  <c r="I49" i="11"/>
  <c r="I48" i="11"/>
  <c r="K48" i="11"/>
  <c r="I51" i="10"/>
  <c r="I50" i="10"/>
  <c r="I49" i="10"/>
  <c r="I48" i="10"/>
  <c r="K48" i="10"/>
  <c r="I51" i="9"/>
  <c r="I50" i="9"/>
  <c r="I49" i="9"/>
  <c r="I48" i="9"/>
  <c r="K48" i="9"/>
  <c r="I51" i="8"/>
  <c r="I50" i="8"/>
  <c r="I49" i="8"/>
  <c r="I48" i="8"/>
  <c r="K48" i="8"/>
  <c r="I51" i="7"/>
  <c r="I50" i="7"/>
  <c r="I49" i="7"/>
  <c r="I48" i="7"/>
  <c r="K48" i="7"/>
  <c r="I51" i="6"/>
  <c r="I50" i="6"/>
  <c r="I49" i="6"/>
  <c r="I48" i="6"/>
  <c r="K48" i="6"/>
  <c r="D21" i="26"/>
  <c r="D20" i="26"/>
  <c r="D19" i="26"/>
  <c r="D1" i="26"/>
  <c r="D20" i="25"/>
  <c r="D19" i="25"/>
  <c r="D18" i="25"/>
  <c r="D19" i="24"/>
  <c r="D18" i="24"/>
  <c r="D17" i="24"/>
  <c r="D17" i="23"/>
  <c r="D16" i="23"/>
  <c r="D15" i="23"/>
  <c r="D1" i="23"/>
  <c r="D2" i="23"/>
  <c r="D3" i="23"/>
  <c r="D18" i="22"/>
  <c r="D17" i="22"/>
  <c r="D16" i="22"/>
  <c r="D19" i="21"/>
  <c r="D18" i="21"/>
  <c r="D17" i="21"/>
  <c r="D1" i="21"/>
  <c r="D17" i="20"/>
  <c r="D16" i="20"/>
  <c r="D15" i="20"/>
  <c r="D1" i="20"/>
  <c r="D21" i="19"/>
  <c r="D20" i="19"/>
  <c r="D19" i="19"/>
  <c r="D1" i="19"/>
  <c r="D17" i="18"/>
  <c r="D16" i="18"/>
  <c r="D15" i="18"/>
  <c r="D1" i="18"/>
  <c r="D2" i="18"/>
  <c r="D3" i="18"/>
  <c r="D19" i="17"/>
  <c r="D18" i="17"/>
  <c r="D17" i="17"/>
  <c r="D1" i="17"/>
  <c r="D2" i="17"/>
  <c r="D3" i="17"/>
  <c r="D21" i="16"/>
  <c r="D20" i="16"/>
  <c r="D19" i="16"/>
  <c r="D1" i="16"/>
  <c r="D2" i="16"/>
  <c r="D19" i="15"/>
  <c r="D18" i="15"/>
  <c r="D17" i="15"/>
  <c r="D16" i="14"/>
  <c r="D15" i="14"/>
  <c r="D14" i="14"/>
  <c r="D1" i="14"/>
  <c r="D21" i="13"/>
  <c r="D20" i="13"/>
  <c r="D19" i="13"/>
  <c r="D18" i="12"/>
  <c r="D17" i="12"/>
  <c r="D16" i="12"/>
  <c r="D16" i="11"/>
  <c r="D15" i="11"/>
  <c r="D14" i="11"/>
  <c r="D12" i="10"/>
  <c r="D11" i="10"/>
  <c r="D10" i="10"/>
  <c r="D20" i="9"/>
  <c r="D19" i="9"/>
  <c r="D18" i="9"/>
  <c r="D16" i="8"/>
  <c r="D15" i="8"/>
  <c r="D14" i="8"/>
  <c r="D1" i="8"/>
  <c r="D2" i="8"/>
  <c r="D3" i="8"/>
  <c r="D17" i="7"/>
  <c r="D16" i="7"/>
  <c r="D15" i="7"/>
  <c r="D1" i="7"/>
  <c r="D2" i="7"/>
  <c r="D13" i="6"/>
  <c r="D12" i="6"/>
  <c r="D11" i="6"/>
  <c r="D7" i="4"/>
  <c r="D6" i="4"/>
  <c r="D5" i="4"/>
  <c r="D15" i="5"/>
  <c r="D14" i="5"/>
  <c r="D13" i="5"/>
  <c r="D1" i="5"/>
  <c r="D2" i="5"/>
  <c r="D3" i="5"/>
  <c r="G5" i="26"/>
  <c r="G3" i="26"/>
  <c r="G5" i="25"/>
  <c r="G3" i="25"/>
  <c r="G5" i="24"/>
  <c r="G3" i="24"/>
  <c r="G5" i="23"/>
  <c r="G3" i="23"/>
  <c r="G5" i="22"/>
  <c r="G3" i="22"/>
  <c r="G5" i="21"/>
  <c r="G3" i="21"/>
  <c r="G5" i="20"/>
  <c r="G3" i="20"/>
  <c r="G5" i="19"/>
  <c r="G3" i="19"/>
  <c r="G5" i="18"/>
  <c r="G3" i="18"/>
  <c r="G5" i="17"/>
  <c r="G3" i="17"/>
  <c r="G5" i="16"/>
  <c r="G3" i="16"/>
  <c r="G5" i="15"/>
  <c r="G3" i="15"/>
  <c r="G5" i="14"/>
  <c r="G3" i="14"/>
  <c r="G5" i="13"/>
  <c r="G3" i="13"/>
  <c r="G5" i="12"/>
  <c r="G3" i="12"/>
  <c r="G5" i="11"/>
  <c r="G3" i="11"/>
  <c r="G5" i="10"/>
  <c r="G3" i="10"/>
  <c r="G5" i="9"/>
  <c r="G3" i="9"/>
  <c r="G5" i="8"/>
  <c r="G3" i="8"/>
  <c r="G5" i="7"/>
  <c r="G3" i="7"/>
  <c r="G5" i="6"/>
  <c r="G3" i="6"/>
  <c r="G5" i="5"/>
  <c r="G3" i="5"/>
  <c r="G5" i="4"/>
  <c r="G3" i="4"/>
  <c r="P18" i="25" l="1"/>
  <c r="T18" i="25" s="1"/>
  <c r="P1" i="25"/>
  <c r="Q1" i="25" s="1"/>
  <c r="R1" i="25" s="1"/>
  <c r="P14" i="25"/>
  <c r="S14" i="25" s="1"/>
  <c r="P16" i="25"/>
  <c r="T16" i="25" s="1"/>
  <c r="P9" i="25"/>
  <c r="Q9" i="25" s="1"/>
  <c r="R9" i="25" s="1"/>
  <c r="P5" i="25"/>
  <c r="S5" i="25" s="1"/>
  <c r="P19" i="25"/>
  <c r="Q19" i="25" s="1"/>
  <c r="R19" i="25" s="1"/>
  <c r="P13" i="25"/>
  <c r="T13" i="25" s="1"/>
  <c r="P8" i="25"/>
  <c r="T8" i="25" s="1"/>
  <c r="P4" i="25"/>
  <c r="S4" i="25" s="1"/>
  <c r="P6" i="25"/>
  <c r="S6" i="25" s="1"/>
  <c r="P10" i="25"/>
  <c r="S10" i="25" s="1"/>
  <c r="P17" i="25"/>
  <c r="S17" i="25" s="1"/>
  <c r="P20" i="25"/>
  <c r="T20" i="25" s="1"/>
  <c r="P15" i="25"/>
  <c r="Q15" i="25" s="1"/>
  <c r="R15" i="25" s="1"/>
  <c r="P11" i="25"/>
  <c r="S11" i="25" s="1"/>
  <c r="P2" i="25"/>
  <c r="Q2" i="25" s="1"/>
  <c r="R2" i="25" s="1"/>
  <c r="P7" i="25"/>
  <c r="S7" i="25" s="1"/>
  <c r="P3" i="25"/>
  <c r="T3" i="25" s="1"/>
  <c r="P12" i="25"/>
  <c r="S12" i="25" s="1"/>
  <c r="O27" i="26"/>
  <c r="O18" i="26"/>
  <c r="P18" i="26" s="1"/>
  <c r="Q18" i="26" s="1"/>
  <c r="R18" i="26" s="1"/>
  <c r="O20" i="26"/>
  <c r="P20" i="26" s="1"/>
  <c r="S20" i="26" s="1"/>
  <c r="O13" i="26"/>
  <c r="P13" i="26" s="1"/>
  <c r="S13" i="26" s="1"/>
  <c r="O16" i="26"/>
  <c r="P16" i="26" s="1"/>
  <c r="Q16" i="26" s="1"/>
  <c r="R16" i="26" s="1"/>
  <c r="O7" i="26"/>
  <c r="P7" i="26" s="1"/>
  <c r="Q7" i="26" s="1"/>
  <c r="R7" i="26" s="1"/>
  <c r="O19" i="26"/>
  <c r="P19" i="26" s="1"/>
  <c r="T19" i="26" s="1"/>
  <c r="O21" i="26"/>
  <c r="P21" i="26" s="1"/>
  <c r="S21" i="26" s="1"/>
  <c r="O10" i="26"/>
  <c r="P10" i="26" s="1"/>
  <c r="T10" i="26" s="1"/>
  <c r="O22" i="26"/>
  <c r="O15" i="26"/>
  <c r="P15" i="26" s="1"/>
  <c r="Q15" i="26" s="1"/>
  <c r="R15" i="26" s="1"/>
  <c r="O24" i="26"/>
  <c r="O25" i="26"/>
  <c r="O26" i="26"/>
  <c r="O17" i="26"/>
  <c r="P17" i="26" s="1"/>
  <c r="S17" i="26" s="1"/>
  <c r="O4" i="26"/>
  <c r="P4" i="26" s="1"/>
  <c r="S4" i="26" s="1"/>
  <c r="O29" i="26"/>
  <c r="O9" i="26"/>
  <c r="P9" i="26" s="1"/>
  <c r="T9" i="26" s="1"/>
  <c r="O28" i="26"/>
  <c r="O12" i="26"/>
  <c r="P12" i="26" s="1"/>
  <c r="S12" i="26" s="1"/>
  <c r="O23" i="26"/>
  <c r="O1" i="26"/>
  <c r="P1" i="26" s="1"/>
  <c r="S1" i="26" s="1"/>
  <c r="O30" i="26"/>
  <c r="O8" i="26"/>
  <c r="P8" i="26" s="1"/>
  <c r="T8" i="26" s="1"/>
  <c r="O6" i="26"/>
  <c r="P6" i="26" s="1"/>
  <c r="T6" i="26" s="1"/>
  <c r="O3" i="26"/>
  <c r="P3" i="26" s="1"/>
  <c r="O5" i="26"/>
  <c r="P5" i="26" s="1"/>
  <c r="T5" i="26" s="1"/>
  <c r="P2" i="26"/>
  <c r="T2" i="26" s="1"/>
  <c r="P14" i="26"/>
  <c r="Q14" i="26" s="1"/>
  <c r="R14" i="26" s="1"/>
  <c r="P11" i="26"/>
  <c r="Q11" i="26" s="1"/>
  <c r="R11" i="26" s="1"/>
  <c r="J79" i="26"/>
  <c r="J81" i="26"/>
  <c r="J79" i="25"/>
  <c r="V11" i="24"/>
  <c r="V23" i="24"/>
  <c r="V13" i="24"/>
  <c r="V4" i="24"/>
  <c r="P4" i="24" s="1"/>
  <c r="Q4" i="24" s="1"/>
  <c r="R4" i="24" s="1"/>
  <c r="V3" i="24"/>
  <c r="P3" i="24" s="1"/>
  <c r="S3" i="24" s="1"/>
  <c r="V29" i="24"/>
  <c r="V24" i="24"/>
  <c r="V25" i="24"/>
  <c r="V18" i="24"/>
  <c r="P18" i="24" s="1"/>
  <c r="Q18" i="24" s="1"/>
  <c r="R18" i="24" s="1"/>
  <c r="V9" i="24"/>
  <c r="V26" i="24"/>
  <c r="V28" i="24"/>
  <c r="V22" i="24"/>
  <c r="V21" i="24"/>
  <c r="V8" i="24"/>
  <c r="V27" i="24"/>
  <c r="V7" i="24"/>
  <c r="V12" i="24"/>
  <c r="V30" i="24"/>
  <c r="V6" i="24"/>
  <c r="P6" i="24" s="1"/>
  <c r="T6" i="24" s="1"/>
  <c r="V19" i="24"/>
  <c r="P19" i="24" s="1"/>
  <c r="S19" i="24" s="1"/>
  <c r="V10" i="24"/>
  <c r="V20" i="24"/>
  <c r="V16" i="24"/>
  <c r="P16" i="24" s="1"/>
  <c r="S16" i="24" s="1"/>
  <c r="V5" i="24"/>
  <c r="P5" i="24" s="1"/>
  <c r="Q5" i="24" s="1"/>
  <c r="R5" i="24" s="1"/>
  <c r="V17" i="24"/>
  <c r="P17" i="24" s="1"/>
  <c r="S17" i="24" s="1"/>
  <c r="V15" i="24"/>
  <c r="V14" i="24"/>
  <c r="K48" i="24"/>
  <c r="O10" i="24"/>
  <c r="O7" i="24"/>
  <c r="O12" i="24"/>
  <c r="O9" i="24"/>
  <c r="O14" i="24"/>
  <c r="O13" i="24"/>
  <c r="O15" i="24"/>
  <c r="O8" i="24"/>
  <c r="O11" i="24"/>
  <c r="P1" i="24"/>
  <c r="T1" i="24" s="1"/>
  <c r="P2" i="24"/>
  <c r="Q2" i="24" s="1"/>
  <c r="R2" i="24" s="1"/>
  <c r="J81" i="24"/>
  <c r="J79" i="24"/>
  <c r="O2" i="23"/>
  <c r="P2" i="23" s="1"/>
  <c r="S2" i="23" s="1"/>
  <c r="P1" i="23"/>
  <c r="S1" i="23" s="1"/>
  <c r="O4" i="23"/>
  <c r="P4" i="23" s="1"/>
  <c r="S4" i="23" s="1"/>
  <c r="O19" i="23"/>
  <c r="O18" i="23"/>
  <c r="O25" i="23"/>
  <c r="O9" i="23"/>
  <c r="P9" i="23" s="1"/>
  <c r="S9" i="23" s="1"/>
  <c r="O10" i="23"/>
  <c r="P10" i="23" s="1"/>
  <c r="Q10" i="23" s="1"/>
  <c r="R10" i="23" s="1"/>
  <c r="O17" i="23"/>
  <c r="P17" i="23" s="1"/>
  <c r="Q17" i="23" s="1"/>
  <c r="R17" i="23" s="1"/>
  <c r="O13" i="23"/>
  <c r="P13" i="23" s="1"/>
  <c r="S13" i="23" s="1"/>
  <c r="O14" i="23"/>
  <c r="P14" i="23" s="1"/>
  <c r="Q14" i="23" s="1"/>
  <c r="R14" i="23" s="1"/>
  <c r="O5" i="23"/>
  <c r="P5" i="23" s="1"/>
  <c r="S5" i="23" s="1"/>
  <c r="O15" i="23"/>
  <c r="P15" i="23" s="1"/>
  <c r="T15" i="23" s="1"/>
  <c r="O29" i="23"/>
  <c r="O8" i="23"/>
  <c r="P8" i="23" s="1"/>
  <c r="Q8" i="23" s="1"/>
  <c r="R8" i="23" s="1"/>
  <c r="O16" i="23"/>
  <c r="P16" i="23" s="1"/>
  <c r="S16" i="23" s="1"/>
  <c r="O30" i="23"/>
  <c r="O28" i="23"/>
  <c r="O23" i="23"/>
  <c r="O12" i="23"/>
  <c r="P12" i="23" s="1"/>
  <c r="Q12" i="23" s="1"/>
  <c r="R12" i="23" s="1"/>
  <c r="O11" i="23"/>
  <c r="P11" i="23" s="1"/>
  <c r="T11" i="23" s="1"/>
  <c r="O22" i="23"/>
  <c r="O7" i="23"/>
  <c r="P7" i="23" s="1"/>
  <c r="S7" i="23" s="1"/>
  <c r="O27" i="23"/>
  <c r="O6" i="23"/>
  <c r="P6" i="23" s="1"/>
  <c r="T6" i="23" s="1"/>
  <c r="O20" i="23"/>
  <c r="O26" i="23"/>
  <c r="O21" i="23"/>
  <c r="O24" i="23"/>
  <c r="P3" i="23"/>
  <c r="Q3" i="23" s="1"/>
  <c r="R3" i="23" s="1"/>
  <c r="O24" i="22"/>
  <c r="O16" i="22"/>
  <c r="P16" i="22" s="1"/>
  <c r="S16" i="22" s="1"/>
  <c r="O12" i="22"/>
  <c r="P12" i="22" s="1"/>
  <c r="T12" i="22" s="1"/>
  <c r="O18" i="22"/>
  <c r="P18" i="22" s="1"/>
  <c r="S18" i="22" s="1"/>
  <c r="O26" i="22"/>
  <c r="O30" i="22"/>
  <c r="O20" i="22"/>
  <c r="O28" i="22"/>
  <c r="O21" i="22"/>
  <c r="O23" i="22"/>
  <c r="O10" i="22"/>
  <c r="P10" i="22" s="1"/>
  <c r="T10" i="22" s="1"/>
  <c r="O13" i="22"/>
  <c r="P13" i="22" s="1"/>
  <c r="O15" i="22"/>
  <c r="P15" i="22" s="1"/>
  <c r="Q15" i="22" s="1"/>
  <c r="R15" i="22" s="1"/>
  <c r="O9" i="22"/>
  <c r="P9" i="22" s="1"/>
  <c r="S9" i="22" s="1"/>
  <c r="O11" i="22"/>
  <c r="P11" i="22" s="1"/>
  <c r="S11" i="22" s="1"/>
  <c r="O29" i="22"/>
  <c r="O17" i="22"/>
  <c r="P17" i="22" s="1"/>
  <c r="Q17" i="22" s="1"/>
  <c r="R17" i="22" s="1"/>
  <c r="O6" i="22"/>
  <c r="P6" i="22" s="1"/>
  <c r="T6" i="22" s="1"/>
  <c r="O19" i="22"/>
  <c r="O14" i="22"/>
  <c r="P14" i="22" s="1"/>
  <c r="S14" i="22" s="1"/>
  <c r="O25" i="22"/>
  <c r="O8" i="22"/>
  <c r="P8" i="22" s="1"/>
  <c r="O27" i="22"/>
  <c r="O22" i="22"/>
  <c r="O7" i="22"/>
  <c r="P7" i="22" s="1"/>
  <c r="T7" i="22" s="1"/>
  <c r="P2" i="22"/>
  <c r="T2" i="22" s="1"/>
  <c r="P3" i="22"/>
  <c r="T3" i="22" s="1"/>
  <c r="P1" i="22"/>
  <c r="T1" i="22" s="1"/>
  <c r="P5" i="22"/>
  <c r="T5" i="22" s="1"/>
  <c r="P4" i="22"/>
  <c r="Q4" i="22" s="1"/>
  <c r="R4" i="22" s="1"/>
  <c r="O5" i="21"/>
  <c r="P5" i="21" s="1"/>
  <c r="Q5" i="21" s="1"/>
  <c r="R5" i="21" s="1"/>
  <c r="O3" i="21"/>
  <c r="P3" i="21" s="1"/>
  <c r="S3" i="21" s="1"/>
  <c r="O8" i="21"/>
  <c r="P8" i="21" s="1"/>
  <c r="Q8" i="21" s="1"/>
  <c r="R8" i="21" s="1"/>
  <c r="O21" i="21"/>
  <c r="O24" i="21"/>
  <c r="O7" i="21"/>
  <c r="P7" i="21" s="1"/>
  <c r="S7" i="21" s="1"/>
  <c r="O6" i="21"/>
  <c r="P6" i="21" s="1"/>
  <c r="S6" i="21" s="1"/>
  <c r="O4" i="21"/>
  <c r="P4" i="21" s="1"/>
  <c r="T4" i="21" s="1"/>
  <c r="O2" i="21"/>
  <c r="P2" i="21" s="1"/>
  <c r="Q2" i="21" s="1"/>
  <c r="R2" i="21" s="1"/>
  <c r="O12" i="21"/>
  <c r="P12" i="21" s="1"/>
  <c r="Q12" i="21" s="1"/>
  <c r="R12" i="21" s="1"/>
  <c r="O28" i="21"/>
  <c r="O22" i="21"/>
  <c r="O19" i="21"/>
  <c r="P19" i="21" s="1"/>
  <c r="T19" i="21" s="1"/>
  <c r="O30" i="21"/>
  <c r="O14" i="21"/>
  <c r="P14" i="21" s="1"/>
  <c r="T14" i="21" s="1"/>
  <c r="O23" i="21"/>
  <c r="O18" i="21"/>
  <c r="P18" i="21" s="1"/>
  <c r="Q18" i="21" s="1"/>
  <c r="R18" i="21" s="1"/>
  <c r="O25" i="21"/>
  <c r="O26" i="21"/>
  <c r="O27" i="21"/>
  <c r="O20" i="21"/>
  <c r="O15" i="21"/>
  <c r="P15" i="21" s="1"/>
  <c r="T15" i="21" s="1"/>
  <c r="O11" i="21"/>
  <c r="P11" i="21" s="1"/>
  <c r="S11" i="21" s="1"/>
  <c r="O13" i="21"/>
  <c r="P13" i="21" s="1"/>
  <c r="S13" i="21" s="1"/>
  <c r="O16" i="21"/>
  <c r="P16" i="21" s="1"/>
  <c r="S16" i="21" s="1"/>
  <c r="O9" i="21"/>
  <c r="P9" i="21" s="1"/>
  <c r="Q9" i="21" s="1"/>
  <c r="R9" i="21" s="1"/>
  <c r="O29" i="21"/>
  <c r="O17" i="21"/>
  <c r="P17" i="21" s="1"/>
  <c r="T17" i="21" s="1"/>
  <c r="O10" i="21"/>
  <c r="P10" i="21" s="1"/>
  <c r="S10" i="21" s="1"/>
  <c r="P1" i="21"/>
  <c r="T1" i="21" s="1"/>
  <c r="O24" i="20"/>
  <c r="O6" i="20"/>
  <c r="P6" i="20" s="1"/>
  <c r="T6" i="20" s="1"/>
  <c r="O8" i="20"/>
  <c r="P8" i="20" s="1"/>
  <c r="Q8" i="20" s="1"/>
  <c r="R8" i="20" s="1"/>
  <c r="O4" i="20"/>
  <c r="P4" i="20" s="1"/>
  <c r="T4" i="20" s="1"/>
  <c r="O12" i="20"/>
  <c r="P12" i="20" s="1"/>
  <c r="Q12" i="20" s="1"/>
  <c r="R12" i="20" s="1"/>
  <c r="O10" i="20"/>
  <c r="P10" i="20" s="1"/>
  <c r="Q10" i="20" s="1"/>
  <c r="R10" i="20" s="1"/>
  <c r="O3" i="20"/>
  <c r="P3" i="20" s="1"/>
  <c r="Q3" i="20" s="1"/>
  <c r="R3" i="20" s="1"/>
  <c r="O2" i="20"/>
  <c r="P2" i="20" s="1"/>
  <c r="T2" i="20" s="1"/>
  <c r="O17" i="20"/>
  <c r="P17" i="20" s="1"/>
  <c r="Q17" i="20" s="1"/>
  <c r="R17" i="20" s="1"/>
  <c r="O9" i="20"/>
  <c r="P9" i="20" s="1"/>
  <c r="T9" i="20" s="1"/>
  <c r="O5" i="20"/>
  <c r="P5" i="20" s="1"/>
  <c r="S5" i="20" s="1"/>
  <c r="O7" i="20"/>
  <c r="P7" i="20" s="1"/>
  <c r="S7" i="20" s="1"/>
  <c r="O25" i="20"/>
  <c r="O29" i="20"/>
  <c r="O22" i="20"/>
  <c r="O11" i="20"/>
  <c r="P11" i="20" s="1"/>
  <c r="S11" i="20" s="1"/>
  <c r="O19" i="20"/>
  <c r="O14" i="20"/>
  <c r="P14" i="20" s="1"/>
  <c r="S14" i="20" s="1"/>
  <c r="O27" i="20"/>
  <c r="O30" i="20"/>
  <c r="O20" i="20"/>
  <c r="O15" i="20"/>
  <c r="P15" i="20" s="1"/>
  <c r="Q15" i="20" s="1"/>
  <c r="R15" i="20" s="1"/>
  <c r="O28" i="20"/>
  <c r="O23" i="20"/>
  <c r="O18" i="20"/>
  <c r="O13" i="20"/>
  <c r="P13" i="20" s="1"/>
  <c r="S13" i="20" s="1"/>
  <c r="O16" i="20"/>
  <c r="P16" i="20" s="1"/>
  <c r="Q16" i="20" s="1"/>
  <c r="R16" i="20" s="1"/>
  <c r="O26" i="20"/>
  <c r="O21" i="20"/>
  <c r="P1" i="20"/>
  <c r="T1" i="20" s="1"/>
  <c r="P1" i="19"/>
  <c r="S1" i="19" s="1"/>
  <c r="P3" i="19"/>
  <c r="Q3" i="19" s="1"/>
  <c r="R3" i="19" s="1"/>
  <c r="P5" i="19"/>
  <c r="T5" i="19" s="1"/>
  <c r="P7" i="19"/>
  <c r="S7" i="19" s="1"/>
  <c r="P9" i="19"/>
  <c r="T9" i="19" s="1"/>
  <c r="P8" i="19"/>
  <c r="S8" i="19" s="1"/>
  <c r="P6" i="19"/>
  <c r="Q6" i="19" s="1"/>
  <c r="R6" i="19" s="1"/>
  <c r="P15" i="19"/>
  <c r="S15" i="19" s="1"/>
  <c r="P10" i="19"/>
  <c r="T10" i="19" s="1"/>
  <c r="P2" i="19"/>
  <c r="T2" i="19" s="1"/>
  <c r="P19" i="19"/>
  <c r="Q19" i="19" s="1"/>
  <c r="R19" i="19" s="1"/>
  <c r="P17" i="19"/>
  <c r="Q17" i="19" s="1"/>
  <c r="R17" i="19" s="1"/>
  <c r="P13" i="19"/>
  <c r="T13" i="19" s="1"/>
  <c r="P21" i="19"/>
  <c r="Q21" i="19" s="1"/>
  <c r="R21" i="19" s="1"/>
  <c r="P14" i="19"/>
  <c r="T14" i="19" s="1"/>
  <c r="P11" i="19"/>
  <c r="Q11" i="19" s="1"/>
  <c r="R11" i="19" s="1"/>
  <c r="P18" i="19"/>
  <c r="T18" i="19" s="1"/>
  <c r="P16" i="19"/>
  <c r="T16" i="19" s="1"/>
  <c r="P12" i="19"/>
  <c r="T12" i="19" s="1"/>
  <c r="P20" i="19"/>
  <c r="T20" i="19" s="1"/>
  <c r="P4" i="19"/>
  <c r="Q4" i="19" s="1"/>
  <c r="R4" i="19" s="1"/>
  <c r="O7" i="18"/>
  <c r="P7" i="18" s="1"/>
  <c r="S7" i="18" s="1"/>
  <c r="O4" i="18"/>
  <c r="P4" i="18" s="1"/>
  <c r="T4" i="18" s="1"/>
  <c r="O3" i="18"/>
  <c r="P3" i="18" s="1"/>
  <c r="T3" i="18" s="1"/>
  <c r="O2" i="18"/>
  <c r="P2" i="18" s="1"/>
  <c r="O19" i="18"/>
  <c r="O30" i="18"/>
  <c r="O10" i="18"/>
  <c r="P10" i="18" s="1"/>
  <c r="T10" i="18" s="1"/>
  <c r="O6" i="18"/>
  <c r="P6" i="18" s="1"/>
  <c r="T6" i="18" s="1"/>
  <c r="O18" i="18"/>
  <c r="O23" i="18"/>
  <c r="O25" i="18"/>
  <c r="O12" i="18"/>
  <c r="P12" i="18" s="1"/>
  <c r="Q12" i="18" s="1"/>
  <c r="R12" i="18" s="1"/>
  <c r="O28" i="18"/>
  <c r="O11" i="18"/>
  <c r="P11" i="18" s="1"/>
  <c r="S11" i="18" s="1"/>
  <c r="O27" i="18"/>
  <c r="O29" i="18"/>
  <c r="O22" i="18"/>
  <c r="O16" i="18"/>
  <c r="P16" i="18" s="1"/>
  <c r="S16" i="18" s="1"/>
  <c r="O14" i="18"/>
  <c r="P14" i="18" s="1"/>
  <c r="Q14" i="18" s="1"/>
  <c r="R14" i="18" s="1"/>
  <c r="O17" i="18"/>
  <c r="P17" i="18" s="1"/>
  <c r="Q17" i="18" s="1"/>
  <c r="R17" i="18" s="1"/>
  <c r="O13" i="18"/>
  <c r="P13" i="18" s="1"/>
  <c r="S13" i="18" s="1"/>
  <c r="O5" i="18"/>
  <c r="P5" i="18" s="1"/>
  <c r="S5" i="18" s="1"/>
  <c r="O20" i="18"/>
  <c r="O15" i="18"/>
  <c r="P15" i="18" s="1"/>
  <c r="S15" i="18" s="1"/>
  <c r="O9" i="18"/>
  <c r="P9" i="18" s="1"/>
  <c r="Q9" i="18" s="1"/>
  <c r="R9" i="18" s="1"/>
  <c r="O26" i="18"/>
  <c r="O21" i="18"/>
  <c r="O24" i="18"/>
  <c r="O8" i="18"/>
  <c r="P8" i="18" s="1"/>
  <c r="Q8" i="18" s="1"/>
  <c r="R8" i="18" s="1"/>
  <c r="P1" i="18"/>
  <c r="S1" i="18" s="1"/>
  <c r="O4" i="17"/>
  <c r="P4" i="17" s="1"/>
  <c r="Q4" i="17" s="1"/>
  <c r="R4" i="17" s="1"/>
  <c r="O3" i="17"/>
  <c r="P3" i="17" s="1"/>
  <c r="T3" i="17" s="1"/>
  <c r="O6" i="17"/>
  <c r="P6" i="17" s="1"/>
  <c r="T6" i="17" s="1"/>
  <c r="O2" i="17"/>
  <c r="P2" i="17" s="1"/>
  <c r="Q2" i="17" s="1"/>
  <c r="R2" i="17" s="1"/>
  <c r="O22" i="17"/>
  <c r="O15" i="17"/>
  <c r="P15" i="17" s="1"/>
  <c r="Q15" i="17" s="1"/>
  <c r="R15" i="17" s="1"/>
  <c r="O16" i="17"/>
  <c r="P16" i="17" s="1"/>
  <c r="Q16" i="17" s="1"/>
  <c r="R16" i="17" s="1"/>
  <c r="O19" i="17"/>
  <c r="P19" i="17" s="1"/>
  <c r="Q19" i="17" s="1"/>
  <c r="R19" i="17" s="1"/>
  <c r="O23" i="17"/>
  <c r="O12" i="17"/>
  <c r="P12" i="17" s="1"/>
  <c r="S12" i="17" s="1"/>
  <c r="O27" i="17"/>
  <c r="O8" i="17"/>
  <c r="P8" i="17" s="1"/>
  <c r="S8" i="17" s="1"/>
  <c r="O13" i="17"/>
  <c r="P13" i="17" s="1"/>
  <c r="T13" i="17" s="1"/>
  <c r="O7" i="17"/>
  <c r="P7" i="17" s="1"/>
  <c r="S7" i="17" s="1"/>
  <c r="O14" i="17"/>
  <c r="P14" i="17" s="1"/>
  <c r="Q14" i="17" s="1"/>
  <c r="R14" i="17" s="1"/>
  <c r="O5" i="17"/>
  <c r="P5" i="17" s="1"/>
  <c r="T5" i="17" s="1"/>
  <c r="O10" i="17"/>
  <c r="P10" i="17" s="1"/>
  <c r="S10" i="17" s="1"/>
  <c r="O18" i="17"/>
  <c r="P18" i="17" s="1"/>
  <c r="S18" i="17" s="1"/>
  <c r="O11" i="17"/>
  <c r="P11" i="17" s="1"/>
  <c r="S11" i="17" s="1"/>
  <c r="O30" i="17"/>
  <c r="O21" i="17"/>
  <c r="O24" i="17"/>
  <c r="O9" i="17"/>
  <c r="P9" i="17" s="1"/>
  <c r="O29" i="17"/>
  <c r="O17" i="17"/>
  <c r="P17" i="17" s="1"/>
  <c r="S17" i="17" s="1"/>
  <c r="O25" i="17"/>
  <c r="O26" i="17"/>
  <c r="O20" i="17"/>
  <c r="O28" i="17"/>
  <c r="P1" i="17"/>
  <c r="S1" i="17" s="1"/>
  <c r="O7" i="16"/>
  <c r="P7" i="16" s="1"/>
  <c r="S7" i="16" s="1"/>
  <c r="O3" i="16"/>
  <c r="P3" i="16" s="1"/>
  <c r="T3" i="16" s="1"/>
  <c r="O14" i="16"/>
  <c r="P14" i="16" s="1"/>
  <c r="S14" i="16" s="1"/>
  <c r="O5" i="16"/>
  <c r="P5" i="16" s="1"/>
  <c r="O23" i="16"/>
  <c r="O26" i="16"/>
  <c r="O19" i="16"/>
  <c r="P19" i="16" s="1"/>
  <c r="T19" i="16" s="1"/>
  <c r="O4" i="16"/>
  <c r="P4" i="16" s="1"/>
  <c r="Q4" i="16" s="1"/>
  <c r="R4" i="16" s="1"/>
  <c r="O8" i="16"/>
  <c r="P8" i="16" s="1"/>
  <c r="Q8" i="16" s="1"/>
  <c r="R8" i="16" s="1"/>
  <c r="O21" i="16"/>
  <c r="P21" i="16" s="1"/>
  <c r="Q21" i="16" s="1"/>
  <c r="R21" i="16" s="1"/>
  <c r="O20" i="16"/>
  <c r="P20" i="16" s="1"/>
  <c r="S20" i="16" s="1"/>
  <c r="O13" i="16"/>
  <c r="P13" i="16" s="1"/>
  <c r="T13" i="16" s="1"/>
  <c r="O29" i="16"/>
  <c r="O11" i="16"/>
  <c r="P11" i="16" s="1"/>
  <c r="T11" i="16" s="1"/>
  <c r="O22" i="16"/>
  <c r="O6" i="16"/>
  <c r="P6" i="16" s="1"/>
  <c r="T6" i="16" s="1"/>
  <c r="O17" i="16"/>
  <c r="P17" i="16" s="1"/>
  <c r="Q17" i="16" s="1"/>
  <c r="R17" i="16" s="1"/>
  <c r="O10" i="16"/>
  <c r="P10" i="16" s="1"/>
  <c r="T10" i="16" s="1"/>
  <c r="O18" i="16"/>
  <c r="P18" i="16" s="1"/>
  <c r="T18" i="16" s="1"/>
  <c r="O2" i="16"/>
  <c r="P2" i="16" s="1"/>
  <c r="T2" i="16" s="1"/>
  <c r="O12" i="16"/>
  <c r="P12" i="16" s="1"/>
  <c r="T12" i="16" s="1"/>
  <c r="O15" i="16"/>
  <c r="P15" i="16" s="1"/>
  <c r="O24" i="16"/>
  <c r="O9" i="16"/>
  <c r="P9" i="16" s="1"/>
  <c r="S9" i="16" s="1"/>
  <c r="O16" i="16"/>
  <c r="P16" i="16" s="1"/>
  <c r="S16" i="16" s="1"/>
  <c r="O27" i="16"/>
  <c r="O25" i="16"/>
  <c r="O28" i="16"/>
  <c r="O30" i="16"/>
  <c r="P1" i="16"/>
  <c r="T1" i="16" s="1"/>
  <c r="O19" i="15"/>
  <c r="P19" i="15" s="1"/>
  <c r="T19" i="15" s="1"/>
  <c r="O28" i="15"/>
  <c r="O13" i="15"/>
  <c r="P13" i="15" s="1"/>
  <c r="S13" i="15" s="1"/>
  <c r="O6" i="15"/>
  <c r="P6" i="15" s="1"/>
  <c r="S6" i="15" s="1"/>
  <c r="O1" i="15"/>
  <c r="P1" i="15" s="1"/>
  <c r="S1" i="15" s="1"/>
  <c r="O24" i="15"/>
  <c r="O25" i="15"/>
  <c r="O17" i="15"/>
  <c r="P17" i="15" s="1"/>
  <c r="S17" i="15" s="1"/>
  <c r="O5" i="15"/>
  <c r="P5" i="15" s="1"/>
  <c r="S5" i="15" s="1"/>
  <c r="O10" i="15"/>
  <c r="P10" i="15" s="1"/>
  <c r="T10" i="15" s="1"/>
  <c r="O12" i="15"/>
  <c r="P12" i="15" s="1"/>
  <c r="S12" i="15" s="1"/>
  <c r="O11" i="15"/>
  <c r="P11" i="15" s="1"/>
  <c r="Q11" i="15" s="1"/>
  <c r="R11" i="15" s="1"/>
  <c r="O29" i="15"/>
  <c r="O16" i="15"/>
  <c r="P16" i="15" s="1"/>
  <c r="Q16" i="15" s="1"/>
  <c r="R16" i="15" s="1"/>
  <c r="O2" i="15"/>
  <c r="P2" i="15" s="1"/>
  <c r="S2" i="15" s="1"/>
  <c r="O27" i="15"/>
  <c r="O8" i="15"/>
  <c r="P8" i="15" s="1"/>
  <c r="Q8" i="15" s="1"/>
  <c r="R8" i="15" s="1"/>
  <c r="O14" i="15"/>
  <c r="P14" i="15" s="1"/>
  <c r="T14" i="15" s="1"/>
  <c r="O3" i="15"/>
  <c r="P3" i="15" s="1"/>
  <c r="S3" i="15" s="1"/>
  <c r="O4" i="15"/>
  <c r="P4" i="15" s="1"/>
  <c r="S4" i="15" s="1"/>
  <c r="O21" i="15"/>
  <c r="O9" i="15"/>
  <c r="P9" i="15" s="1"/>
  <c r="S9" i="15" s="1"/>
  <c r="O22" i="15"/>
  <c r="O18" i="15"/>
  <c r="P18" i="15" s="1"/>
  <c r="Q18" i="15" s="1"/>
  <c r="R18" i="15" s="1"/>
  <c r="O30" i="15"/>
  <c r="O26" i="15"/>
  <c r="O7" i="15"/>
  <c r="P7" i="15" s="1"/>
  <c r="S7" i="15" s="1"/>
  <c r="O20" i="15"/>
  <c r="O15" i="15"/>
  <c r="P15" i="15" s="1"/>
  <c r="S15" i="15" s="1"/>
  <c r="O23" i="15"/>
  <c r="O23" i="14"/>
  <c r="O30" i="14"/>
  <c r="P1" i="14"/>
  <c r="S1" i="14" s="1"/>
  <c r="O2" i="14"/>
  <c r="P2" i="14" s="1"/>
  <c r="Q2" i="14" s="1"/>
  <c r="R2" i="14" s="1"/>
  <c r="O19" i="14"/>
  <c r="O26" i="14"/>
  <c r="O20" i="14"/>
  <c r="O21" i="14"/>
  <c r="O10" i="14"/>
  <c r="P10" i="14" s="1"/>
  <c r="T10" i="14" s="1"/>
  <c r="O15" i="14"/>
  <c r="P15" i="14" s="1"/>
  <c r="T15" i="14" s="1"/>
  <c r="O29" i="14"/>
  <c r="O22" i="14"/>
  <c r="O16" i="14"/>
  <c r="P16" i="14" s="1"/>
  <c r="Q16" i="14" s="1"/>
  <c r="R16" i="14" s="1"/>
  <c r="O28" i="14"/>
  <c r="O17" i="14"/>
  <c r="O18" i="14"/>
  <c r="O24" i="14"/>
  <c r="O8" i="14"/>
  <c r="P8" i="14" s="1"/>
  <c r="S8" i="14" s="1"/>
  <c r="O11" i="14"/>
  <c r="P11" i="14" s="1"/>
  <c r="T11" i="14" s="1"/>
  <c r="O4" i="14"/>
  <c r="P4" i="14" s="1"/>
  <c r="Q4" i="14" s="1"/>
  <c r="R4" i="14" s="1"/>
  <c r="O7" i="14"/>
  <c r="P7" i="14" s="1"/>
  <c r="T7" i="14" s="1"/>
  <c r="O14" i="14"/>
  <c r="P14" i="14" s="1"/>
  <c r="T14" i="14" s="1"/>
  <c r="O6" i="14"/>
  <c r="P6" i="14" s="1"/>
  <c r="S6" i="14" s="1"/>
  <c r="O27" i="14"/>
  <c r="O13" i="14"/>
  <c r="P13" i="14" s="1"/>
  <c r="T13" i="14" s="1"/>
  <c r="O3" i="14"/>
  <c r="P3" i="14" s="1"/>
  <c r="T3" i="14" s="1"/>
  <c r="O5" i="14"/>
  <c r="P5" i="14" s="1"/>
  <c r="Q5" i="14" s="1"/>
  <c r="R5" i="14" s="1"/>
  <c r="O12" i="14"/>
  <c r="P12" i="14" s="1"/>
  <c r="S12" i="14" s="1"/>
  <c r="O9" i="14"/>
  <c r="P9" i="14" s="1"/>
  <c r="Q9" i="14" s="1"/>
  <c r="R9" i="14" s="1"/>
  <c r="O25" i="14"/>
  <c r="O6" i="13"/>
  <c r="P6" i="13" s="1"/>
  <c r="Q6" i="13" s="1"/>
  <c r="R6" i="13" s="1"/>
  <c r="O29" i="13"/>
  <c r="O16" i="13"/>
  <c r="P16" i="13" s="1"/>
  <c r="S16" i="13" s="1"/>
  <c r="O4" i="13"/>
  <c r="P4" i="13" s="1"/>
  <c r="S4" i="13" s="1"/>
  <c r="O12" i="13"/>
  <c r="P12" i="13" s="1"/>
  <c r="Q12" i="13" s="1"/>
  <c r="R12" i="13" s="1"/>
  <c r="O20" i="13"/>
  <c r="P20" i="13" s="1"/>
  <c r="T20" i="13" s="1"/>
  <c r="O24" i="13"/>
  <c r="O14" i="13"/>
  <c r="P14" i="13" s="1"/>
  <c r="T14" i="13" s="1"/>
  <c r="O17" i="13"/>
  <c r="P17" i="13" s="1"/>
  <c r="Q17" i="13" s="1"/>
  <c r="R17" i="13" s="1"/>
  <c r="O5" i="13"/>
  <c r="P5" i="13" s="1"/>
  <c r="T5" i="13" s="1"/>
  <c r="O10" i="13"/>
  <c r="P10" i="13" s="1"/>
  <c r="T10" i="13" s="1"/>
  <c r="O1" i="13"/>
  <c r="P1" i="13" s="1"/>
  <c r="Q1" i="13" s="1"/>
  <c r="R1" i="13" s="1"/>
  <c r="O8" i="13"/>
  <c r="P8" i="13" s="1"/>
  <c r="S8" i="13" s="1"/>
  <c r="O21" i="13"/>
  <c r="P21" i="13" s="1"/>
  <c r="S21" i="13" s="1"/>
  <c r="O3" i="13"/>
  <c r="P3" i="13" s="1"/>
  <c r="T3" i="13" s="1"/>
  <c r="O11" i="13"/>
  <c r="P11" i="13" s="1"/>
  <c r="S11" i="13" s="1"/>
  <c r="O27" i="13"/>
  <c r="O22" i="13"/>
  <c r="O13" i="13"/>
  <c r="P13" i="13" s="1"/>
  <c r="Q13" i="13" s="1"/>
  <c r="R13" i="13" s="1"/>
  <c r="O15" i="13"/>
  <c r="P15" i="13" s="1"/>
  <c r="S15" i="13" s="1"/>
  <c r="O18" i="13"/>
  <c r="P18" i="13" s="1"/>
  <c r="Q18" i="13" s="1"/>
  <c r="R18" i="13" s="1"/>
  <c r="O2" i="13"/>
  <c r="P2" i="13" s="1"/>
  <c r="Q2" i="13" s="1"/>
  <c r="R2" i="13" s="1"/>
  <c r="O23" i="13"/>
  <c r="O19" i="13"/>
  <c r="P19" i="13" s="1"/>
  <c r="Q19" i="13" s="1"/>
  <c r="R19" i="13" s="1"/>
  <c r="O7" i="13"/>
  <c r="P7" i="13" s="1"/>
  <c r="S7" i="13" s="1"/>
  <c r="O9" i="13"/>
  <c r="P9" i="13" s="1"/>
  <c r="T9" i="13" s="1"/>
  <c r="O25" i="13"/>
  <c r="O28" i="13"/>
  <c r="O30" i="13"/>
  <c r="O26" i="13"/>
  <c r="O3" i="12"/>
  <c r="P3" i="12" s="1"/>
  <c r="T3" i="12" s="1"/>
  <c r="O7" i="12"/>
  <c r="P7" i="12" s="1"/>
  <c r="T7" i="12" s="1"/>
  <c r="O12" i="12"/>
  <c r="P12" i="12" s="1"/>
  <c r="S12" i="12" s="1"/>
  <c r="O15" i="12"/>
  <c r="P15" i="12" s="1"/>
  <c r="Q15" i="12" s="1"/>
  <c r="R15" i="12" s="1"/>
  <c r="O9" i="12"/>
  <c r="P9" i="12" s="1"/>
  <c r="T9" i="12" s="1"/>
  <c r="O1" i="12"/>
  <c r="P1" i="12" s="1"/>
  <c r="Q1" i="12" s="1"/>
  <c r="R1" i="12" s="1"/>
  <c r="O11" i="12"/>
  <c r="P11" i="12" s="1"/>
  <c r="S11" i="12" s="1"/>
  <c r="O4" i="12"/>
  <c r="P4" i="12" s="1"/>
  <c r="Q4" i="12" s="1"/>
  <c r="R4" i="12" s="1"/>
  <c r="O14" i="12"/>
  <c r="P14" i="12" s="1"/>
  <c r="S14" i="12" s="1"/>
  <c r="O8" i="12"/>
  <c r="P8" i="12" s="1"/>
  <c r="Q8" i="12" s="1"/>
  <c r="R8" i="12" s="1"/>
  <c r="O10" i="12"/>
  <c r="P10" i="12" s="1"/>
  <c r="T10" i="12" s="1"/>
  <c r="O26" i="12"/>
  <c r="O30" i="12"/>
  <c r="O6" i="12"/>
  <c r="P6" i="12" s="1"/>
  <c r="S6" i="12" s="1"/>
  <c r="O5" i="12"/>
  <c r="P5" i="12" s="1"/>
  <c r="T5" i="12" s="1"/>
  <c r="O18" i="12"/>
  <c r="P18" i="12" s="1"/>
  <c r="T18" i="12" s="1"/>
  <c r="O27" i="12"/>
  <c r="O22" i="12"/>
  <c r="O28" i="12"/>
  <c r="O23" i="12"/>
  <c r="O20" i="12"/>
  <c r="O13" i="12"/>
  <c r="P13" i="12" s="1"/>
  <c r="T13" i="12" s="1"/>
  <c r="O16" i="12"/>
  <c r="P16" i="12" s="1"/>
  <c r="Q16" i="12" s="1"/>
  <c r="R16" i="12" s="1"/>
  <c r="O21" i="12"/>
  <c r="O24" i="12"/>
  <c r="O29" i="12"/>
  <c r="O17" i="12"/>
  <c r="P17" i="12" s="1"/>
  <c r="Q17" i="12" s="1"/>
  <c r="R17" i="12" s="1"/>
  <c r="O19" i="12"/>
  <c r="O25" i="12"/>
  <c r="P2" i="12"/>
  <c r="T2" i="12" s="1"/>
  <c r="O3" i="11"/>
  <c r="P3" i="11" s="1"/>
  <c r="T3" i="11" s="1"/>
  <c r="O16" i="11"/>
  <c r="P16" i="11" s="1"/>
  <c r="T16" i="11" s="1"/>
  <c r="O19" i="11"/>
  <c r="O22" i="11"/>
  <c r="O5" i="11"/>
  <c r="P5" i="11" s="1"/>
  <c r="S5" i="11" s="1"/>
  <c r="O24" i="11"/>
  <c r="O2" i="11"/>
  <c r="P2" i="11" s="1"/>
  <c r="O4" i="11"/>
  <c r="P4" i="11" s="1"/>
  <c r="Q4" i="11" s="1"/>
  <c r="R4" i="11" s="1"/>
  <c r="O1" i="11"/>
  <c r="P1" i="11" s="1"/>
  <c r="O25" i="11"/>
  <c r="O8" i="11"/>
  <c r="P8" i="11" s="1"/>
  <c r="S8" i="11" s="1"/>
  <c r="O26" i="11"/>
  <c r="O20" i="11"/>
  <c r="O28" i="11"/>
  <c r="O21" i="11"/>
  <c r="O29" i="11"/>
  <c r="O17" i="11"/>
  <c r="O30" i="11"/>
  <c r="O7" i="11"/>
  <c r="P7" i="11" s="1"/>
  <c r="T7" i="11" s="1"/>
  <c r="O14" i="11"/>
  <c r="P14" i="11" s="1"/>
  <c r="T14" i="11" s="1"/>
  <c r="O6" i="11"/>
  <c r="P6" i="11" s="1"/>
  <c r="S6" i="11" s="1"/>
  <c r="O27" i="11"/>
  <c r="O12" i="11"/>
  <c r="P12" i="11" s="1"/>
  <c r="S12" i="11" s="1"/>
  <c r="O10" i="11"/>
  <c r="P10" i="11" s="1"/>
  <c r="T10" i="11" s="1"/>
  <c r="O15" i="11"/>
  <c r="P15" i="11" s="1"/>
  <c r="T15" i="11" s="1"/>
  <c r="O11" i="11"/>
  <c r="P11" i="11" s="1"/>
  <c r="Q11" i="11" s="1"/>
  <c r="R11" i="11" s="1"/>
  <c r="O23" i="11"/>
  <c r="O9" i="11"/>
  <c r="P9" i="11" s="1"/>
  <c r="T9" i="11" s="1"/>
  <c r="O18" i="11"/>
  <c r="O13" i="11"/>
  <c r="P13" i="11" s="1"/>
  <c r="S13" i="11" s="1"/>
  <c r="O30" i="10"/>
  <c r="O23" i="10"/>
  <c r="O16" i="10"/>
  <c r="O22" i="10"/>
  <c r="O19" i="10"/>
  <c r="O21" i="10"/>
  <c r="O24" i="10"/>
  <c r="O6" i="10"/>
  <c r="P6" i="10" s="1"/>
  <c r="S6" i="10" s="1"/>
  <c r="O18" i="10"/>
  <c r="O15" i="10"/>
  <c r="O13" i="10"/>
  <c r="O26" i="10"/>
  <c r="O27" i="10"/>
  <c r="O29" i="10"/>
  <c r="O14" i="10"/>
  <c r="O25" i="10"/>
  <c r="O4" i="10"/>
  <c r="P4" i="10" s="1"/>
  <c r="Q4" i="10" s="1"/>
  <c r="R4" i="10" s="1"/>
  <c r="O17" i="10"/>
  <c r="O20" i="10"/>
  <c r="O3" i="10"/>
  <c r="P3" i="10" s="1"/>
  <c r="T3" i="10" s="1"/>
  <c r="O28" i="10"/>
  <c r="O10" i="10"/>
  <c r="P10" i="10" s="1"/>
  <c r="S10" i="10" s="1"/>
  <c r="O8" i="10"/>
  <c r="P8" i="10" s="1"/>
  <c r="Q8" i="10" s="1"/>
  <c r="R8" i="10" s="1"/>
  <c r="O12" i="10"/>
  <c r="P12" i="10" s="1"/>
  <c r="Q12" i="10" s="1"/>
  <c r="R12" i="10" s="1"/>
  <c r="O9" i="10"/>
  <c r="P9" i="10" s="1"/>
  <c r="Q9" i="10" s="1"/>
  <c r="R9" i="10" s="1"/>
  <c r="O11" i="10"/>
  <c r="P11" i="10" s="1"/>
  <c r="S11" i="10" s="1"/>
  <c r="O7" i="10"/>
  <c r="P7" i="10" s="1"/>
  <c r="S7" i="10" s="1"/>
  <c r="O5" i="10"/>
  <c r="P5" i="10" s="1"/>
  <c r="S5" i="10" s="1"/>
  <c r="P1" i="10"/>
  <c r="Q1" i="10" s="1"/>
  <c r="R1" i="10" s="1"/>
  <c r="P2" i="10"/>
  <c r="Q2" i="10" s="1"/>
  <c r="R2" i="10" s="1"/>
  <c r="P6" i="9"/>
  <c r="T6" i="9" s="1"/>
  <c r="P3" i="9"/>
  <c r="T3" i="9" s="1"/>
  <c r="P9" i="9"/>
  <c r="S9" i="9" s="1"/>
  <c r="P1" i="9"/>
  <c r="S1" i="9" s="1"/>
  <c r="P12" i="9"/>
  <c r="S12" i="9" s="1"/>
  <c r="P8" i="9"/>
  <c r="Q8" i="9" s="1"/>
  <c r="R8" i="9" s="1"/>
  <c r="P7" i="9"/>
  <c r="T7" i="9" s="1"/>
  <c r="P17" i="9"/>
  <c r="S17" i="9" s="1"/>
  <c r="P2" i="9"/>
  <c r="Q2" i="9" s="1"/>
  <c r="R2" i="9" s="1"/>
  <c r="P5" i="9"/>
  <c r="T5" i="9" s="1"/>
  <c r="P11" i="9"/>
  <c r="Q11" i="9" s="1"/>
  <c r="R11" i="9" s="1"/>
  <c r="P20" i="9"/>
  <c r="S20" i="9" s="1"/>
  <c r="P10" i="9"/>
  <c r="S10" i="9" s="1"/>
  <c r="P14" i="9"/>
  <c r="S14" i="9" s="1"/>
  <c r="P15" i="9"/>
  <c r="Q15" i="9" s="1"/>
  <c r="R15" i="9" s="1"/>
  <c r="P19" i="9"/>
  <c r="T19" i="9" s="1"/>
  <c r="P16" i="9"/>
  <c r="T16" i="9" s="1"/>
  <c r="P13" i="9"/>
  <c r="S13" i="9" s="1"/>
  <c r="P18" i="9"/>
  <c r="Q18" i="9" s="1"/>
  <c r="R18" i="9" s="1"/>
  <c r="P4" i="9"/>
  <c r="S4" i="9" s="1"/>
  <c r="O2" i="8"/>
  <c r="P2" i="8" s="1"/>
  <c r="T2" i="8" s="1"/>
  <c r="O3" i="8"/>
  <c r="P3" i="8" s="1"/>
  <c r="T3" i="8" s="1"/>
  <c r="O4" i="8"/>
  <c r="P4" i="8" s="1"/>
  <c r="S4" i="8" s="1"/>
  <c r="O26" i="8"/>
  <c r="O30" i="8"/>
  <c r="O5" i="8"/>
  <c r="P5" i="8" s="1"/>
  <c r="S5" i="8" s="1"/>
  <c r="O6" i="8"/>
  <c r="P6" i="8" s="1"/>
  <c r="S6" i="8" s="1"/>
  <c r="O20" i="8"/>
  <c r="O28" i="8"/>
  <c r="O22" i="8"/>
  <c r="O23" i="8"/>
  <c r="O15" i="8"/>
  <c r="P15" i="8" s="1"/>
  <c r="T15" i="8" s="1"/>
  <c r="O25" i="8"/>
  <c r="O24" i="8"/>
  <c r="O9" i="8"/>
  <c r="P9" i="8" s="1"/>
  <c r="Q9" i="8" s="1"/>
  <c r="R9" i="8" s="1"/>
  <c r="O18" i="8"/>
  <c r="O13" i="8"/>
  <c r="P13" i="8" s="1"/>
  <c r="Q13" i="8" s="1"/>
  <c r="R13" i="8" s="1"/>
  <c r="O16" i="8"/>
  <c r="P16" i="8" s="1"/>
  <c r="S16" i="8" s="1"/>
  <c r="O21" i="8"/>
  <c r="O8" i="8"/>
  <c r="P8" i="8" s="1"/>
  <c r="S8" i="8" s="1"/>
  <c r="O11" i="8"/>
  <c r="P11" i="8" s="1"/>
  <c r="T11" i="8" s="1"/>
  <c r="O29" i="8"/>
  <c r="O7" i="8"/>
  <c r="P7" i="8" s="1"/>
  <c r="T7" i="8" s="1"/>
  <c r="O19" i="8"/>
  <c r="O14" i="8"/>
  <c r="P14" i="8" s="1"/>
  <c r="S14" i="8" s="1"/>
  <c r="O27" i="8"/>
  <c r="O12" i="8"/>
  <c r="P12" i="8" s="1"/>
  <c r="Q12" i="8" s="1"/>
  <c r="R12" i="8" s="1"/>
  <c r="O10" i="8"/>
  <c r="P10" i="8" s="1"/>
  <c r="S10" i="8" s="1"/>
  <c r="O17" i="8"/>
  <c r="P1" i="8"/>
  <c r="T1" i="8" s="1"/>
  <c r="O12" i="7"/>
  <c r="P12" i="7" s="1"/>
  <c r="T12" i="7" s="1"/>
  <c r="O19" i="7"/>
  <c r="O27" i="7"/>
  <c r="O4" i="7"/>
  <c r="P4" i="7" s="1"/>
  <c r="S4" i="7" s="1"/>
  <c r="O9" i="7"/>
  <c r="P9" i="7" s="1"/>
  <c r="O8" i="7"/>
  <c r="P8" i="7" s="1"/>
  <c r="T8" i="7" s="1"/>
  <c r="O11" i="7"/>
  <c r="P11" i="7" s="1"/>
  <c r="S11" i="7" s="1"/>
  <c r="O7" i="7"/>
  <c r="P7" i="7" s="1"/>
  <c r="S7" i="7" s="1"/>
  <c r="O10" i="7"/>
  <c r="P10" i="7" s="1"/>
  <c r="T10" i="7" s="1"/>
  <c r="O2" i="7"/>
  <c r="P2" i="7" s="1"/>
  <c r="T2" i="7" s="1"/>
  <c r="O17" i="7"/>
  <c r="P17" i="7" s="1"/>
  <c r="Q17" i="7" s="1"/>
  <c r="R17" i="7" s="1"/>
  <c r="O5" i="7"/>
  <c r="P5" i="7" s="1"/>
  <c r="S5" i="7" s="1"/>
  <c r="O3" i="7"/>
  <c r="P3" i="7" s="1"/>
  <c r="Q3" i="7" s="1"/>
  <c r="R3" i="7" s="1"/>
  <c r="O18" i="7"/>
  <c r="O14" i="7"/>
  <c r="P14" i="7" s="1"/>
  <c r="Q14" i="7" s="1"/>
  <c r="R14" i="7" s="1"/>
  <c r="O21" i="7"/>
  <c r="O25" i="7"/>
  <c r="O26" i="7"/>
  <c r="O22" i="7"/>
  <c r="O6" i="7"/>
  <c r="P6" i="7" s="1"/>
  <c r="T6" i="7" s="1"/>
  <c r="O20" i="7"/>
  <c r="O15" i="7"/>
  <c r="P15" i="7" s="1"/>
  <c r="Q15" i="7" s="1"/>
  <c r="R15" i="7" s="1"/>
  <c r="O28" i="7"/>
  <c r="O23" i="7"/>
  <c r="O13" i="7"/>
  <c r="P13" i="7" s="1"/>
  <c r="T13" i="7" s="1"/>
  <c r="O16" i="7"/>
  <c r="P16" i="7" s="1"/>
  <c r="Q16" i="7" s="1"/>
  <c r="R16" i="7" s="1"/>
  <c r="O29" i="7"/>
  <c r="O24" i="7"/>
  <c r="O1" i="7"/>
  <c r="P1" i="7" s="1"/>
  <c r="O30" i="7"/>
  <c r="O3" i="6"/>
  <c r="P3" i="6" s="1"/>
  <c r="Q3" i="6" s="1"/>
  <c r="R3" i="6" s="1"/>
  <c r="O14" i="6"/>
  <c r="O18" i="6"/>
  <c r="O10" i="6"/>
  <c r="P10" i="6" s="1"/>
  <c r="Q10" i="6" s="1"/>
  <c r="R10" i="6" s="1"/>
  <c r="O5" i="6"/>
  <c r="P5" i="6" s="1"/>
  <c r="S5" i="6" s="1"/>
  <c r="O4" i="6"/>
  <c r="P4" i="6" s="1"/>
  <c r="T4" i="6" s="1"/>
  <c r="O9" i="6"/>
  <c r="P9" i="6" s="1"/>
  <c r="Q9" i="6" s="1"/>
  <c r="R9" i="6" s="1"/>
  <c r="O15" i="6"/>
  <c r="O11" i="6"/>
  <c r="P11" i="6" s="1"/>
  <c r="Q11" i="6" s="1"/>
  <c r="R11" i="6" s="1"/>
  <c r="O30" i="6"/>
  <c r="O8" i="6"/>
  <c r="P8" i="6" s="1"/>
  <c r="S8" i="6" s="1"/>
  <c r="O21" i="6"/>
  <c r="O6" i="6"/>
  <c r="P6" i="6" s="1"/>
  <c r="S6" i="6" s="1"/>
  <c r="O24" i="6"/>
  <c r="O26" i="6"/>
  <c r="O12" i="6"/>
  <c r="P12" i="6" s="1"/>
  <c r="S12" i="6" s="1"/>
  <c r="O29" i="6"/>
  <c r="O13" i="6"/>
  <c r="P13" i="6" s="1"/>
  <c r="S13" i="6" s="1"/>
  <c r="O23" i="6"/>
  <c r="O19" i="6"/>
  <c r="O7" i="6"/>
  <c r="P7" i="6" s="1"/>
  <c r="S7" i="6" s="1"/>
  <c r="O16" i="6"/>
  <c r="O27" i="6"/>
  <c r="O17" i="6"/>
  <c r="O20" i="6"/>
  <c r="O25" i="6"/>
  <c r="O28" i="6"/>
  <c r="O22" i="6"/>
  <c r="P1" i="6"/>
  <c r="S1" i="6" s="1"/>
  <c r="P2" i="6"/>
  <c r="Q2" i="6" s="1"/>
  <c r="R2" i="6" s="1"/>
  <c r="Q4" i="5"/>
  <c r="R4" i="5" s="1"/>
  <c r="T4" i="5"/>
  <c r="Q11" i="5"/>
  <c r="R11" i="5" s="1"/>
  <c r="S13" i="5"/>
  <c r="T14" i="5"/>
  <c r="S11" i="5"/>
  <c r="S12" i="5"/>
  <c r="Q13" i="5"/>
  <c r="R13" i="5" s="1"/>
  <c r="T12" i="5"/>
  <c r="Q14" i="5"/>
  <c r="R14" i="5" s="1"/>
  <c r="S7" i="5"/>
  <c r="T7" i="5"/>
  <c r="Q7" i="5"/>
  <c r="R7" i="5" s="1"/>
  <c r="T3" i="5"/>
  <c r="Q3" i="5"/>
  <c r="R3" i="5" s="1"/>
  <c r="S3" i="5"/>
  <c r="Q9" i="5"/>
  <c r="R9" i="5" s="1"/>
  <c r="S9" i="5"/>
  <c r="T9" i="5"/>
  <c r="S15" i="5"/>
  <c r="T15" i="5"/>
  <c r="Q15" i="5"/>
  <c r="R15" i="5" s="1"/>
  <c r="S1" i="5"/>
  <c r="T1" i="5"/>
  <c r="Q1" i="5"/>
  <c r="R1" i="5" s="1"/>
  <c r="S6" i="5"/>
  <c r="T6" i="5"/>
  <c r="Q6" i="5"/>
  <c r="R6" i="5" s="1"/>
  <c r="S5" i="5"/>
  <c r="T5" i="5"/>
  <c r="Q5" i="5"/>
  <c r="R5" i="5" s="1"/>
  <c r="Q8" i="5"/>
  <c r="R8" i="5" s="1"/>
  <c r="S8" i="5"/>
  <c r="T8" i="5"/>
  <c r="T10" i="5"/>
  <c r="Q10" i="5"/>
  <c r="R10" i="5" s="1"/>
  <c r="S10" i="5"/>
  <c r="T2" i="5"/>
  <c r="Q2" i="5"/>
  <c r="R2" i="5" s="1"/>
  <c r="S2" i="5"/>
  <c r="S4" i="4"/>
  <c r="Q4" i="4"/>
  <c r="R4" i="4" s="1"/>
  <c r="S7" i="4"/>
  <c r="T7" i="4"/>
  <c r="Q7" i="4"/>
  <c r="R7" i="4" s="1"/>
  <c r="S5" i="4"/>
  <c r="T5" i="4"/>
  <c r="Q5" i="4"/>
  <c r="R5" i="4" s="1"/>
  <c r="S1" i="4"/>
  <c r="T1" i="4"/>
  <c r="Q1" i="4"/>
  <c r="R1" i="4" s="1"/>
  <c r="Q2" i="4"/>
  <c r="R2" i="4" s="1"/>
  <c r="S2" i="4"/>
  <c r="T2" i="4"/>
  <c r="S6" i="4"/>
  <c r="T6" i="4"/>
  <c r="Q6" i="4"/>
  <c r="R6" i="4" s="1"/>
  <c r="J50" i="26"/>
  <c r="J50" i="24"/>
  <c r="J50" i="23"/>
  <c r="J50" i="22"/>
  <c r="J50" i="21"/>
  <c r="J50" i="20"/>
  <c r="J50" i="19"/>
  <c r="J50" i="18"/>
  <c r="J50" i="17"/>
  <c r="J50" i="16"/>
  <c r="J50" i="15"/>
  <c r="J50" i="14"/>
  <c r="J50" i="13"/>
  <c r="J50" i="12"/>
  <c r="J50" i="11"/>
  <c r="J50" i="10"/>
  <c r="J50" i="9"/>
  <c r="J50" i="8"/>
  <c r="J50" i="7"/>
  <c r="J50" i="6"/>
  <c r="P13" i="24" l="1"/>
  <c r="S13" i="24" s="1"/>
  <c r="P10" i="24"/>
  <c r="Q10" i="24" s="1"/>
  <c r="R10" i="24" s="1"/>
  <c r="P11" i="24"/>
  <c r="S11" i="24" s="1"/>
  <c r="P8" i="24"/>
  <c r="Q8" i="24" s="1"/>
  <c r="R8" i="24" s="1"/>
  <c r="P9" i="24"/>
  <c r="Q9" i="24" s="1"/>
  <c r="R9" i="24" s="1"/>
  <c r="P12" i="24"/>
  <c r="S12" i="24" s="1"/>
  <c r="P15" i="24"/>
  <c r="S15" i="24" s="1"/>
  <c r="P7" i="24"/>
  <c r="S7" i="24" s="1"/>
  <c r="P14" i="24"/>
  <c r="T14" i="24" s="1"/>
  <c r="S3" i="26"/>
  <c r="T3" i="26"/>
  <c r="Q3" i="26"/>
  <c r="R3" i="26" s="1"/>
  <c r="Q8" i="26"/>
  <c r="R8" i="26" s="1"/>
  <c r="S8" i="26"/>
  <c r="Q12" i="26"/>
  <c r="R12" i="26" s="1"/>
  <c r="S5" i="26"/>
  <c r="T7" i="26"/>
  <c r="S7" i="26"/>
  <c r="Q5" i="26"/>
  <c r="R5" i="26" s="1"/>
  <c r="Q2" i="26"/>
  <c r="R2" i="26" s="1"/>
  <c r="S10" i="26"/>
  <c r="Q10" i="26"/>
  <c r="R10" i="26" s="1"/>
  <c r="S18" i="26"/>
  <c r="Q1" i="26"/>
  <c r="R1" i="26" s="1"/>
  <c r="T1" i="26"/>
  <c r="S6" i="26"/>
  <c r="S9" i="26"/>
  <c r="Q9" i="26"/>
  <c r="R9" i="26" s="1"/>
  <c r="T12" i="26"/>
  <c r="Q6" i="26"/>
  <c r="R6" i="26" s="1"/>
  <c r="S2" i="26"/>
  <c r="S19" i="26"/>
  <c r="S15" i="26"/>
  <c r="T15" i="26"/>
  <c r="T13" i="26"/>
  <c r="Q19" i="26"/>
  <c r="R19" i="26" s="1"/>
  <c r="S11" i="26"/>
  <c r="T14" i="26"/>
  <c r="T4" i="26"/>
  <c r="Q4" i="26"/>
  <c r="R4" i="26" s="1"/>
  <c r="S14" i="26"/>
  <c r="T11" i="26"/>
  <c r="Q20" i="26"/>
  <c r="R20" i="26" s="1"/>
  <c r="T21" i="26"/>
  <c r="T18" i="26"/>
  <c r="S16" i="26"/>
  <c r="T16" i="26"/>
  <c r="Q13" i="26"/>
  <c r="R13" i="26" s="1"/>
  <c r="T20" i="26"/>
  <c r="T17" i="26"/>
  <c r="Q17" i="26"/>
  <c r="R17" i="26" s="1"/>
  <c r="Q21" i="26"/>
  <c r="R21" i="26" s="1"/>
  <c r="Q8" i="25"/>
  <c r="R8" i="25" s="1"/>
  <c r="S8" i="25"/>
  <c r="S3" i="25"/>
  <c r="Q3" i="25"/>
  <c r="R3" i="25" s="1"/>
  <c r="T6" i="25"/>
  <c r="Q10" i="25"/>
  <c r="R10" i="25" s="1"/>
  <c r="T10" i="25"/>
  <c r="T5" i="25"/>
  <c r="T1" i="25"/>
  <c r="S1" i="25"/>
  <c r="Q6" i="25"/>
  <c r="R6" i="25" s="1"/>
  <c r="S13" i="25"/>
  <c r="S2" i="25"/>
  <c r="Q5" i="25"/>
  <c r="R5" i="25" s="1"/>
  <c r="Q7" i="25"/>
  <c r="R7" i="25" s="1"/>
  <c r="T7" i="25"/>
  <c r="T2" i="25"/>
  <c r="T17" i="25"/>
  <c r="Q17" i="25"/>
  <c r="R17" i="25" s="1"/>
  <c r="Q14" i="25"/>
  <c r="R14" i="25" s="1"/>
  <c r="S9" i="25"/>
  <c r="T12" i="25"/>
  <c r="T11" i="25"/>
  <c r="T14" i="25"/>
  <c r="T15" i="25"/>
  <c r="T4" i="25"/>
  <c r="T19" i="25"/>
  <c r="S18" i="25"/>
  <c r="Q18" i="25"/>
  <c r="R18" i="25" s="1"/>
  <c r="Q4" i="25"/>
  <c r="R4" i="25" s="1"/>
  <c r="S15" i="25"/>
  <c r="Q11" i="25"/>
  <c r="R11" i="25" s="1"/>
  <c r="S19" i="25"/>
  <c r="Q20" i="25"/>
  <c r="R20" i="25" s="1"/>
  <c r="Q16" i="25"/>
  <c r="R16" i="25" s="1"/>
  <c r="T9" i="25"/>
  <c r="Q13" i="25"/>
  <c r="R13" i="25" s="1"/>
  <c r="S20" i="25"/>
  <c r="S16" i="25"/>
  <c r="Q12" i="25"/>
  <c r="R12" i="25" s="1"/>
  <c r="S6" i="24"/>
  <c r="Q6" i="24"/>
  <c r="R6" i="24" s="1"/>
  <c r="T5" i="24"/>
  <c r="S5" i="24"/>
  <c r="Q3" i="24"/>
  <c r="R3" i="24" s="1"/>
  <c r="T3" i="24"/>
  <c r="T2" i="24"/>
  <c r="Q19" i="24"/>
  <c r="R19" i="24" s="1"/>
  <c r="T19" i="24"/>
  <c r="S2" i="24"/>
  <c r="S1" i="24"/>
  <c r="Q1" i="24"/>
  <c r="R1" i="24" s="1"/>
  <c r="T4" i="24"/>
  <c r="S4" i="24"/>
  <c r="Q16" i="24"/>
  <c r="R16" i="24" s="1"/>
  <c r="T16" i="24"/>
  <c r="S18" i="24"/>
  <c r="T18" i="24"/>
  <c r="T17" i="24"/>
  <c r="Q17" i="24"/>
  <c r="R17" i="24" s="1"/>
  <c r="T1" i="23"/>
  <c r="Q1" i="23"/>
  <c r="R1" i="23" s="1"/>
  <c r="T9" i="23"/>
  <c r="Q9" i="23"/>
  <c r="R9" i="23" s="1"/>
  <c r="S10" i="23"/>
  <c r="Q2" i="23"/>
  <c r="R2" i="23" s="1"/>
  <c r="T3" i="23"/>
  <c r="T2" i="23"/>
  <c r="S3" i="23"/>
  <c r="T7" i="23"/>
  <c r="Q7" i="23"/>
  <c r="R7" i="23" s="1"/>
  <c r="Q5" i="23"/>
  <c r="R5" i="23" s="1"/>
  <c r="T5" i="23"/>
  <c r="S15" i="23"/>
  <c r="T13" i="23"/>
  <c r="Q15" i="23"/>
  <c r="R15" i="23" s="1"/>
  <c r="Q11" i="23"/>
  <c r="R11" i="23" s="1"/>
  <c r="T10" i="23"/>
  <c r="S11" i="23"/>
  <c r="T16" i="23"/>
  <c r="Q6" i="23"/>
  <c r="R6" i="23" s="1"/>
  <c r="S14" i="23"/>
  <c r="S6" i="23"/>
  <c r="T4" i="23"/>
  <c r="Q4" i="23"/>
  <c r="R4" i="23" s="1"/>
  <c r="Q16" i="23"/>
  <c r="R16" i="23" s="1"/>
  <c r="T17" i="23"/>
  <c r="S17" i="23"/>
  <c r="S8" i="23"/>
  <c r="T14" i="23"/>
  <c r="Q13" i="23"/>
  <c r="R13" i="23" s="1"/>
  <c r="T8" i="23"/>
  <c r="S12" i="23"/>
  <c r="T12" i="23"/>
  <c r="T11" i="22"/>
  <c r="S13" i="22"/>
  <c r="Q13" i="22"/>
  <c r="R13" i="22" s="1"/>
  <c r="Q8" i="22"/>
  <c r="R8" i="22" s="1"/>
  <c r="S8" i="22"/>
  <c r="T8" i="22"/>
  <c r="T9" i="22"/>
  <c r="Q9" i="22"/>
  <c r="R9" i="22" s="1"/>
  <c r="S3" i="22"/>
  <c r="S6" i="22"/>
  <c r="T15" i="22"/>
  <c r="S15" i="22"/>
  <c r="Q5" i="22"/>
  <c r="R5" i="22" s="1"/>
  <c r="Q3" i="22"/>
  <c r="R3" i="22" s="1"/>
  <c r="S5" i="22"/>
  <c r="S10" i="22"/>
  <c r="Q10" i="22"/>
  <c r="R10" i="22" s="1"/>
  <c r="S1" i="22"/>
  <c r="S7" i="22"/>
  <c r="Q12" i="22"/>
  <c r="R12" i="22" s="1"/>
  <c r="S2" i="22"/>
  <c r="Q2" i="22"/>
  <c r="R2" i="22" s="1"/>
  <c r="Q1" i="22"/>
  <c r="R1" i="22" s="1"/>
  <c r="S17" i="22"/>
  <c r="T17" i="22"/>
  <c r="Q14" i="22"/>
  <c r="R14" i="22" s="1"/>
  <c r="T14" i="22"/>
  <c r="Q7" i="22"/>
  <c r="R7" i="22" s="1"/>
  <c r="Q6" i="22"/>
  <c r="R6" i="22" s="1"/>
  <c r="T13" i="22"/>
  <c r="T18" i="22"/>
  <c r="Q11" i="22"/>
  <c r="R11" i="22" s="1"/>
  <c r="Q18" i="22"/>
  <c r="R18" i="22" s="1"/>
  <c r="T16" i="22"/>
  <c r="S12" i="22"/>
  <c r="Q16" i="22"/>
  <c r="R16" i="22" s="1"/>
  <c r="S4" i="22"/>
  <c r="T4" i="22"/>
  <c r="T5" i="21"/>
  <c r="S5" i="21"/>
  <c r="S15" i="21"/>
  <c r="Q7" i="21"/>
  <c r="R7" i="21" s="1"/>
  <c r="T7" i="21"/>
  <c r="Q15" i="21"/>
  <c r="R15" i="21" s="1"/>
  <c r="S19" i="21"/>
  <c r="Q19" i="21"/>
  <c r="R19" i="21" s="1"/>
  <c r="T9" i="21"/>
  <c r="S9" i="21"/>
  <c r="T10" i="21"/>
  <c r="Q6" i="21"/>
  <c r="R6" i="21" s="1"/>
  <c r="T6" i="21"/>
  <c r="Q10" i="21"/>
  <c r="R10" i="21" s="1"/>
  <c r="S18" i="21"/>
  <c r="T3" i="21"/>
  <c r="Q3" i="21"/>
  <c r="R3" i="21" s="1"/>
  <c r="T18" i="21"/>
  <c r="Q17" i="21"/>
  <c r="R17" i="21" s="1"/>
  <c r="S17" i="21"/>
  <c r="T8" i="21"/>
  <c r="S8" i="21"/>
  <c r="S1" i="21"/>
  <c r="Q1" i="21"/>
  <c r="R1" i="21" s="1"/>
  <c r="Q16" i="21"/>
  <c r="R16" i="21" s="1"/>
  <c r="T11" i="21"/>
  <c r="Q11" i="21"/>
  <c r="R11" i="21" s="1"/>
  <c r="Q14" i="21"/>
  <c r="R14" i="21" s="1"/>
  <c r="S14" i="21"/>
  <c r="T2" i="21"/>
  <c r="S2" i="21"/>
  <c r="T13" i="21"/>
  <c r="S12" i="21"/>
  <c r="Q13" i="21"/>
  <c r="R13" i="21" s="1"/>
  <c r="T12" i="21"/>
  <c r="T16" i="21"/>
  <c r="Q4" i="21"/>
  <c r="R4" i="21" s="1"/>
  <c r="S4" i="21"/>
  <c r="Q7" i="20"/>
  <c r="R7" i="20" s="1"/>
  <c r="T7" i="20"/>
  <c r="Q14" i="20"/>
  <c r="R14" i="20" s="1"/>
  <c r="T14" i="20"/>
  <c r="T3" i="20"/>
  <c r="S3" i="20"/>
  <c r="S6" i="20"/>
  <c r="Q6" i="20"/>
  <c r="R6" i="20" s="1"/>
  <c r="Q5" i="20"/>
  <c r="R5" i="20" s="1"/>
  <c r="T5" i="20"/>
  <c r="S10" i="20"/>
  <c r="T10" i="20"/>
  <c r="S2" i="20"/>
  <c r="Q1" i="20"/>
  <c r="R1" i="20" s="1"/>
  <c r="S9" i="20"/>
  <c r="Q13" i="20"/>
  <c r="R13" i="20" s="1"/>
  <c r="Q2" i="20"/>
  <c r="R2" i="20" s="1"/>
  <c r="S4" i="20"/>
  <c r="S1" i="20"/>
  <c r="S12" i="20"/>
  <c r="T12" i="20"/>
  <c r="S8" i="20"/>
  <c r="Q9" i="20"/>
  <c r="R9" i="20" s="1"/>
  <c r="T8" i="20"/>
  <c r="S15" i="20"/>
  <c r="Q4" i="20"/>
  <c r="R4" i="20" s="1"/>
  <c r="T16" i="20"/>
  <c r="S16" i="20"/>
  <c r="Q11" i="20"/>
  <c r="R11" i="20" s="1"/>
  <c r="T11" i="20"/>
  <c r="T15" i="20"/>
  <c r="T13" i="20"/>
  <c r="S17" i="20"/>
  <c r="T17" i="20"/>
  <c r="Q8" i="19"/>
  <c r="R8" i="19" s="1"/>
  <c r="T1" i="19"/>
  <c r="Q1" i="19"/>
  <c r="R1" i="19" s="1"/>
  <c r="S5" i="19"/>
  <c r="T3" i="19"/>
  <c r="S3" i="19"/>
  <c r="Q9" i="19"/>
  <c r="R9" i="19" s="1"/>
  <c r="Q15" i="19"/>
  <c r="R15" i="19" s="1"/>
  <c r="Q5" i="19"/>
  <c r="R5" i="19" s="1"/>
  <c r="T7" i="19"/>
  <c r="Q7" i="19"/>
  <c r="R7" i="19" s="1"/>
  <c r="S9" i="19"/>
  <c r="S6" i="19"/>
  <c r="S10" i="19"/>
  <c r="T8" i="19"/>
  <c r="T19" i="19"/>
  <c r="T6" i="19"/>
  <c r="T15" i="19"/>
  <c r="Q14" i="19"/>
  <c r="R14" i="19" s="1"/>
  <c r="S14" i="19"/>
  <c r="S19" i="19"/>
  <c r="Q10" i="19"/>
  <c r="R10" i="19" s="1"/>
  <c r="Q13" i="19"/>
  <c r="R13" i="19" s="1"/>
  <c r="T4" i="19"/>
  <c r="Q12" i="19"/>
  <c r="R12" i="19" s="1"/>
  <c r="S2" i="19"/>
  <c r="Q20" i="19"/>
  <c r="R20" i="19" s="1"/>
  <c r="Q18" i="19"/>
  <c r="R18" i="19" s="1"/>
  <c r="Q2" i="19"/>
  <c r="R2" i="19" s="1"/>
  <c r="T21" i="19"/>
  <c r="S12" i="19"/>
  <c r="S18" i="19"/>
  <c r="S4" i="19"/>
  <c r="T17" i="19"/>
  <c r="S11" i="19"/>
  <c r="T11" i="19"/>
  <c r="S21" i="19"/>
  <c r="S16" i="19"/>
  <c r="Q16" i="19"/>
  <c r="R16" i="19" s="1"/>
  <c r="S13" i="19"/>
  <c r="S17" i="19"/>
  <c r="S20" i="19"/>
  <c r="Q2" i="18"/>
  <c r="R2" i="18" s="1"/>
  <c r="S2" i="18"/>
  <c r="T2" i="18"/>
  <c r="S10" i="18"/>
  <c r="Q10" i="18"/>
  <c r="R10" i="18" s="1"/>
  <c r="S3" i="18"/>
  <c r="Q3" i="18"/>
  <c r="R3" i="18" s="1"/>
  <c r="S4" i="18"/>
  <c r="S8" i="18"/>
  <c r="T8" i="18"/>
  <c r="T5" i="18"/>
  <c r="Q6" i="18"/>
  <c r="R6" i="18" s="1"/>
  <c r="T13" i="18"/>
  <c r="T12" i="18"/>
  <c r="Q5" i="18"/>
  <c r="R5" i="18" s="1"/>
  <c r="Q1" i="18"/>
  <c r="R1" i="18" s="1"/>
  <c r="S12" i="18"/>
  <c r="T1" i="18"/>
  <c r="S9" i="18"/>
  <c r="T9" i="18"/>
  <c r="S6" i="18"/>
  <c r="Q15" i="18"/>
  <c r="R15" i="18" s="1"/>
  <c r="T15" i="18"/>
  <c r="T11" i="18"/>
  <c r="T17" i="18"/>
  <c r="Q4" i="18"/>
  <c r="R4" i="18" s="1"/>
  <c r="Q7" i="18"/>
  <c r="R7" i="18" s="1"/>
  <c r="Q16" i="18"/>
  <c r="R16" i="18" s="1"/>
  <c r="S17" i="18"/>
  <c r="Q11" i="18"/>
  <c r="R11" i="18" s="1"/>
  <c r="S14" i="18"/>
  <c r="T16" i="18"/>
  <c r="Q13" i="18"/>
  <c r="R13" i="18" s="1"/>
  <c r="T14" i="18"/>
  <c r="T7" i="18"/>
  <c r="Q8" i="17"/>
  <c r="R8" i="17" s="1"/>
  <c r="S9" i="17"/>
  <c r="T9" i="17"/>
  <c r="Q9" i="17"/>
  <c r="R9" i="17" s="1"/>
  <c r="T8" i="17"/>
  <c r="T2" i="17"/>
  <c r="T19" i="17"/>
  <c r="S2" i="17"/>
  <c r="S19" i="17"/>
  <c r="S6" i="17"/>
  <c r="Q6" i="17"/>
  <c r="R6" i="17" s="1"/>
  <c r="S5" i="17"/>
  <c r="T1" i="17"/>
  <c r="Q1" i="17"/>
  <c r="R1" i="17" s="1"/>
  <c r="Q5" i="17"/>
  <c r="R5" i="17" s="1"/>
  <c r="Q10" i="17"/>
  <c r="R10" i="17" s="1"/>
  <c r="T10" i="17"/>
  <c r="S16" i="17"/>
  <c r="Q11" i="17"/>
  <c r="R11" i="17" s="1"/>
  <c r="T11" i="17"/>
  <c r="T15" i="17"/>
  <c r="S3" i="17"/>
  <c r="S4" i="17"/>
  <c r="Q3" i="17"/>
  <c r="R3" i="17" s="1"/>
  <c r="T4" i="17"/>
  <c r="T18" i="17"/>
  <c r="Q18" i="17"/>
  <c r="R18" i="17" s="1"/>
  <c r="Q7" i="17"/>
  <c r="R7" i="17" s="1"/>
  <c r="T7" i="17"/>
  <c r="S15" i="17"/>
  <c r="T12" i="17"/>
  <c r="Q13" i="17"/>
  <c r="R13" i="17" s="1"/>
  <c r="Q12" i="17"/>
  <c r="R12" i="17" s="1"/>
  <c r="S13" i="17"/>
  <c r="T14" i="17"/>
  <c r="T16" i="17"/>
  <c r="T17" i="17"/>
  <c r="S14" i="17"/>
  <c r="Q17" i="17"/>
  <c r="R17" i="17" s="1"/>
  <c r="S5" i="16"/>
  <c r="T5" i="16"/>
  <c r="Q5" i="16"/>
  <c r="R5" i="16" s="1"/>
  <c r="T15" i="16"/>
  <c r="Q15" i="16"/>
  <c r="R15" i="16" s="1"/>
  <c r="S15" i="16"/>
  <c r="Q19" i="16"/>
  <c r="R19" i="16" s="1"/>
  <c r="S19" i="16"/>
  <c r="S1" i="16"/>
  <c r="S6" i="16"/>
  <c r="Q1" i="16"/>
  <c r="R1" i="16" s="1"/>
  <c r="S10" i="16"/>
  <c r="Q10" i="16"/>
  <c r="R10" i="16" s="1"/>
  <c r="S8" i="16"/>
  <c r="T7" i="16"/>
  <c r="Q7" i="16"/>
  <c r="R7" i="16" s="1"/>
  <c r="Q6" i="16"/>
  <c r="R6" i="16" s="1"/>
  <c r="Q2" i="16"/>
  <c r="R2" i="16" s="1"/>
  <c r="S2" i="16"/>
  <c r="Q3" i="16"/>
  <c r="R3" i="16" s="1"/>
  <c r="T8" i="16"/>
  <c r="S3" i="16"/>
  <c r="T9" i="16"/>
  <c r="Q9" i="16"/>
  <c r="R9" i="16" s="1"/>
  <c r="Q18" i="16"/>
  <c r="R18" i="16" s="1"/>
  <c r="T20" i="16"/>
  <c r="Q20" i="16"/>
  <c r="R20" i="16" s="1"/>
  <c r="S18" i="16"/>
  <c r="S21" i="16"/>
  <c r="T21" i="16"/>
  <c r="S4" i="16"/>
  <c r="T4" i="16"/>
  <c r="Q16" i="16"/>
  <c r="R16" i="16" s="1"/>
  <c r="Q14" i="16"/>
  <c r="R14" i="16" s="1"/>
  <c r="Q13" i="16"/>
  <c r="R13" i="16" s="1"/>
  <c r="S13" i="16"/>
  <c r="T17" i="16"/>
  <c r="Q12" i="16"/>
  <c r="R12" i="16" s="1"/>
  <c r="S17" i="16"/>
  <c r="S12" i="16"/>
  <c r="Q11" i="16"/>
  <c r="R11" i="16" s="1"/>
  <c r="S11" i="16"/>
  <c r="T14" i="16"/>
  <c r="T16" i="16"/>
  <c r="Q6" i="15"/>
  <c r="R6" i="15" s="1"/>
  <c r="T6" i="15"/>
  <c r="Q9" i="15"/>
  <c r="R9" i="15" s="1"/>
  <c r="T9" i="15"/>
  <c r="S10" i="15"/>
  <c r="Q10" i="15"/>
  <c r="R10" i="15" s="1"/>
  <c r="Q15" i="15"/>
  <c r="R15" i="15" s="1"/>
  <c r="T15" i="15"/>
  <c r="Q3" i="15"/>
  <c r="R3" i="15" s="1"/>
  <c r="S18" i="15"/>
  <c r="S11" i="15"/>
  <c r="Q2" i="15"/>
  <c r="R2" i="15" s="1"/>
  <c r="T2" i="15"/>
  <c r="T3" i="15"/>
  <c r="T17" i="15"/>
  <c r="Q1" i="15"/>
  <c r="R1" i="15" s="1"/>
  <c r="Q7" i="15"/>
  <c r="R7" i="15" s="1"/>
  <c r="T5" i="15"/>
  <c r="Q17" i="15"/>
  <c r="R17" i="15" s="1"/>
  <c r="T1" i="15"/>
  <c r="T8" i="15"/>
  <c r="Q4" i="15"/>
  <c r="R4" i="15" s="1"/>
  <c r="S8" i="15"/>
  <c r="Q19" i="15"/>
  <c r="R19" i="15" s="1"/>
  <c r="Q12" i="15"/>
  <c r="R12" i="15" s="1"/>
  <c r="S19" i="15"/>
  <c r="T4" i="15"/>
  <c r="Q5" i="15"/>
  <c r="R5" i="15" s="1"/>
  <c r="T18" i="15"/>
  <c r="T12" i="15"/>
  <c r="S16" i="15"/>
  <c r="T7" i="15"/>
  <c r="Q14" i="15"/>
  <c r="R14" i="15" s="1"/>
  <c r="Q13" i="15"/>
  <c r="R13" i="15" s="1"/>
  <c r="T13" i="15"/>
  <c r="T11" i="15"/>
  <c r="T16" i="15"/>
  <c r="S14" i="15"/>
  <c r="T1" i="14"/>
  <c r="Q1" i="14"/>
  <c r="R1" i="14" s="1"/>
  <c r="T6" i="14"/>
  <c r="S4" i="14"/>
  <c r="Q6" i="14"/>
  <c r="R6" i="14" s="1"/>
  <c r="Q8" i="14"/>
  <c r="R8" i="14" s="1"/>
  <c r="S9" i="14"/>
  <c r="T9" i="14"/>
  <c r="S10" i="14"/>
  <c r="Q10" i="14"/>
  <c r="R10" i="14" s="1"/>
  <c r="Q7" i="14"/>
  <c r="R7" i="14" s="1"/>
  <c r="T4" i="14"/>
  <c r="T8" i="14"/>
  <c r="S15" i="14"/>
  <c r="Q15" i="14"/>
  <c r="R15" i="14" s="1"/>
  <c r="T5" i="14"/>
  <c r="T12" i="14"/>
  <c r="Q14" i="14"/>
  <c r="R14" i="14" s="1"/>
  <c r="S14" i="14"/>
  <c r="S5" i="14"/>
  <c r="S7" i="14"/>
  <c r="Q12" i="14"/>
  <c r="R12" i="14" s="1"/>
  <c r="Q11" i="14"/>
  <c r="R11" i="14" s="1"/>
  <c r="S2" i="14"/>
  <c r="T2" i="14"/>
  <c r="Q3" i="14"/>
  <c r="R3" i="14" s="1"/>
  <c r="S3" i="14"/>
  <c r="S11" i="14"/>
  <c r="Q13" i="14"/>
  <c r="R13" i="14" s="1"/>
  <c r="S16" i="14"/>
  <c r="T16" i="14"/>
  <c r="S13" i="14"/>
  <c r="S10" i="13"/>
  <c r="Q10" i="13"/>
  <c r="R10" i="13" s="1"/>
  <c r="S5" i="13"/>
  <c r="T7" i="13"/>
  <c r="Q8" i="13"/>
  <c r="R8" i="13" s="1"/>
  <c r="T1" i="13"/>
  <c r="S1" i="13"/>
  <c r="S3" i="13"/>
  <c r="Q3" i="13"/>
  <c r="R3" i="13" s="1"/>
  <c r="T6" i="13"/>
  <c r="Q7" i="13"/>
  <c r="R7" i="13" s="1"/>
  <c r="Q5" i="13"/>
  <c r="R5" i="13" s="1"/>
  <c r="T2" i="13"/>
  <c r="T8" i="13"/>
  <c r="S6" i="13"/>
  <c r="S9" i="13"/>
  <c r="S18" i="13"/>
  <c r="S2" i="13"/>
  <c r="Q9" i="13"/>
  <c r="R9" i="13" s="1"/>
  <c r="T4" i="13"/>
  <c r="T13" i="13"/>
  <c r="T21" i="13"/>
  <c r="T12" i="13"/>
  <c r="Q21" i="13"/>
  <c r="R21" i="13" s="1"/>
  <c r="S13" i="13"/>
  <c r="S12" i="13"/>
  <c r="S17" i="13"/>
  <c r="Q4" i="13"/>
  <c r="R4" i="13" s="1"/>
  <c r="T17" i="13"/>
  <c r="T16" i="13"/>
  <c r="T19" i="13"/>
  <c r="Q16" i="13"/>
  <c r="R16" i="13" s="1"/>
  <c r="Q14" i="13"/>
  <c r="R14" i="13" s="1"/>
  <c r="S19" i="13"/>
  <c r="Q20" i="13"/>
  <c r="R20" i="13" s="1"/>
  <c r="S20" i="13"/>
  <c r="T18" i="13"/>
  <c r="Q11" i="13"/>
  <c r="R11" i="13" s="1"/>
  <c r="Q15" i="13"/>
  <c r="R15" i="13" s="1"/>
  <c r="S14" i="13"/>
  <c r="T11" i="13"/>
  <c r="T15" i="13"/>
  <c r="T1" i="12"/>
  <c r="S1" i="12"/>
  <c r="S9" i="12"/>
  <c r="Q9" i="12"/>
  <c r="R9" i="12" s="1"/>
  <c r="S7" i="12"/>
  <c r="Q7" i="12"/>
  <c r="R7" i="12" s="1"/>
  <c r="S8" i="12"/>
  <c r="Q10" i="12"/>
  <c r="R10" i="12" s="1"/>
  <c r="T6" i="12"/>
  <c r="T17" i="12"/>
  <c r="S15" i="12"/>
  <c r="S17" i="12"/>
  <c r="Q6" i="12"/>
  <c r="R6" i="12" s="1"/>
  <c r="S10" i="12"/>
  <c r="T15" i="12"/>
  <c r="S3" i="12"/>
  <c r="S5" i="12"/>
  <c r="Q3" i="12"/>
  <c r="R3" i="12" s="1"/>
  <c r="Q11" i="12"/>
  <c r="R11" i="12" s="1"/>
  <c r="T11" i="12"/>
  <c r="T8" i="12"/>
  <c r="S4" i="12"/>
  <c r="S2" i="12"/>
  <c r="Q2" i="12"/>
  <c r="R2" i="12" s="1"/>
  <c r="S16" i="12"/>
  <c r="Q5" i="12"/>
  <c r="R5" i="12" s="1"/>
  <c r="Q13" i="12"/>
  <c r="R13" i="12" s="1"/>
  <c r="T4" i="12"/>
  <c r="S13" i="12"/>
  <c r="T12" i="12"/>
  <c r="Q12" i="12"/>
  <c r="R12" i="12" s="1"/>
  <c r="S18" i="12"/>
  <c r="Q18" i="12"/>
  <c r="R18" i="12" s="1"/>
  <c r="T16" i="12"/>
  <c r="T14" i="12"/>
  <c r="Q14" i="12"/>
  <c r="R14" i="12" s="1"/>
  <c r="S1" i="11"/>
  <c r="T1" i="11"/>
  <c r="Q5" i="11"/>
  <c r="R5" i="11" s="1"/>
  <c r="T5" i="11"/>
  <c r="T2" i="11"/>
  <c r="Q2" i="11"/>
  <c r="R2" i="11" s="1"/>
  <c r="S2" i="11"/>
  <c r="Q1" i="11"/>
  <c r="R1" i="11" s="1"/>
  <c r="S9" i="11"/>
  <c r="Q9" i="11"/>
  <c r="R9" i="11" s="1"/>
  <c r="S7" i="11"/>
  <c r="Q7" i="11"/>
  <c r="R7" i="11" s="1"/>
  <c r="Q8" i="11"/>
  <c r="R8" i="11" s="1"/>
  <c r="T8" i="11"/>
  <c r="Q12" i="11"/>
  <c r="R12" i="11" s="1"/>
  <c r="Q6" i="11"/>
  <c r="R6" i="11" s="1"/>
  <c r="Q3" i="11"/>
  <c r="R3" i="11" s="1"/>
  <c r="S3" i="11"/>
  <c r="T12" i="11"/>
  <c r="Q15" i="11"/>
  <c r="R15" i="11" s="1"/>
  <c r="S15" i="11"/>
  <c r="Q10" i="11"/>
  <c r="R10" i="11" s="1"/>
  <c r="S10" i="11"/>
  <c r="S11" i="11"/>
  <c r="T11" i="11"/>
  <c r="T13" i="11"/>
  <c r="T6" i="11"/>
  <c r="Q13" i="11"/>
  <c r="R13" i="11" s="1"/>
  <c r="Q14" i="11"/>
  <c r="R14" i="11" s="1"/>
  <c r="S14" i="11"/>
  <c r="Q16" i="11"/>
  <c r="R16" i="11" s="1"/>
  <c r="S16" i="11"/>
  <c r="S4" i="11"/>
  <c r="T4" i="11"/>
  <c r="Q5" i="10"/>
  <c r="R5" i="10" s="1"/>
  <c r="T5" i="10"/>
  <c r="Q6" i="10"/>
  <c r="R6" i="10" s="1"/>
  <c r="T6" i="10"/>
  <c r="S9" i="10"/>
  <c r="T9" i="10"/>
  <c r="T7" i="10"/>
  <c r="Q7" i="10"/>
  <c r="R7" i="10" s="1"/>
  <c r="S8" i="10"/>
  <c r="T8" i="10"/>
  <c r="T4" i="10"/>
  <c r="T1" i="10"/>
  <c r="S1" i="10"/>
  <c r="S3" i="10"/>
  <c r="Q3" i="10"/>
  <c r="R3" i="10" s="1"/>
  <c r="S4" i="10"/>
  <c r="S2" i="10"/>
  <c r="T2" i="10"/>
  <c r="T11" i="10"/>
  <c r="T12" i="10"/>
  <c r="S12" i="10"/>
  <c r="Q11" i="10"/>
  <c r="R11" i="10" s="1"/>
  <c r="Q10" i="10"/>
  <c r="R10" i="10" s="1"/>
  <c r="T10" i="10"/>
  <c r="S6" i="9"/>
  <c r="Q6" i="9"/>
  <c r="R6" i="9" s="1"/>
  <c r="Q3" i="9"/>
  <c r="R3" i="9" s="1"/>
  <c r="S3" i="9"/>
  <c r="Q9" i="9"/>
  <c r="R9" i="9" s="1"/>
  <c r="T9" i="9"/>
  <c r="Q1" i="9"/>
  <c r="R1" i="9" s="1"/>
  <c r="T1" i="9"/>
  <c r="Q12" i="9"/>
  <c r="R12" i="9" s="1"/>
  <c r="T12" i="9"/>
  <c r="S8" i="9"/>
  <c r="T8" i="9"/>
  <c r="T4" i="9"/>
  <c r="S7" i="9"/>
  <c r="Q7" i="9"/>
  <c r="R7" i="9" s="1"/>
  <c r="T2" i="9"/>
  <c r="Q17" i="9"/>
  <c r="R17" i="9" s="1"/>
  <c r="T17" i="9"/>
  <c r="S2" i="9"/>
  <c r="S5" i="9"/>
  <c r="S11" i="9"/>
  <c r="T11" i="9"/>
  <c r="Q5" i="9"/>
  <c r="R5" i="9" s="1"/>
  <c r="T10" i="9"/>
  <c r="Q20" i="9"/>
  <c r="R20" i="9" s="1"/>
  <c r="T20" i="9"/>
  <c r="Q10" i="9"/>
  <c r="R10" i="9" s="1"/>
  <c r="S15" i="9"/>
  <c r="Q14" i="9"/>
  <c r="R14" i="9" s="1"/>
  <c r="Q13" i="9"/>
  <c r="R13" i="9" s="1"/>
  <c r="T13" i="9"/>
  <c r="T14" i="9"/>
  <c r="T18" i="9"/>
  <c r="T15" i="9"/>
  <c r="S18" i="9"/>
  <c r="Q4" i="9"/>
  <c r="R4" i="9" s="1"/>
  <c r="Q19" i="9"/>
  <c r="R19" i="9" s="1"/>
  <c r="S19" i="9"/>
  <c r="Q16" i="9"/>
  <c r="R16" i="9" s="1"/>
  <c r="S16" i="9"/>
  <c r="S15" i="8"/>
  <c r="Q15" i="8"/>
  <c r="R15" i="8" s="1"/>
  <c r="Q6" i="8"/>
  <c r="R6" i="8" s="1"/>
  <c r="T6" i="8"/>
  <c r="S2" i="8"/>
  <c r="Q2" i="8"/>
  <c r="R2" i="8" s="1"/>
  <c r="T9" i="8"/>
  <c r="S9" i="8"/>
  <c r="T8" i="8"/>
  <c r="Q8" i="8"/>
  <c r="R8" i="8" s="1"/>
  <c r="T5" i="8"/>
  <c r="S11" i="8"/>
  <c r="Q1" i="8"/>
  <c r="R1" i="8" s="1"/>
  <c r="S1" i="8"/>
  <c r="Q5" i="8"/>
  <c r="R5" i="8" s="1"/>
  <c r="Q10" i="8"/>
  <c r="R10" i="8" s="1"/>
  <c r="T10" i="8"/>
  <c r="Q7" i="8"/>
  <c r="R7" i="8" s="1"/>
  <c r="S7" i="8"/>
  <c r="S3" i="8"/>
  <c r="Q3" i="8"/>
  <c r="R3" i="8" s="1"/>
  <c r="Q11" i="8"/>
  <c r="R11" i="8" s="1"/>
  <c r="T12" i="8"/>
  <c r="S12" i="8"/>
  <c r="Q4" i="8"/>
  <c r="R4" i="8" s="1"/>
  <c r="Q16" i="8"/>
  <c r="R16" i="8" s="1"/>
  <c r="T4" i="8"/>
  <c r="T16" i="8"/>
  <c r="T14" i="8"/>
  <c r="T13" i="8"/>
  <c r="S13" i="8"/>
  <c r="Q14" i="8"/>
  <c r="R14" i="8" s="1"/>
  <c r="Q9" i="7"/>
  <c r="R9" i="7" s="1"/>
  <c r="S9" i="7"/>
  <c r="T9" i="7"/>
  <c r="S1" i="7"/>
  <c r="T1" i="7"/>
  <c r="Q1" i="7"/>
  <c r="R1" i="7" s="1"/>
  <c r="S10" i="7"/>
  <c r="Q10" i="7"/>
  <c r="R10" i="7" s="1"/>
  <c r="S2" i="7"/>
  <c r="S8" i="7"/>
  <c r="Q8" i="7"/>
  <c r="R8" i="7" s="1"/>
  <c r="Q7" i="7"/>
  <c r="R7" i="7" s="1"/>
  <c r="T7" i="7"/>
  <c r="S3" i="7"/>
  <c r="Q11" i="7"/>
  <c r="R11" i="7" s="1"/>
  <c r="T3" i="7"/>
  <c r="T11" i="7"/>
  <c r="Q5" i="7"/>
  <c r="R5" i="7" s="1"/>
  <c r="T16" i="7"/>
  <c r="S16" i="7"/>
  <c r="Q2" i="7"/>
  <c r="R2" i="7" s="1"/>
  <c r="S17" i="7"/>
  <c r="Q13" i="7"/>
  <c r="R13" i="7" s="1"/>
  <c r="S15" i="7"/>
  <c r="T15" i="7"/>
  <c r="T5" i="7"/>
  <c r="S13" i="7"/>
  <c r="S6" i="7"/>
  <c r="Q12" i="7"/>
  <c r="R12" i="7" s="1"/>
  <c r="T17" i="7"/>
  <c r="T14" i="7"/>
  <c r="S14" i="7"/>
  <c r="Q6" i="7"/>
  <c r="R6" i="7" s="1"/>
  <c r="T4" i="7"/>
  <c r="Q4" i="7"/>
  <c r="R4" i="7" s="1"/>
  <c r="S12" i="7"/>
  <c r="Q7" i="6"/>
  <c r="R7" i="6" s="1"/>
  <c r="T7" i="6"/>
  <c r="Q8" i="6"/>
  <c r="R8" i="6" s="1"/>
  <c r="T8" i="6"/>
  <c r="Q6" i="6"/>
  <c r="R6" i="6" s="1"/>
  <c r="T6" i="6"/>
  <c r="S4" i="6"/>
  <c r="Q5" i="6"/>
  <c r="R5" i="6" s="1"/>
  <c r="T5" i="6"/>
  <c r="T3" i="6"/>
  <c r="S11" i="6"/>
  <c r="S3" i="6"/>
  <c r="S9" i="6"/>
  <c r="T9" i="6"/>
  <c r="S2" i="6"/>
  <c r="T2" i="6"/>
  <c r="S10" i="6"/>
  <c r="Q12" i="6"/>
  <c r="R12" i="6" s="1"/>
  <c r="Q1" i="6"/>
  <c r="R1" i="6" s="1"/>
  <c r="T1" i="6"/>
  <c r="T12" i="6"/>
  <c r="T10" i="6"/>
  <c r="T11" i="6"/>
  <c r="Q4" i="6"/>
  <c r="R4" i="6" s="1"/>
  <c r="T13" i="6"/>
  <c r="Q13" i="6"/>
  <c r="R13" i="6" s="1"/>
  <c r="J51" i="26"/>
  <c r="J49" i="26"/>
  <c r="J49" i="24"/>
  <c r="J51" i="24"/>
  <c r="J51" i="23"/>
  <c r="J49" i="23"/>
  <c r="J51" i="22"/>
  <c r="J49" i="22"/>
  <c r="J51" i="21"/>
  <c r="J49" i="21"/>
  <c r="J51" i="20"/>
  <c r="J49" i="20"/>
  <c r="J51" i="19"/>
  <c r="J49" i="19"/>
  <c r="J49" i="18"/>
  <c r="J51" i="18"/>
  <c r="J51" i="17"/>
  <c r="J49" i="17"/>
  <c r="J51" i="16"/>
  <c r="J49" i="16"/>
  <c r="J49" i="15"/>
  <c r="J51" i="15"/>
  <c r="J51" i="14"/>
  <c r="J49" i="14"/>
  <c r="J51" i="13"/>
  <c r="J49" i="13"/>
  <c r="J49" i="12"/>
  <c r="J51" i="12"/>
  <c r="J49" i="11"/>
  <c r="J51" i="11"/>
  <c r="J51" i="10"/>
  <c r="J49" i="10"/>
  <c r="J51" i="9"/>
  <c r="J49" i="9"/>
  <c r="J51" i="8"/>
  <c r="J49" i="8"/>
  <c r="J51" i="7"/>
  <c r="J49" i="7"/>
  <c r="J49" i="6"/>
  <c r="J51" i="6"/>
  <c r="I6" i="25" l="1"/>
  <c r="I6" i="26"/>
  <c r="Q13" i="24"/>
  <c r="R13" i="24" s="1"/>
  <c r="T13" i="24"/>
  <c r="S10" i="24"/>
  <c r="T10" i="24"/>
  <c r="T11" i="24"/>
  <c r="Q11" i="24"/>
  <c r="R11" i="24" s="1"/>
  <c r="T8" i="24"/>
  <c r="S8" i="24"/>
  <c r="T9" i="24"/>
  <c r="T12" i="24"/>
  <c r="Q12" i="24"/>
  <c r="R12" i="24" s="1"/>
  <c r="S9" i="24"/>
  <c r="T15" i="24"/>
  <c r="Q15" i="24"/>
  <c r="R15" i="24" s="1"/>
  <c r="T7" i="24"/>
  <c r="Q14" i="24"/>
  <c r="R14" i="24" s="1"/>
  <c r="Q7" i="24"/>
  <c r="R7" i="24" s="1"/>
  <c r="S14" i="24"/>
  <c r="I6" i="23"/>
  <c r="I30" i="23" s="1"/>
  <c r="I6" i="22"/>
  <c r="I30" i="22" s="1"/>
  <c r="I6" i="21"/>
  <c r="I30" i="21" s="1"/>
  <c r="I6" i="20"/>
  <c r="I30" i="20" s="1"/>
  <c r="I6" i="19"/>
  <c r="I30" i="19" s="1"/>
  <c r="I6" i="18"/>
  <c r="I30" i="18" s="1"/>
  <c r="I6" i="17"/>
  <c r="I30" i="17" s="1"/>
  <c r="I6" i="16"/>
  <c r="I30" i="16" s="1"/>
  <c r="I6" i="15"/>
  <c r="I30" i="15" s="1"/>
  <c r="I6" i="14"/>
  <c r="I30" i="14" s="1"/>
  <c r="I6" i="13"/>
  <c r="I30" i="13" s="1"/>
  <c r="I6" i="12"/>
  <c r="I30" i="12" s="1"/>
  <c r="I6" i="11"/>
  <c r="I30" i="11" s="1"/>
  <c r="I6" i="10"/>
  <c r="I30" i="10" s="1"/>
  <c r="I6" i="9"/>
  <c r="I30" i="9" s="1"/>
  <c r="I6" i="8"/>
  <c r="I30" i="8" s="1"/>
  <c r="I6" i="7"/>
  <c r="I30" i="7" s="1"/>
  <c r="I6" i="6"/>
  <c r="I30" i="6" s="1"/>
  <c r="I6" i="5"/>
  <c r="I30" i="25" l="1"/>
  <c r="J78" i="25" s="1"/>
  <c r="I30" i="26"/>
  <c r="J78" i="26" s="1"/>
  <c r="I6" i="24"/>
  <c r="I6" i="4"/>
  <c r="I30" i="24" l="1"/>
  <c r="J78" i="24" s="1"/>
  <c r="J48" i="12"/>
  <c r="J48" i="21" l="1"/>
  <c r="J48" i="18"/>
  <c r="J48" i="16"/>
  <c r="J48" i="14"/>
  <c r="J48" i="13"/>
  <c r="J48" i="11"/>
  <c r="J48" i="15"/>
  <c r="J48" i="7" l="1"/>
  <c r="J48" i="23"/>
  <c r="J48" i="26"/>
  <c r="J48" i="10"/>
  <c r="J48" i="22"/>
  <c r="J48" i="9"/>
  <c r="J48" i="8"/>
  <c r="J48" i="19"/>
  <c r="J48" i="20"/>
  <c r="J48" i="6"/>
  <c r="J48" i="17"/>
  <c r="J48" i="24"/>
</calcChain>
</file>

<file path=xl/sharedStrings.xml><?xml version="1.0" encoding="utf-8"?>
<sst xmlns="http://schemas.openxmlformats.org/spreadsheetml/2006/main" count="3871" uniqueCount="522">
  <si>
    <t>PeakThreshold</t>
  </si>
  <si>
    <t>z</t>
  </si>
  <si>
    <t>PeakToler</t>
  </si>
  <si>
    <t>EnvHeight</t>
  </si>
  <si>
    <t>UseIsoPeaks</t>
  </si>
  <si>
    <t>DPlotType</t>
  </si>
  <si>
    <t>relD</t>
  </si>
  <si>
    <t>TimeUnit</t>
  </si>
  <si>
    <t>min</t>
  </si>
  <si>
    <t>WidthPlot</t>
  </si>
  <si>
    <t>Smoothing</t>
  </si>
  <si>
    <t>Baseline</t>
  </si>
  <si>
    <t>Sheet1</t>
  </si>
  <si>
    <t>time (min)</t>
  </si>
  <si>
    <t>centroid (Da)</t>
  </si>
  <si>
    <t>Rel D Lvl (Da)</t>
  </si>
  <si>
    <t>width (Da)</t>
  </si>
  <si>
    <t>TD</t>
  </si>
  <si>
    <t>peak</t>
  </si>
  <si>
    <t>envelope</t>
  </si>
  <si>
    <t>x</t>
  </si>
  <si>
    <t>y</t>
  </si>
  <si>
    <t>width (m/z)</t>
  </si>
  <si>
    <t>centroid (m/z)</t>
  </si>
  <si>
    <t>neutral mass (Da)</t>
  </si>
  <si>
    <t>charge (z)</t>
  </si>
  <si>
    <t>envelope height</t>
  </si>
  <si>
    <t>peak threshold</t>
  </si>
  <si>
    <t>peak tolerance</t>
  </si>
  <si>
    <t>limits</t>
  </si>
  <si>
    <t>peak detect</t>
  </si>
  <si>
    <t>ON</t>
  </si>
  <si>
    <t>p (1)</t>
  </si>
  <si>
    <t>Rel D Lvl (Da)(1)</t>
  </si>
  <si>
    <t>#NHs (1)</t>
  </si>
  <si>
    <t>NumAmide</t>
  </si>
  <si>
    <t>Penalty</t>
  </si>
  <si>
    <t>BimodalType</t>
  </si>
  <si>
    <t>Single</t>
  </si>
  <si>
    <t>UsePepSequence</t>
  </si>
  <si>
    <t>PepSequence</t>
  </si>
  <si>
    <t>EGVNDNEEGFFSAR</t>
  </si>
  <si>
    <t>Glycosylation</t>
  </si>
  <si>
    <t>Hex</t>
  </si>
  <si>
    <t>HexNAc</t>
  </si>
  <si>
    <t>DeoxyHex</t>
  </si>
  <si>
    <t>NeuAc</t>
  </si>
  <si>
    <t>MZThreshold</t>
  </si>
  <si>
    <t>Resolution</t>
  </si>
  <si>
    <t>AutoAssymetry</t>
  </si>
  <si>
    <t>AutoClean</t>
  </si>
  <si>
    <t>CustomMod</t>
  </si>
  <si>
    <t>CustomModString</t>
  </si>
  <si>
    <t>AllAmideSeek</t>
  </si>
  <si>
    <t>Atom</t>
  </si>
  <si>
    <t>13C</t>
  </si>
  <si>
    <t>1H (-NH)</t>
  </si>
  <si>
    <t>15N</t>
  </si>
  <si>
    <t>16O</t>
  </si>
  <si>
    <t>17O</t>
  </si>
  <si>
    <t>33S</t>
  </si>
  <si>
    <t>34S</t>
  </si>
  <si>
    <t>36S</t>
  </si>
  <si>
    <t>23Na</t>
  </si>
  <si>
    <t>31P</t>
  </si>
  <si>
    <t>count</t>
  </si>
  <si>
    <t>abundance</t>
  </si>
  <si>
    <t>2H</t>
  </si>
  <si>
    <t>18O</t>
  </si>
  <si>
    <t>object</t>
  </si>
  <si>
    <t>response</t>
  </si>
  <si>
    <t>product</t>
  </si>
  <si>
    <t>convolution</t>
  </si>
  <si>
    <t>add 15N</t>
  </si>
  <si>
    <t>add 17O</t>
  </si>
  <si>
    <t>add 18O</t>
  </si>
  <si>
    <t>add 34S</t>
  </si>
  <si>
    <t>add 33S</t>
  </si>
  <si>
    <t>add 36S</t>
  </si>
  <si>
    <t>1</t>
  </si>
  <si>
    <t>0.977309665780157-0.135533139656657i</t>
  </si>
  <si>
    <t>0.913697433535303-0.253335413891268i</t>
  </si>
  <si>
    <t>0.820967825695023-0.340391494118071i</t>
  </si>
  <si>
    <t>0.714371643167083-0.3911159496005i</t>
  </si>
  <si>
    <t>0.608263371914422-0.407243059594062i</t>
  </si>
  <si>
    <t>0.51306456726079-0.395535218200055i</t>
  </si>
  <si>
    <t>0.434257352391604-0.364747863532626i</t>
  </si>
  <si>
    <t>0.373055723042608-0.323131787840145i</t>
  </si>
  <si>
    <t>0.327881947355022-0.277055591891856i</t>
  </si>
  <si>
    <t>0.295856013720971-0.230669147425846i</t>
  </si>
  <si>
    <t>0.273876097256959-0.186207615282302i</t>
  </si>
  <si>
    <t>0.259214870657621-0.144531533236348i</t>
  </si>
  <si>
    <t>0.249744392267658-0.105643561903231i</t>
  </si>
  <si>
    <t>0.243946160484994-6.90739655564332E-002i</t>
  </si>
  <si>
    <t>0.240831927600864-3.4124149855213E-002i</t>
  </si>
  <si>
    <t>0.239852336784678</t>
  </si>
  <si>
    <t>0.240831927600864+3.41241498552134E-002i</t>
  </si>
  <si>
    <t>0.243946160484994+6.90739655564336E-002i</t>
  </si>
  <si>
    <t>0.249744392267658+0.105643561903231i</t>
  </si>
  <si>
    <t>0.259214870657621+0.144531533236348i</t>
  </si>
  <si>
    <t>0.273876097256959+0.186207615282302i</t>
  </si>
  <si>
    <t>0.295856013720972+0.230669147425846i</t>
  </si>
  <si>
    <t>0.327881947355022+0.277055591891856i</t>
  </si>
  <si>
    <t>0.373055723042608+0.323131787840145i</t>
  </si>
  <si>
    <t>0.434257352391605+0.364747863532626i</t>
  </si>
  <si>
    <t>0.51306456726079+0.395535218200055i</t>
  </si>
  <si>
    <t>0.608263371914422+0.407243059594062i</t>
  </si>
  <si>
    <t>0.714371643167084+0.3911159496005i</t>
  </si>
  <si>
    <t>0.820967825695024+0.34039149411807i</t>
  </si>
  <si>
    <t>0.913697433535303+0.253335413891268i</t>
  </si>
  <si>
    <t>0.977309665780157+0.135533139656656i</t>
  </si>
  <si>
    <t>0.999814899534999-1.86179870685538E-003i</t>
  </si>
  <si>
    <t>0.999267104744401-3.65008448926324E-003i</t>
  </si>
  <si>
    <t>0.998378785780664-5.29447294282773E-003i</t>
  </si>
  <si>
    <t>0.997185750561531-6.73066881438841E-003i</t>
  </si>
  <si>
    <t>0.99573580993203-7.90310506431812E-003i</t>
  </si>
  <si>
    <t>0.994086637510705-8.76713319711308E-003i</t>
  </si>
  <si>
    <t>0.992303253896799-9.29067306250741E-003i</t>
  </si>
  <si>
    <t>0.990455278195764-9.45527012670278E-003i</t>
  </si>
  <si>
    <t>0.988614090332432-9.25654781042894E-003i</t>
  </si>
  <si>
    <t>0.986850036925764-8.70407775796369E-003i</t>
  </si>
  <si>
    <t>0.985229794427661-7.82071878094737E-003i</t>
  </si>
  <si>
    <t>0.983813979314084-6.64149405632831E-003i</t>
  </si>
  <si>
    <t>0.982655069984015-5.21208575861986E-003i</t>
  </si>
  <si>
    <t>0.981795681844338-3.58702777613778E-003i</t>
  </si>
  <si>
    <t>0.981267218161814-1.82767255393979E-003i</t>
  </si>
  <si>
    <t>0.981088905907655</t>
  </si>
  <si>
    <t>0.981267218161814+1.8276725539398E-003i</t>
  </si>
  <si>
    <t>0.981795681844338+3.58702777613779E-003i</t>
  </si>
  <si>
    <t>0.982655069984015+5.21208575861987E-003i</t>
  </si>
  <si>
    <t>0.983813979314084+6.64149405632832E-003i</t>
  </si>
  <si>
    <t>0.985229794427661+7.82071878094738E-003i</t>
  </si>
  <si>
    <t>0.986850036925764+8.7040777579637E-003i</t>
  </si>
  <si>
    <t>0.988614090332432+9.25654781042895E-003i</t>
  </si>
  <si>
    <t>0.990455278195764+9.45527012670278E-003i</t>
  </si>
  <si>
    <t>0.992303253896799+9.29067306250741E-003i</t>
  </si>
  <si>
    <t>0.994086637510705+8.76713319711307E-003i</t>
  </si>
  <si>
    <t>0.99573580993203+7.90310506431812E-003i</t>
  </si>
  <si>
    <t>0.997185750561531+6.7306688143884E-003i</t>
  </si>
  <si>
    <t>0.998378785780664+5.29447294282772E-003i</t>
  </si>
  <si>
    <t>0.999267104744401+3.65008448926322E-003i</t>
  </si>
  <si>
    <t>0.999814899534999+1.86179870685537E-003i</t>
  </si>
  <si>
    <t>0.486970911348049</t>
  </si>
  <si>
    <t>0.352267046144001</t>
  </si>
  <si>
    <t>0.125532061265538</t>
  </si>
  <si>
    <t>2.93761474614357E-002</t>
  </si>
  <si>
    <t>5.07747139734159E-003</t>
  </si>
  <si>
    <t>6.91259100949516E-004</t>
  </si>
  <si>
    <t>7.71969756094942E-005</t>
  </si>
  <si>
    <t>7.27199617508561E-006</t>
  </si>
  <si>
    <t>5.89720112541704E-007</t>
  </si>
  <si>
    <t>4.18122333878935E-008</t>
  </si>
  <si>
    <t>2.62363942271719E-009</t>
  </si>
  <si>
    <t>1.47127210384032E-010</t>
  </si>
  <si>
    <t>0</t>
  </si>
  <si>
    <t>0.999999999992212</t>
  </si>
  <si>
    <t>0.976876429887974-0.13732760627598i</t>
  </si>
  <si>
    <t>0.912103093356245-0.256484818406137i</t>
  </si>
  <si>
    <t>0.817834667421496-0.344186238522137i</t>
  </si>
  <si>
    <t>0.709728751254329-0.394823450699765i</t>
  </si>
  <si>
    <t>0.602451136592913-0.410313667124283i</t>
  </si>
  <si>
    <t>0.506562920552379-0.397694380469897i</t>
  </si>
  <si>
    <t>0.427526230661521-0.365975034926924i</t>
  </si>
  <si>
    <t>0.366439711600716-0.323574927452446i</t>
  </si>
  <si>
    <t>0.321584134793749-0.276936116866581i</t>
  </si>
  <si>
    <t>0.289957755869387-0.230211010410712i</t>
  </si>
  <si>
    <t>0.268374613600202-0.185599198457608i</t>
  </si>
  <si>
    <t>0.25405930808731-0.143913716872628i</t>
  </si>
  <si>
    <t>0.244861969952221-0.105112870910548i</t>
  </si>
  <si>
    <t>0.239257516733734-6.86915627575843E-002i</t>
  </si>
  <si>
    <t>0.236258107874315-3.39250715098223E-002i</t>
  </si>
  <si>
    <t>0.235316466668368</t>
  </si>
  <si>
    <t>0.236258107874315+3.39250715098227E-002i</t>
  </si>
  <si>
    <t>0.239257516733734+6.86915627575847E-002i</t>
  </si>
  <si>
    <t>0.244861969952221+0.105112870910548i</t>
  </si>
  <si>
    <t>0.25405930808731+0.143913716872629i</t>
  </si>
  <si>
    <t>0.268374613600202+0.185599198457608i</t>
  </si>
  <si>
    <t>0.289957755869387+0.230211010410712i</t>
  </si>
  <si>
    <t>0.321584134793749+0.276936116866581i</t>
  </si>
  <si>
    <t>0.366439711600716+0.323574927452446i</t>
  </si>
  <si>
    <t>0.427526230661522+0.365975034926924i</t>
  </si>
  <si>
    <t>0.506562920552379+0.397694380469897i</t>
  </si>
  <si>
    <t>0.602451136592913+0.410313667124283i</t>
  </si>
  <si>
    <t>0.70972875125433+0.394823450699764i</t>
  </si>
  <si>
    <t>0.817834667421496+0.344186238522136i</t>
  </si>
  <si>
    <t>0.912103093356245+0.256484818406136i</t>
  </si>
  <si>
    <t>0.976876429887974+0.137327606275979i</t>
  </si>
  <si>
    <t>0.998569330366463-1.36230059128081E-002i</t>
  </si>
  <si>
    <t>0.994353546609686-2.66199363453358E-002i</t>
  </si>
  <si>
    <t>0.987574688130665-3.84059007854525E-002i</t>
  </si>
  <si>
    <t>0.978581691858017-4.84736485976262E-002i</t>
  </si>
  <si>
    <t>0.967821952835557-5.64214252496253E-002i</t>
  </si>
  <si>
    <t>0.955807301156542-6.19698685160713E-002i</t>
  </si>
  <si>
    <t>0.943078724723271-6.49673752352127E-002i</t>
  </si>
  <si>
    <t>0.930173770236445-6.53850505744941E-002i</t>
  </si>
  <si>
    <t>0.91759955570411-6.33036039067026E-002i</t>
  </si>
  <si>
    <t>0.905813017705843-5.88952077007874E-002i</t>
  </si>
  <si>
    <t>0.895208698368051-5.24033810765209E-002i</t>
  </si>
  <si>
    <t>0.886113287637986-4.41235194258322E-002i</t>
  </si>
  <si>
    <t>0.878785407659281-3.43859542083061E-002i</t>
  </si>
  <si>
    <t>0.873418783925526-2.35425851244407E-002i</t>
  </si>
  <si>
    <t>0.870146941007814-1.19573321802365E-002i</t>
  </si>
  <si>
    <t>0.869047799330337</t>
  </si>
  <si>
    <t>0.870146941007814+1.19573321802365E-002i</t>
  </si>
  <si>
    <t>0.873418783925526+2.35425851244408E-002i</t>
  </si>
  <si>
    <t>0.878785407659281+3.43859542083062E-002i</t>
  </si>
  <si>
    <t>0.886113287637986+4.41235194258323E-002i</t>
  </si>
  <si>
    <t>0.895208698368051+5.2403381076521E-002i</t>
  </si>
  <si>
    <t>0.905813017705843+5.88952077007874E-002i</t>
  </si>
  <si>
    <t>0.91759955570411+6.33036039067026E-002i</t>
  </si>
  <si>
    <t>0.930173770236445+6.53850505744941E-002i</t>
  </si>
  <si>
    <t>0.943078724723271+6.49673752352127E-002i</t>
  </si>
  <si>
    <t>0.955807301156542+6.19698685160713E-002i</t>
  </si>
  <si>
    <t>0.967821952835557+5.64214252496253E-002i</t>
  </si>
  <si>
    <t>0.978581691858017+4.84736485976262E-002i</t>
  </si>
  <si>
    <t>0.987574688130665+3.84059007854524E-002i</t>
  </si>
  <si>
    <t>0.994353546609686+2.66199363453357E-002i</t>
  </si>
  <si>
    <t>0.998569330366463+1.3623005912808E-002i</t>
  </si>
  <si>
    <t>0.454026434312967</t>
  </si>
  <si>
    <t>0.360298316458428</t>
  </si>
  <si>
    <t>0.14114781276926</t>
  </si>
  <si>
    <t>3.63908040652486E-002</t>
  </si>
  <si>
    <t>6.94547394193954E-003</t>
  </si>
  <si>
    <t>1.04656640658704E-003</t>
  </si>
  <si>
    <t>1.29672197835548E-004</t>
  </si>
  <si>
    <t>1.35864756049256E-005</t>
  </si>
  <si>
    <t>1.22865547641168E-006</t>
  </si>
  <si>
    <t>9.74054528984757E-008</t>
  </si>
  <si>
    <t>6.85309382314657E-009</t>
  </si>
  <si>
    <t>4.32144402648534E-010</t>
  </si>
  <si>
    <t>0.999999999974038</t>
  </si>
  <si>
    <t>0.973608027664638-0.150439129207504i</t>
  </si>
  <si>
    <t>0.900125336212744-0.279316715137346i</t>
  </si>
  <si>
    <t>0.794454034080232-0.371319294250277i</t>
  </si>
  <si>
    <t>0.675389028973444-0.420770142459274i</t>
  </si>
  <si>
    <t>0.559914953593824-0.431101726373582i</t>
  </si>
  <si>
    <t>0.459531469492288-0.411510830045936i</t>
  </si>
  <si>
    <t>0.379414454989438-0.372918526282622i</t>
  </si>
  <si>
    <t>0.319695645090193-0.32494058929747i</t>
  </si>
  <si>
    <t>0.277554404971417-0.274473892474745i</t>
  </si>
  <si>
    <t>0.249089184577687-0.225605252323126i</t>
  </si>
  <si>
    <t>0.230525262979744-0.18021375400455i</t>
  </si>
  <si>
    <t>0.218775349079564-0.138733847610237i</t>
  </si>
  <si>
    <t>0.211566719706468-0.100791469611552i</t>
  </si>
  <si>
    <t>0.207354832347243-6.56292416467772E-002i</t>
  </si>
  <si>
    <t>0.205173616517974-3.23448138861222E-002i</t>
  </si>
  <si>
    <t>0.204501257487106</t>
  </si>
  <si>
    <t>0.205173616517974+3.23448138861226E-002i</t>
  </si>
  <si>
    <t>0.207354832347242+6.56292416467776E-002i</t>
  </si>
  <si>
    <t>0.211566719706468+0.100791469611552i</t>
  </si>
  <si>
    <t>0.218775349079564+0.138733847610237i</t>
  </si>
  <si>
    <t>0.230525262979744+0.180213754004551i</t>
  </si>
  <si>
    <t>0.249089184577687+0.225605252323126i</t>
  </si>
  <si>
    <t>0.277554404971418+0.274473892474746i</t>
  </si>
  <si>
    <t>0.319695645090194+0.32494058929747i</t>
  </si>
  <si>
    <t>0.379414454989438+0.372918526282622i</t>
  </si>
  <si>
    <t>0.459531469492289+0.411510830045936i</t>
  </si>
  <si>
    <t>0.559914953593825+0.431101726373581i</t>
  </si>
  <si>
    <t>0.675389028973444+0.420770142459274i</t>
  </si>
  <si>
    <t>0.794454034080232+0.371319294250277i</t>
  </si>
  <si>
    <t>0.900125336212745+0.279316715137345i</t>
  </si>
  <si>
    <t>0.973608027664639+0.150439129207504i</t>
  </si>
  <si>
    <t>0.999808390042844-1.92713950905029E-003i</t>
  </si>
  <si>
    <t>0.999241333682894-3.77817112475153E-003i</t>
  </si>
  <si>
    <t>0.998321788959751-5.48022806826639E-003i</t>
  </si>
  <si>
    <t>0.997086835050204-6.96675158473482E-003i</t>
  </si>
  <si>
    <t>0.995585977633166-8.18022420683498E-003i</t>
  </si>
  <si>
    <t>0.993878930744844-9.0744374873742E-003i</t>
  </si>
  <si>
    <t>0.992033009783617-9.61619907006524E-003i</t>
  </si>
  <si>
    <t>0.990120284089574-9.78642533232071E-003i</t>
  </si>
  <si>
    <t>0.988214638006115-9.58060699098806E-003i</t>
  </si>
  <si>
    <t>0.986388878148614-9.00867171108076E-003i</t>
  </si>
  <si>
    <t>0.984712004701416-8.09429670855306E-003i</t>
  </si>
  <si>
    <t>0.983246739619547-6.87374385760561E-003i</t>
  </si>
  <si>
    <t>0.982047378407338-5.39429969562668E-003i</t>
  </si>
  <si>
    <t>0.981158007999676-3.71240411192945E-003i</t>
  </si>
  <si>
    <t>0.980611113617812-1.89154655561531E-003i</t>
  </si>
  <si>
    <t>0.980426583633411</t>
  </si>
  <si>
    <t>0.980611113617812+1.89154655561532E-003i</t>
  </si>
  <si>
    <t>0.981158007999676+3.71240411192946E-003i</t>
  </si>
  <si>
    <t>0.982047378407338+5.39429969562669E-003i</t>
  </si>
  <si>
    <t>0.983246739619547+6.87374385760562E-003i</t>
  </si>
  <si>
    <t>0.984712004701416+8.09429670855307E-003i</t>
  </si>
  <si>
    <t>0.986388878148614+9.00867171108077E-003i</t>
  </si>
  <si>
    <t>0.988214638006115+9.58060699098806E-003i</t>
  </si>
  <si>
    <t>0.990120284089574+9.78642533232071E-003i</t>
  </si>
  <si>
    <t>0.992033009783617+9.61619907006524E-003i</t>
  </si>
  <si>
    <t>0.993878930744844+9.07443748737419E-003i</t>
  </si>
  <si>
    <t>0.995585977633166+8.18022420683497E-003i</t>
  </si>
  <si>
    <t>0.997086835050204+6.96675158473481E-003i</t>
  </si>
  <si>
    <t>0.998321788959751+5.48022806826638E-003i</t>
  </si>
  <si>
    <t>0.999241333682894+3.77817112475151E-003i</t>
  </si>
  <si>
    <t>0.999808390042844+1.92713950905027E-003i</t>
  </si>
  <si>
    <t>0.449561895969134</t>
  </si>
  <si>
    <t>0.361198786610164</t>
  </si>
  <si>
    <t>0.143307073862632</t>
  </si>
  <si>
    <t>3.74311375280425E-002</t>
  </si>
  <si>
    <t>7.23993366943801E-003</t>
  </si>
  <si>
    <t>1.1059600277603E-003</t>
  </si>
  <si>
    <t>1.38967577361262E-004</t>
  </si>
  <si>
    <t>1.47715854969642E-005</t>
  </si>
  <si>
    <t>1.35571923214886E-006</t>
  </si>
  <si>
    <t>1.09122453056488E-007</t>
  </si>
  <si>
    <t>7.79807024095847E-009</t>
  </si>
  <si>
    <t>4.99671008700364E-010</t>
  </si>
  <si>
    <t>0.999999999969456</t>
  </si>
  <si>
    <t>0.973131557485812-0.152286582065606i</t>
  </si>
  <si>
    <t>0.898387135091186-0.282505634512284i</t>
  </si>
  <si>
    <t>0.791085858127399-0.375049931404476i</t>
  </si>
  <si>
    <t>0.670490108274551-0.424249637216269i</t>
  </si>
  <si>
    <t>0.553916967684201-0.433779063571366i</t>
  </si>
  <si>
    <t>0.452984416239993-0.413161933344797i</t>
  </si>
  <si>
    <t>0.372805604956149-0.373596012964702i</t>
  </si>
  <si>
    <t>0.313357136119741-0.324858946147167i</t>
  </si>
  <si>
    <t>0.271653699345982-0.2738982579635i</t>
  </si>
  <si>
    <t>0.243666397680044-0.224778474438638i</t>
  </si>
  <si>
    <t>0.225542290244026-0.179324586854734i</t>
  </si>
  <si>
    <t>0.214156527763304-0.137913409049587i</t>
  </si>
  <si>
    <t>0.207224843048908-0.10012325279277i</t>
  </si>
  <si>
    <t>0.203204211988383-6.51624409283732E-002i</t>
  </si>
  <si>
    <t>0.201134346860594-3.2105779415473E-002i</t>
  </si>
  <si>
    <t>0.20049846922228</t>
  </si>
  <si>
    <t>0.201134346860594+3.21057794154734E-002i</t>
  </si>
  <si>
    <t>0.203204211988383+6.51624409283735E-002i</t>
  </si>
  <si>
    <t>0.207224843048908+0.10012325279277i</t>
  </si>
  <si>
    <t>0.214156527763305+0.137913409049587i</t>
  </si>
  <si>
    <t>0.225542290244026+0.179324586854734i</t>
  </si>
  <si>
    <t>0.243666397680044+0.224778474438638i</t>
  </si>
  <si>
    <t>0.271653699345983+0.2738982579635i</t>
  </si>
  <si>
    <t>0.313357136119741+0.324858946147167i</t>
  </si>
  <si>
    <t>0.372805604956149+0.373596012964702i</t>
  </si>
  <si>
    <t>0.452984416239994+0.413161933344797i</t>
  </si>
  <si>
    <t>0.553916967684201+0.433779063571366i</t>
  </si>
  <si>
    <t>0.670490108274552+0.424249637216269i</t>
  </si>
  <si>
    <t>0.7910858581274+0.375049931404476i</t>
  </si>
  <si>
    <t>0.898387135091187+0.282505634512284i</t>
  </si>
  <si>
    <t>0.973131557485812+0.152286582065605i</t>
  </si>
  <si>
    <t>0.999999999999904</t>
  </si>
  <si>
    <t>0.995751417960267-2.0316352619579E-002i</t>
  </si>
  <si>
    <t>0.983832330904788-3.71193006192578E-002i</t>
  </si>
  <si>
    <t>0.966481569280193-4.76911374194824E-002i</t>
  </si>
  <si>
    <t>0.946743752047309-5.06131642597216E-002i</t>
  </si>
  <si>
    <t>0.927767055089134-4.58529168115887E-002i</t>
  </si>
  <si>
    <t>0.912254514026047-3.45189503404621E-002i</t>
  </si>
  <si>
    <t>0.902174657040254-1.84771225035032E-002i</t>
  </si>
  <si>
    <t>0.898688204783511</t>
  </si>
  <si>
    <t>0.902174657040254+1.84771225035032E-002i</t>
  </si>
  <si>
    <t>0.912254514026047+3.45189503404622E-002i</t>
  </si>
  <si>
    <t>0.927767055089134+4.58529168115887E-002i</t>
  </si>
  <si>
    <t>0.946743752047309+5.06131642597216E-002i</t>
  </si>
  <si>
    <t>0.966481569280194+4.76911374194824E-002i</t>
  </si>
  <si>
    <t>0.983832330904788+3.71193006192577E-002i</t>
  </si>
  <si>
    <t>0.995751417960267+2.03163526195789E-002i</t>
  </si>
  <si>
    <t>0.426204311923723</t>
  </si>
  <si>
    <t>0.342432225006538</t>
  </si>
  <si>
    <t>0.158624719638325</t>
  </si>
  <si>
    <t>5.37754834856031E-002</t>
  </si>
  <si>
    <t>1.47045686673748E-002</t>
  </si>
  <si>
    <t>3.41342810327394E-003</t>
  </si>
  <si>
    <t>6.94267901222471E-004</t>
  </si>
  <si>
    <t>1.26388524787727E-004</t>
  </si>
  <si>
    <t>2.09104753734228E-005</t>
  </si>
  <si>
    <t>3.18028407646314E-006</t>
  </si>
  <si>
    <t>4.48607530597329E-007</t>
  </si>
  <si>
    <t>5.91061067015223E-008</t>
  </si>
  <si>
    <t>7.28826548674248E-009</t>
  </si>
  <si>
    <t>8.53226124789233E-010</t>
  </si>
  <si>
    <t>0.999999999865427</t>
  </si>
  <si>
    <t>0.965903220424563-0.171410063857765i</t>
  </si>
  <si>
    <t>0.873375897521619-0.3112856791054i</t>
  </si>
  <si>
    <t>0.746683343825374-0.400206630541416i</t>
  </si>
  <si>
    <t>0.613309704234931-0.435591319427393i</t>
  </si>
  <si>
    <t>0.494015878526582-0.427844632914614i</t>
  </si>
  <si>
    <t>0.39897516229974-0.392545385361511i</t>
  </si>
  <si>
    <t>0.329432789412544-0.343937229655631i</t>
  </si>
  <si>
    <t>0.281610362207659-0.291946903130617i</t>
  </si>
  <si>
    <t>0.250139934620104-0.242084688286832i</t>
  </si>
  <si>
    <t>0.230044888265493-0.196644069624605i</t>
  </si>
  <si>
    <t>0.217473261740898-0.15602967205708i</t>
  </si>
  <si>
    <t>0.209731588651981-0.119729518738127i</t>
  </si>
  <si>
    <t>0.205053983339869-8.68844900945525E-002i</t>
  </si>
  <si>
    <t>0.202337657706546-5.65661178520566E-002i</t>
  </si>
  <si>
    <t>0.200932083499848-2.78830590966483E-002i</t>
  </si>
  <si>
    <t>0.200498469138203</t>
  </si>
  <si>
    <t>0.200932083499848+2.78830590966487E-002i</t>
  </si>
  <si>
    <t>0.202337657706546+5.6566117852057E-002i</t>
  </si>
  <si>
    <t>0.205053983339869+8.68844900945528E-002i</t>
  </si>
  <si>
    <t>0.209731588651981+0.119729518738127i</t>
  </si>
  <si>
    <t>0.217473261740898+0.15602967205708i</t>
  </si>
  <si>
    <t>0.230044888265493+0.196644069624605i</t>
  </si>
  <si>
    <t>0.250139934620104+0.242084688286833i</t>
  </si>
  <si>
    <t>0.281610362207659+0.291946903130617i</t>
  </si>
  <si>
    <t>0.329432789412544+0.343937229655632i</t>
  </si>
  <si>
    <t>0.39897516229974+0.392545385361511i</t>
  </si>
  <si>
    <t>0.494015878526583+0.427844632914614i</t>
  </si>
  <si>
    <t>0.613309704234932+0.435591319427393i</t>
  </si>
  <si>
    <t>0.746683343825375+0.400206630541416i</t>
  </si>
  <si>
    <t>0.87337589752162+0.311285679105399i</t>
  </si>
  <si>
    <t>0.965903220424564+0.171410063857764i</t>
  </si>
  <si>
    <t>5.3775483485603E-002</t>
  </si>
  <si>
    <t>1.47045686673747E-002</t>
  </si>
  <si>
    <t>6.94267901222499E-004</t>
  </si>
  <si>
    <t>1.26388524787691E-004</t>
  </si>
  <si>
    <t>2.091047537348E-005</t>
  </si>
  <si>
    <t>3.18028407651788E-006</t>
  </si>
  <si>
    <t>4.48607530463301E-007</t>
  </si>
  <si>
    <t>5.91061066673434E-008</t>
  </si>
  <si>
    <t>7.2882655276934E-009</t>
  </si>
  <si>
    <t>8.53226100768856E-010</t>
  </si>
  <si>
    <t>0.205053983339869-8.68844900945524E-002i</t>
  </si>
  <si>
    <t>0.202337657706546+5.65661178520569E-002i</t>
  </si>
  <si>
    <t>0.205053983339869+8.68844900945527E-002i</t>
  </si>
  <si>
    <t>6.94267901222498E-004</t>
  </si>
  <si>
    <t>1.26388524787696E-004</t>
  </si>
  <si>
    <t>2.09104753734731E-005</t>
  </si>
  <si>
    <t>3.180284076524E-006</t>
  </si>
  <si>
    <t>4.48607530452607E-007</t>
  </si>
  <si>
    <t>5.91061066700916E-008</t>
  </si>
  <si>
    <t>7.2882655291305E-009</t>
  </si>
  <si>
    <t>8.53226092897198E-010</t>
  </si>
  <si>
    <t>0.250139934620104-0.242084688286833i</t>
  </si>
  <si>
    <t>0.200932083499848-2.78830590966484E-002i</t>
  </si>
  <si>
    <t>3.41342810327396E-003</t>
  </si>
  <si>
    <t>6.94267901222463E-004</t>
  </si>
  <si>
    <t>1.26388524787693E-004</t>
  </si>
  <si>
    <t>2.09104753735008E-005</t>
  </si>
  <si>
    <t>3.18028407651587E-006</t>
  </si>
  <si>
    <t>4.48607530429095E-007</t>
  </si>
  <si>
    <t>5.91061066868612E-008</t>
  </si>
  <si>
    <t>7.2882655522261E-009</t>
  </si>
  <si>
    <t>8.53226064224458E-010</t>
  </si>
  <si>
    <t>MonoIsotope</t>
  </si>
  <si>
    <t># NHs</t>
  </si>
  <si>
    <t>Asymmetry</t>
  </si>
  <si>
    <t>Chi^2</t>
  </si>
  <si>
    <t>Weight(1)</t>
  </si>
  <si>
    <t>p(1)</t>
  </si>
  <si>
    <t>median bkgd</t>
  </si>
  <si>
    <t>avg bkgd</t>
  </si>
  <si>
    <t>sum pks</t>
  </si>
  <si>
    <t>s/n</t>
  </si>
  <si>
    <t>S/N</t>
  </si>
  <si>
    <t>avgD(1)</t>
  </si>
  <si>
    <t>Chi Single</t>
  </si>
  <si>
    <t>p(Max)</t>
  </si>
  <si>
    <t>#NH(Max)</t>
  </si>
  <si>
    <t>Chi2 single NHs</t>
  </si>
  <si>
    <t>Single #NHs</t>
  </si>
  <si>
    <t>Weight(2)</t>
  </si>
  <si>
    <t>p(2)</t>
  </si>
  <si>
    <t>RelInt(1)</t>
  </si>
  <si>
    <t>RelInt(2)</t>
  </si>
  <si>
    <t># NHs(2)</t>
  </si>
  <si>
    <t>avgD(2)</t>
  </si>
  <si>
    <t>stdev</t>
  </si>
  <si>
    <t>iteration</t>
  </si>
  <si>
    <t>D1</t>
  </si>
  <si>
    <t>I1</t>
  </si>
  <si>
    <t>D2</t>
  </si>
  <si>
    <t>I2</t>
  </si>
  <si>
    <t>D3</t>
  </si>
  <si>
    <t>I3</t>
  </si>
  <si>
    <t>Average</t>
  </si>
  <si>
    <t>% error</t>
  </si>
  <si>
    <t>relInt 1</t>
  </si>
  <si>
    <t>relInt 2</t>
  </si>
  <si>
    <t>relInt 3</t>
  </si>
  <si>
    <t>Ashman's D</t>
  </si>
  <si>
    <t>Sep Limit</t>
  </si>
  <si>
    <t>deltaChi #NH</t>
  </si>
  <si>
    <t>deltaChi Double</t>
  </si>
  <si>
    <t>(DChi Limit)</t>
  </si>
  <si>
    <t>NH1</t>
  </si>
  <si>
    <t>p1</t>
  </si>
  <si>
    <t>C1</t>
  </si>
  <si>
    <t>NH2</t>
  </si>
  <si>
    <t>p2</t>
  </si>
  <si>
    <t>C2</t>
  </si>
  <si>
    <t>Passed Prob.</t>
  </si>
  <si>
    <t>Check</t>
  </si>
  <si>
    <t>Ok</t>
  </si>
  <si>
    <t>R</t>
  </si>
  <si>
    <t>Low. CI(.95)</t>
  </si>
  <si>
    <t>Up. CI(.95)</t>
  </si>
  <si>
    <t>R^2</t>
  </si>
  <si>
    <t>R^2 adj</t>
  </si>
  <si>
    <t>No</t>
  </si>
  <si>
    <t>Parameters Statistics</t>
  </si>
  <si>
    <t>Par.</t>
  </si>
  <si>
    <t>Value</t>
  </si>
  <si>
    <t>Std. Err.</t>
  </si>
  <si>
    <t>t calc.</t>
  </si>
  <si>
    <t>Crit. t(.05)</t>
  </si>
  <si>
    <t>CV%</t>
  </si>
  <si>
    <t>Int(1) error</t>
  </si>
  <si>
    <t>Int(2) error</t>
  </si>
  <si>
    <t>Error</t>
  </si>
  <si>
    <t>dChi</t>
  </si>
  <si>
    <t>n</t>
  </si>
  <si>
    <t>F stat</t>
  </si>
  <si>
    <t>p value</t>
  </si>
  <si>
    <t>TrimData</t>
  </si>
  <si>
    <t>StartMass</t>
  </si>
  <si>
    <t>EndMass</t>
  </si>
  <si>
    <t>AVG</t>
  </si>
  <si>
    <t>STDEV</t>
  </si>
  <si>
    <t>Int1</t>
  </si>
  <si>
    <t>Int2</t>
  </si>
  <si>
    <t>Int3</t>
  </si>
  <si>
    <t>Double Chi</t>
  </si>
  <si>
    <t>RelInt(3)</t>
  </si>
  <si>
    <t># NHs(3)</t>
  </si>
  <si>
    <t>avgD(3)</t>
  </si>
  <si>
    <t>Weight(3)</t>
  </si>
  <si>
    <t>p(3)</t>
  </si>
  <si>
    <t>deltaChi Triple</t>
  </si>
  <si>
    <t>NH3</t>
  </si>
  <si>
    <t>p3</t>
  </si>
  <si>
    <t>C3</t>
  </si>
  <si>
    <t>Int(3) error</t>
  </si>
  <si>
    <t>F stat triple</t>
  </si>
  <si>
    <t>p value triple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</si>
</sst>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5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5" tint="0.59999389629810485"/>
        <bgColor indexed="64"/>
      </patternFill>
    </fill>
  </fills>
  <borders count="15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/>
    </xf>
    <xf numFmtId="0" fontId="0" fillId="2" borderId="1" xfId="0" applyFill="1" applyBorder="1"/>
    <xf numFmtId="0" fontId="0" fillId="2" borderId="2" xfId="0" applyFill="1" applyBorder="1"/>
    <xf numFmtId="0" fontId="0" fillId="3" borderId="3" xfId="0" applyFill="1" applyBorder="1"/>
    <xf numFmtId="0" fontId="0" fillId="3" borderId="4" xfId="0" applyFill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10" fontId="0" fillId="0" borderId="0" xfId="0" applyNumberFormat="1"/>
    <xf numFmtId="0" fontId="2" fillId="0" borderId="0" xfId="0" applyFont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Deuterium Level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Centroid</c:v>
          </c:tx>
          <c:spPr>
            <a:ln w="25400">
              <a:solidFill>
                <a:srgbClr val="000000"/>
              </a:solidFill>
              <a:prstDash val="solid"/>
            </a:ln>
            <a:effectLst/>
          </c:spPr>
          <c:marker>
            <c:symbol val="circle"/>
            <c:size val="8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Summary!$A$4:$A$24</c:f>
              <c:numCache>
                <c:formatCode>0.00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Summary!$C$4:$C$24</c:f>
              <c:numCache>
                <c:formatCode>0.00</c:formatCode>
                <c:ptCount val="21"/>
                <c:pt idx="0">
                  <c:v>3.42578125</c:v>
                </c:pt>
                <c:pt idx="1">
                  <c:v>6.4639892578125</c:v>
                </c:pt>
                <c:pt idx="2">
                  <c:v>9.6832275390625</c:v>
                </c:pt>
                <c:pt idx="3">
                  <c:v>5.8123779296875</c:v>
                </c:pt>
                <c:pt idx="4">
                  <c:v>1.67724609375</c:v>
                </c:pt>
                <c:pt idx="5">
                  <c:v>3.14501953125</c:v>
                </c:pt>
                <c:pt idx="6">
                  <c:v>4.6741943359375</c:v>
                </c:pt>
                <c:pt idx="7">
                  <c:v>7.60400390625</c:v>
                </c:pt>
                <c:pt idx="8">
                  <c:v>5.0538330078125</c:v>
                </c:pt>
                <c:pt idx="9">
                  <c:v>6.6038818359375</c:v>
                </c:pt>
                <c:pt idx="10">
                  <c:v>9.224365234375</c:v>
                </c:pt>
                <c:pt idx="11">
                  <c:v>8.26806640625</c:v>
                </c:pt>
                <c:pt idx="12">
                  <c:v>10.7568359375</c:v>
                </c:pt>
                <c:pt idx="13">
                  <c:v>10.1497802734375</c:v>
                </c:pt>
                <c:pt idx="14">
                  <c:v>5.930419921875</c:v>
                </c:pt>
                <c:pt idx="15">
                  <c:v>8.270263671875</c:v>
                </c:pt>
                <c:pt idx="16">
                  <c:v>5.0062255859375</c:v>
                </c:pt>
                <c:pt idx="17">
                  <c:v>10.35791015625</c:v>
                </c:pt>
                <c:pt idx="18">
                  <c:v>4.3248291015625</c:v>
                </c:pt>
                <c:pt idx="19">
                  <c:v>6.121337890625</c:v>
                </c:pt>
                <c:pt idx="20">
                  <c:v>8.4622802734375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52-48FE-82C2-70F4956EDA74}"/>
            </c:ext>
          </c:extLst>
        </c:ser>
        <c:ser>
          <c:idx val="1"/>
          <c:order val="1"/>
          <c:tx>
            <c:v>Binomial(1)</c:v>
          </c:tx>
          <c:spPr>
            <a:ln w="25400">
              <a:solidFill>
                <a:srgbClr val="0000FF"/>
              </a:solidFill>
              <a:prstDash val="solid"/>
            </a:ln>
            <a:effectLst/>
          </c:spPr>
          <c:marker>
            <c:symbol val="circle"/>
            <c:size val="8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Summary!$A$4:$A$24</c:f>
              <c:numCache>
                <c:formatCode>0.00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Summary!$F$4:$F$24</c:f>
              <c:numCache>
                <c:formatCode>0.00</c:formatCode>
                <c:ptCount val="21"/>
                <c:pt idx="0">
                  <c:v>3.3120410190877974</c:v>
                </c:pt>
                <c:pt idx="1">
                  <c:v>6.3687102053975924</c:v>
                </c:pt>
                <c:pt idx="2">
                  <c:v>9.5540366824490466</c:v>
                </c:pt>
                <c:pt idx="3">
                  <c:v>11.66623780220629</c:v>
                </c:pt>
                <c:pt idx="4">
                  <c:v>0.61674189963962878</c:v>
                </c:pt>
                <c:pt idx="5">
                  <c:v>0.11118611776800018</c:v>
                </c:pt>
                <c:pt idx="6">
                  <c:v>9.2513936369618559</c:v>
                </c:pt>
                <c:pt idx="7">
                  <c:v>3.6180824398700713</c:v>
                </c:pt>
                <c:pt idx="8">
                  <c:v>4.8997007898613054</c:v>
                </c:pt>
                <c:pt idx="9">
                  <c:v>6.9679362036427825</c:v>
                </c:pt>
                <c:pt idx="10">
                  <c:v>9.6926862495565267</c:v>
                </c:pt>
                <c:pt idx="11">
                  <c:v>8.3027465098538915</c:v>
                </c:pt>
                <c:pt idx="12">
                  <c:v>10.84383662557976</c:v>
                </c:pt>
                <c:pt idx="13">
                  <c:v>11.971416501271719</c:v>
                </c:pt>
                <c:pt idx="14">
                  <c:v>6.0521284855611981</c:v>
                </c:pt>
                <c:pt idx="15">
                  <c:v>9.4311047827514418</c:v>
                </c:pt>
                <c:pt idx="16">
                  <c:v>3.7268731176330467</c:v>
                </c:pt>
                <c:pt idx="17">
                  <c:v>10.268088737471015</c:v>
                </c:pt>
                <c:pt idx="18">
                  <c:v>0.75640054237235943</c:v>
                </c:pt>
                <c:pt idx="19">
                  <c:v>0.20051120632346589</c:v>
                </c:pt>
                <c:pt idx="20">
                  <c:v>10.544090914407814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C52-48FE-82C2-70F4956EDA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169535"/>
        <c:axId val="203207663"/>
      </c:scatterChart>
      <c:valAx>
        <c:axId val="445169535"/>
        <c:scaling>
          <c:logBase val="10"/>
          <c:orientation val="minMax"/>
          <c:max val="100"/>
          <c:min val="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(min)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203207663"/>
        <c:crosses val="autoZero"/>
        <c:crossBetween val="midCat"/>
      </c:valAx>
      <c:valAx>
        <c:axId val="203207663"/>
        <c:scaling>
          <c:orientation val="minMax"/>
          <c:max val="12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Relative Deuterium Level (Da)</a:t>
                </a:r>
              </a:p>
            </c:rich>
          </c:tx>
          <c:layout/>
          <c:overlay val="0"/>
        </c:title>
        <c:numFmt formatCode="0.0" sourceLinked="0"/>
        <c:majorTickMark val="out"/>
        <c:minorTickMark val="none"/>
        <c:tickLblPos val="nextTo"/>
        <c:crossAx val="445169535"/>
        <c:crossesAt val="1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Iterative Fitting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1st</c:v>
          </c:tx>
          <c:spPr>
            <a:ln w="25400">
              <a:noFill/>
            </a:ln>
            <a:effectLst/>
          </c:spPr>
          <c:marker>
            <c:symbol val="circle"/>
            <c:size val="6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xVal>
            <c:numRef>
              <c:f>'Sheet1 {1 min}'!$K$101:$K$120</c:f>
              <c:numCache>
                <c:formatCode>General</c:formatCode>
                <c:ptCount val="20"/>
                <c:pt idx="0">
                  <c:v>2.3039581551584822</c:v>
                </c:pt>
                <c:pt idx="1">
                  <c:v>2.7391659422463013</c:v>
                </c:pt>
                <c:pt idx="2">
                  <c:v>1.9402062876820416</c:v>
                </c:pt>
                <c:pt idx="3">
                  <c:v>3.116204787145108</c:v>
                </c:pt>
                <c:pt idx="4">
                  <c:v>2.4062806688375398</c:v>
                </c:pt>
                <c:pt idx="5">
                  <c:v>2.3557596686285716</c:v>
                </c:pt>
                <c:pt idx="6">
                  <c:v>1.8565615869693919</c:v>
                </c:pt>
                <c:pt idx="7">
                  <c:v>3.3594428668554941</c:v>
                </c:pt>
                <c:pt idx="8">
                  <c:v>2.147452660687561</c:v>
                </c:pt>
                <c:pt idx="9">
                  <c:v>2.0599794548673813</c:v>
                </c:pt>
                <c:pt idx="10">
                  <c:v>2.2505040984782232</c:v>
                </c:pt>
                <c:pt idx="11">
                  <c:v>1.7950706576881075</c:v>
                </c:pt>
                <c:pt idx="12">
                  <c:v>1.6779667347010634</c:v>
                </c:pt>
                <c:pt idx="13">
                  <c:v>2.8642473769572314</c:v>
                </c:pt>
                <c:pt idx="14">
                  <c:v>1.8766341807989337</c:v>
                </c:pt>
                <c:pt idx="15">
                  <c:v>3.2046115721494086</c:v>
                </c:pt>
                <c:pt idx="16">
                  <c:v>1.9942262751233686</c:v>
                </c:pt>
                <c:pt idx="17">
                  <c:v>2.9369874269834848</c:v>
                </c:pt>
                <c:pt idx="18">
                  <c:v>3.0649382835015753</c:v>
                </c:pt>
                <c:pt idx="19">
                  <c:v>2.010859450071834</c:v>
                </c:pt>
              </c:numCache>
            </c:numRef>
          </c:xVal>
          <c:yVal>
            <c:numRef>
              <c:f>'Sheet1 {1 min}'!$Q$101:$Q$120</c:f>
              <c:numCache>
                <c:formatCode>General</c:formatCode>
                <c:ptCount val="20"/>
                <c:pt idx="0">
                  <c:v>0.48870912276054762</c:v>
                </c:pt>
                <c:pt idx="1">
                  <c:v>0.76941900467673585</c:v>
                </c:pt>
                <c:pt idx="2">
                  <c:v>0.39665006806622877</c:v>
                </c:pt>
                <c:pt idx="3">
                  <c:v>0.835529217152856</c:v>
                </c:pt>
                <c:pt idx="4">
                  <c:v>0.65001123091153212</c:v>
                </c:pt>
                <c:pt idx="5">
                  <c:v>0.65325577241482446</c:v>
                </c:pt>
                <c:pt idx="6">
                  <c:v>0.28556471799229194</c:v>
                </c:pt>
                <c:pt idx="7">
                  <c:v>0.99791387801568465</c:v>
                </c:pt>
                <c:pt idx="8">
                  <c:v>0.26603748655735837</c:v>
                </c:pt>
                <c:pt idx="9">
                  <c:v>0.29138301676760048</c:v>
                </c:pt>
                <c:pt idx="10">
                  <c:v>0.56040818859639774</c:v>
                </c:pt>
                <c:pt idx="11">
                  <c:v>0.20174923229723835</c:v>
                </c:pt>
                <c:pt idx="12">
                  <c:v>0.19309855056353981</c:v>
                </c:pt>
                <c:pt idx="13">
                  <c:v>0.7659362938908556</c:v>
                </c:pt>
                <c:pt idx="14">
                  <c:v>0.33402220571645658</c:v>
                </c:pt>
                <c:pt idx="15">
                  <c:v>0.71506109475524671</c:v>
                </c:pt>
                <c:pt idx="16">
                  <c:v>0.24274356215487677</c:v>
                </c:pt>
                <c:pt idx="17">
                  <c:v>0.83469487100786932</c:v>
                </c:pt>
                <c:pt idx="18">
                  <c:v>0.80624684128944946</c:v>
                </c:pt>
                <c:pt idx="19">
                  <c:v>0.24839635794360695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05-428E-99F5-CFB763D0C947}"/>
            </c:ext>
          </c:extLst>
        </c:ser>
        <c:ser>
          <c:idx val="1"/>
          <c:order val="1"/>
          <c:tx>
            <c:v>2nd</c:v>
          </c:tx>
          <c:spPr>
            <a:ln w="25400">
              <a:noFill/>
            </a:ln>
            <a:effectLst/>
          </c:spPr>
          <c:marker>
            <c:symbol val="circle"/>
            <c:size val="6"/>
            <c:spPr>
              <a:solidFill>
                <a:srgbClr val="99CCFF"/>
              </a:solidFill>
              <a:ln>
                <a:solidFill>
                  <a:srgbClr val="99CCFF"/>
                </a:solidFill>
                <a:prstDash val="solid"/>
              </a:ln>
            </c:spPr>
          </c:marker>
          <c:xVal>
            <c:numRef>
              <c:f>'Sheet1 {1 min}'!$M$101:$M$120</c:f>
              <c:numCache>
                <c:formatCode>General</c:formatCode>
                <c:ptCount val="20"/>
                <c:pt idx="0">
                  <c:v>4.3014964925492922</c:v>
                </c:pt>
                <c:pt idx="1">
                  <c:v>5.1973532939351292</c:v>
                </c:pt>
                <c:pt idx="2">
                  <c:v>4.0952762585382096</c:v>
                </c:pt>
                <c:pt idx="3">
                  <c:v>3.9066534716917491</c:v>
                </c:pt>
                <c:pt idx="4">
                  <c:v>4.6058503346084736</c:v>
                </c:pt>
                <c:pt idx="5">
                  <c:v>4.685019188596705</c:v>
                </c:pt>
                <c:pt idx="6">
                  <c:v>3.9373245469082034</c:v>
                </c:pt>
                <c:pt idx="7">
                  <c:v>5.5306760143202931</c:v>
                </c:pt>
                <c:pt idx="8">
                  <c:v>3.6244285173694215</c:v>
                </c:pt>
                <c:pt idx="9">
                  <c:v>3.8015117731195773</c:v>
                </c:pt>
                <c:pt idx="10">
                  <c:v>4.4069489902039303</c:v>
                </c:pt>
                <c:pt idx="11">
                  <c:v>3.6557267358739964</c:v>
                </c:pt>
                <c:pt idx="12">
                  <c:v>3.6503158650779204</c:v>
                </c:pt>
                <c:pt idx="13">
                  <c:v>4.9037188773890952</c:v>
                </c:pt>
                <c:pt idx="14">
                  <c:v>4.0453752305831765</c:v>
                </c:pt>
                <c:pt idx="15">
                  <c:v>3.428488332055097</c:v>
                </c:pt>
                <c:pt idx="16">
                  <c:v>3.6744234569474532</c:v>
                </c:pt>
                <c:pt idx="17">
                  <c:v>5.4080855386227649</c:v>
                </c:pt>
                <c:pt idx="18">
                  <c:v>3.8708681095447521</c:v>
                </c:pt>
                <c:pt idx="19">
                  <c:v>3.7286931003131216</c:v>
                </c:pt>
              </c:numCache>
            </c:numRef>
          </c:xVal>
          <c:yVal>
            <c:numRef>
              <c:f>'Sheet1 {1 min}'!$R$101:$R$120</c:f>
              <c:numCache>
                <c:formatCode>General</c:formatCode>
                <c:ptCount val="20"/>
                <c:pt idx="0">
                  <c:v>0.51129087723945243</c:v>
                </c:pt>
                <c:pt idx="1">
                  <c:v>0.23058099532326415</c:v>
                </c:pt>
                <c:pt idx="2">
                  <c:v>0.60334993193377118</c:v>
                </c:pt>
                <c:pt idx="3">
                  <c:v>0.16447078284714409</c:v>
                </c:pt>
                <c:pt idx="4">
                  <c:v>0.34998876908846799</c:v>
                </c:pt>
                <c:pt idx="5">
                  <c:v>0.34674422758517559</c:v>
                </c:pt>
                <c:pt idx="6">
                  <c:v>0.71443528200770812</c:v>
                </c:pt>
                <c:pt idx="7">
                  <c:v>2.0861219843154042E-3</c:v>
                </c:pt>
                <c:pt idx="8">
                  <c:v>0.73396251344264174</c:v>
                </c:pt>
                <c:pt idx="9">
                  <c:v>0.70861698323239952</c:v>
                </c:pt>
                <c:pt idx="10">
                  <c:v>0.43959181140360232</c:v>
                </c:pt>
                <c:pt idx="11">
                  <c:v>0.79825076770276171</c:v>
                </c:pt>
                <c:pt idx="12">
                  <c:v>0.80690144943646014</c:v>
                </c:pt>
                <c:pt idx="13">
                  <c:v>0.23406370610914437</c:v>
                </c:pt>
                <c:pt idx="14">
                  <c:v>0.66597779428354331</c:v>
                </c:pt>
                <c:pt idx="15">
                  <c:v>0.28493890524475324</c:v>
                </c:pt>
                <c:pt idx="16">
                  <c:v>0.7572564378451232</c:v>
                </c:pt>
                <c:pt idx="17">
                  <c:v>0.16530512899213073</c:v>
                </c:pt>
                <c:pt idx="18">
                  <c:v>0.19375315871055046</c:v>
                </c:pt>
                <c:pt idx="19">
                  <c:v>0.75160364205639296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205-428E-99F5-CFB763D0C9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928288"/>
        <c:axId val="67942016"/>
      </c:scatterChart>
      <c:valAx>
        <c:axId val="67928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7942016"/>
        <c:crosses val="autoZero"/>
        <c:crossBetween val="midCat"/>
      </c:valAx>
      <c:valAx>
        <c:axId val="67942016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79282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Iterative Fitting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1st</c:v>
          </c:tx>
          <c:spPr>
            <a:ln w="25400">
              <a:noFill/>
            </a:ln>
            <a:effectLst/>
          </c:spPr>
          <c:marker>
            <c:symbol val="circle"/>
            <c:size val="6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xVal>
            <c:numRef>
              <c:f>'Sheet1 {19 min}'!$K$101:$K$120</c:f>
              <c:numCache>
                <c:formatCode>General</c:formatCode>
                <c:ptCount val="20"/>
                <c:pt idx="0">
                  <c:v>1.3753941155356625E-6</c:v>
                </c:pt>
                <c:pt idx="1">
                  <c:v>8.7442892122424024E-2</c:v>
                </c:pt>
                <c:pt idx="2">
                  <c:v>0.2710425016479881</c:v>
                </c:pt>
                <c:pt idx="3">
                  <c:v>2.5867324052259444E-2</c:v>
                </c:pt>
                <c:pt idx="4">
                  <c:v>0.22037824817026563</c:v>
                </c:pt>
                <c:pt idx="5">
                  <c:v>7.9004027866657681E-2</c:v>
                </c:pt>
                <c:pt idx="6">
                  <c:v>1.0830943002597455E-6</c:v>
                </c:pt>
                <c:pt idx="7">
                  <c:v>7.2312130020517423E-2</c:v>
                </c:pt>
                <c:pt idx="8">
                  <c:v>0.12184431970838028</c:v>
                </c:pt>
                <c:pt idx="9">
                  <c:v>0.14462179752395346</c:v>
                </c:pt>
              </c:numCache>
            </c:numRef>
          </c:xVal>
          <c:yVal>
            <c:numRef>
              <c:f>'Sheet1 {19 min}'!$Q$101:$Q$120</c:f>
              <c:numCache>
                <c:formatCode>General</c:formatCode>
                <c:ptCount val="20"/>
                <c:pt idx="0">
                  <c:v>0.33848260287163096</c:v>
                </c:pt>
                <c:pt idx="1">
                  <c:v>0.396375130460005</c:v>
                </c:pt>
                <c:pt idx="2">
                  <c:v>0.40466135138686971</c:v>
                </c:pt>
                <c:pt idx="3">
                  <c:v>0.35607423040192987</c:v>
                </c:pt>
                <c:pt idx="4">
                  <c:v>0.39525001264601595</c:v>
                </c:pt>
                <c:pt idx="5">
                  <c:v>0.37125859489922819</c:v>
                </c:pt>
                <c:pt idx="6">
                  <c:v>0.34926594896785346</c:v>
                </c:pt>
                <c:pt idx="7">
                  <c:v>0.38141107229720722</c:v>
                </c:pt>
                <c:pt idx="8">
                  <c:v>0.35754457267213358</c:v>
                </c:pt>
                <c:pt idx="9">
                  <c:v>0.37350346731697553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17-43E4-B20B-E9634E36D78B}"/>
            </c:ext>
          </c:extLst>
        </c:ser>
        <c:ser>
          <c:idx val="1"/>
          <c:order val="1"/>
          <c:tx>
            <c:v>2nd</c:v>
          </c:tx>
          <c:spPr>
            <a:ln w="25400">
              <a:noFill/>
            </a:ln>
            <a:effectLst/>
          </c:spPr>
          <c:marker>
            <c:symbol val="circle"/>
            <c:size val="6"/>
            <c:spPr>
              <a:solidFill>
                <a:srgbClr val="99CCFF"/>
              </a:solidFill>
              <a:ln>
                <a:solidFill>
                  <a:srgbClr val="99CCFF"/>
                </a:solidFill>
                <a:prstDash val="solid"/>
              </a:ln>
            </c:spPr>
          </c:marker>
          <c:xVal>
            <c:numRef>
              <c:f>'Sheet1 {19 min}'!$M$101:$M$120</c:f>
              <c:numCache>
                <c:formatCode>General</c:formatCode>
                <c:ptCount val="20"/>
                <c:pt idx="0">
                  <c:v>3.3488047734470325</c:v>
                </c:pt>
                <c:pt idx="1">
                  <c:v>3.4332218771996676</c:v>
                </c:pt>
                <c:pt idx="2">
                  <c:v>3.8873954649227613</c:v>
                </c:pt>
                <c:pt idx="3">
                  <c:v>3.4604442711092558</c:v>
                </c:pt>
                <c:pt idx="4">
                  <c:v>3.5327026933036172</c:v>
                </c:pt>
                <c:pt idx="5">
                  <c:v>3.6110757645823703</c:v>
                </c:pt>
                <c:pt idx="6">
                  <c:v>3.1704296389106883</c:v>
                </c:pt>
                <c:pt idx="7">
                  <c:v>3.4968037758198838</c:v>
                </c:pt>
                <c:pt idx="8">
                  <c:v>3.601936511297438</c:v>
                </c:pt>
                <c:pt idx="9">
                  <c:v>3.4707000885974102</c:v>
                </c:pt>
              </c:numCache>
            </c:numRef>
          </c:xVal>
          <c:yVal>
            <c:numRef>
              <c:f>'Sheet1 {19 min}'!$R$101:$R$120</c:f>
              <c:numCache>
                <c:formatCode>General</c:formatCode>
                <c:ptCount val="20"/>
                <c:pt idx="0">
                  <c:v>0.34710819688470085</c:v>
                </c:pt>
                <c:pt idx="1">
                  <c:v>0.2971929688894564</c:v>
                </c:pt>
                <c:pt idx="2">
                  <c:v>0.29883294045683106</c:v>
                </c:pt>
                <c:pt idx="3">
                  <c:v>0.34499511499107505</c:v>
                </c:pt>
                <c:pt idx="4">
                  <c:v>0.28651595712413369</c:v>
                </c:pt>
                <c:pt idx="5">
                  <c:v>0.32229386527397452</c:v>
                </c:pt>
                <c:pt idx="6">
                  <c:v>0.33896867683790016</c:v>
                </c:pt>
                <c:pt idx="7">
                  <c:v>0.31842541390088885</c:v>
                </c:pt>
                <c:pt idx="8">
                  <c:v>0.33676719157761642</c:v>
                </c:pt>
                <c:pt idx="9">
                  <c:v>0.32055314811886276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17-43E4-B20B-E9634E36D78B}"/>
            </c:ext>
          </c:extLst>
        </c:ser>
        <c:ser>
          <c:idx val="2"/>
          <c:order val="2"/>
          <c:tx>
            <c:v>3rd</c:v>
          </c:tx>
          <c:spPr>
            <a:ln w="25400">
              <a:noFill/>
            </a:ln>
            <a:effectLst/>
          </c:spPr>
          <c:marker>
            <c:symbol val="circle"/>
            <c:size val="6"/>
            <c:spPr>
              <a:solidFill>
                <a:srgbClr val="FFCC99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xVal>
            <c:numRef>
              <c:f>'Sheet1 {19 min}'!$O$101:$O$120</c:f>
              <c:numCache>
                <c:formatCode>General</c:formatCode>
                <c:ptCount val="20"/>
                <c:pt idx="0">
                  <c:v>9.5220427893803041</c:v>
                </c:pt>
                <c:pt idx="1">
                  <c:v>9.4465741533708609</c:v>
                </c:pt>
                <c:pt idx="2">
                  <c:v>9.679881729673026</c:v>
                </c:pt>
                <c:pt idx="3">
                  <c:v>9.5609288772442174</c:v>
                </c:pt>
                <c:pt idx="4">
                  <c:v>9.4572788268118053</c:v>
                </c:pt>
                <c:pt idx="5">
                  <c:v>9.7773230190450366</c:v>
                </c:pt>
                <c:pt idx="6">
                  <c:v>9.3508530833439245</c:v>
                </c:pt>
                <c:pt idx="7">
                  <c:v>9.4067106922367678</c:v>
                </c:pt>
                <c:pt idx="8">
                  <c:v>9.4574043466072464</c:v>
                </c:pt>
                <c:pt idx="9">
                  <c:v>9.5213895155851471</c:v>
                </c:pt>
              </c:numCache>
            </c:numRef>
          </c:xVal>
          <c:yVal>
            <c:numRef>
              <c:f>'Sheet1 {19 min}'!$S$101:$S$120</c:f>
              <c:numCache>
                <c:formatCode>General</c:formatCode>
                <c:ptCount val="20"/>
                <c:pt idx="0">
                  <c:v>0.31440920024366809</c:v>
                </c:pt>
                <c:pt idx="1">
                  <c:v>0.30643190065053855</c:v>
                </c:pt>
                <c:pt idx="2">
                  <c:v>0.29650570815629929</c:v>
                </c:pt>
                <c:pt idx="3">
                  <c:v>0.29893065460699508</c:v>
                </c:pt>
                <c:pt idx="4">
                  <c:v>0.31823403022985042</c:v>
                </c:pt>
                <c:pt idx="5">
                  <c:v>0.3064475398267974</c:v>
                </c:pt>
                <c:pt idx="6">
                  <c:v>0.31176537419424633</c:v>
                </c:pt>
                <c:pt idx="7">
                  <c:v>0.30016351380190387</c:v>
                </c:pt>
                <c:pt idx="8">
                  <c:v>0.30568823575024989</c:v>
                </c:pt>
                <c:pt idx="9">
                  <c:v>0.30594338456416176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C17-43E4-B20B-E9634E36D7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1598879"/>
        <c:axId val="281580575"/>
      </c:scatterChart>
      <c:valAx>
        <c:axId val="2815988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81580575"/>
        <c:crosses val="autoZero"/>
        <c:crossBetween val="midCat"/>
      </c:valAx>
      <c:valAx>
        <c:axId val="281580575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1598879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 i="0">
                <a:solidFill>
                  <a:srgbClr val="000000"/>
                </a:solidFill>
              </a:defRPr>
            </a:pPr>
            <a:r>
              <a:rPr lang="en-US" b="1" i="0">
                <a:solidFill>
                  <a:srgbClr val="000000"/>
                </a:solidFill>
              </a:rPr>
              <a:t>Sheet1 {20 min} spectrum 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spectrum</c:v>
          </c:tx>
          <c:spPr>
            <a:ln w="127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{20 min}'!$A$1:$A$804</c:f>
              <c:numCache>
                <c:formatCode>General</c:formatCode>
                <c:ptCount val="804"/>
                <c:pt idx="0">
                  <c:v>785.42401123046875</c:v>
                </c:pt>
                <c:pt idx="1">
                  <c:v>785.43597412109375</c:v>
                </c:pt>
                <c:pt idx="2">
                  <c:v>785.447998046875</c:v>
                </c:pt>
                <c:pt idx="3">
                  <c:v>785.46099853515625</c:v>
                </c:pt>
                <c:pt idx="4">
                  <c:v>785.4730224609375</c:v>
                </c:pt>
                <c:pt idx="5">
                  <c:v>785.4849853515625</c:v>
                </c:pt>
                <c:pt idx="6">
                  <c:v>785.49700927734375</c:v>
                </c:pt>
                <c:pt idx="7">
                  <c:v>785.510009765625</c:v>
                </c:pt>
                <c:pt idx="8">
                  <c:v>785.52197265625</c:v>
                </c:pt>
                <c:pt idx="9">
                  <c:v>785.53399658203125</c:v>
                </c:pt>
                <c:pt idx="10">
                  <c:v>785.5460205078125</c:v>
                </c:pt>
                <c:pt idx="11">
                  <c:v>785.55902099609375</c:v>
                </c:pt>
                <c:pt idx="12">
                  <c:v>785.57098388671875</c:v>
                </c:pt>
                <c:pt idx="13">
                  <c:v>785.5830078125</c:v>
                </c:pt>
                <c:pt idx="14">
                  <c:v>785.594970703125</c:v>
                </c:pt>
                <c:pt idx="15">
                  <c:v>785.60699462890625</c:v>
                </c:pt>
                <c:pt idx="16">
                  <c:v>785.6199951171875</c:v>
                </c:pt>
                <c:pt idx="17">
                  <c:v>785.63201904296875</c:v>
                </c:pt>
                <c:pt idx="18">
                  <c:v>785.64398193359375</c:v>
                </c:pt>
                <c:pt idx="19">
                  <c:v>785.656005859375</c:v>
                </c:pt>
                <c:pt idx="20">
                  <c:v>785.66900634765625</c:v>
                </c:pt>
                <c:pt idx="21">
                  <c:v>785.6810302734375</c:v>
                </c:pt>
                <c:pt idx="22">
                  <c:v>785.6929931640625</c:v>
                </c:pt>
                <c:pt idx="23">
                  <c:v>785.70501708984375</c:v>
                </c:pt>
                <c:pt idx="24">
                  <c:v>785.718017578125</c:v>
                </c:pt>
                <c:pt idx="25">
                  <c:v>785.72998046875</c:v>
                </c:pt>
                <c:pt idx="26">
                  <c:v>785.74200439453125</c:v>
                </c:pt>
                <c:pt idx="27">
                  <c:v>785.7540283203125</c:v>
                </c:pt>
                <c:pt idx="28">
                  <c:v>785.76702880859375</c:v>
                </c:pt>
                <c:pt idx="29">
                  <c:v>785.77899169921875</c:v>
                </c:pt>
                <c:pt idx="30">
                  <c:v>785.791015625</c:v>
                </c:pt>
                <c:pt idx="31">
                  <c:v>785.802978515625</c:v>
                </c:pt>
                <c:pt idx="32">
                  <c:v>785.81597900390625</c:v>
                </c:pt>
                <c:pt idx="33">
                  <c:v>785.8280029296875</c:v>
                </c:pt>
                <c:pt idx="34">
                  <c:v>785.84002685546875</c:v>
                </c:pt>
                <c:pt idx="35">
                  <c:v>785.85198974609375</c:v>
                </c:pt>
                <c:pt idx="36">
                  <c:v>785.864990234375</c:v>
                </c:pt>
                <c:pt idx="37">
                  <c:v>785.87701416015625</c:v>
                </c:pt>
                <c:pt idx="38">
                  <c:v>785.88897705078125</c:v>
                </c:pt>
                <c:pt idx="39">
                  <c:v>785.9010009765625</c:v>
                </c:pt>
                <c:pt idx="40">
                  <c:v>785.91302490234375</c:v>
                </c:pt>
                <c:pt idx="41">
                  <c:v>785.926025390625</c:v>
                </c:pt>
                <c:pt idx="42">
                  <c:v>785.93798828125</c:v>
                </c:pt>
                <c:pt idx="43">
                  <c:v>785.95001220703125</c:v>
                </c:pt>
                <c:pt idx="44">
                  <c:v>785.96197509765625</c:v>
                </c:pt>
                <c:pt idx="45">
                  <c:v>785.9749755859375</c:v>
                </c:pt>
                <c:pt idx="46">
                  <c:v>785.98699951171875</c:v>
                </c:pt>
                <c:pt idx="47">
                  <c:v>785.9990234375</c:v>
                </c:pt>
                <c:pt idx="48">
                  <c:v>786.010986328125</c:v>
                </c:pt>
                <c:pt idx="49">
                  <c:v>786.02398681640625</c:v>
                </c:pt>
                <c:pt idx="50">
                  <c:v>786.0360107421875</c:v>
                </c:pt>
                <c:pt idx="51">
                  <c:v>786.0479736328125</c:v>
                </c:pt>
                <c:pt idx="52">
                  <c:v>786.05999755859375</c:v>
                </c:pt>
                <c:pt idx="53">
                  <c:v>786.072998046875</c:v>
                </c:pt>
                <c:pt idx="54">
                  <c:v>786.08502197265625</c:v>
                </c:pt>
                <c:pt idx="55">
                  <c:v>786.09698486328125</c:v>
                </c:pt>
                <c:pt idx="56">
                  <c:v>786.1090087890625</c:v>
                </c:pt>
                <c:pt idx="57">
                  <c:v>786.12200927734375</c:v>
                </c:pt>
                <c:pt idx="58">
                  <c:v>786.13397216796875</c:v>
                </c:pt>
                <c:pt idx="59">
                  <c:v>786.14599609375</c:v>
                </c:pt>
                <c:pt idx="60">
                  <c:v>786.15802001953125</c:v>
                </c:pt>
                <c:pt idx="61">
                  <c:v>786.1710205078125</c:v>
                </c:pt>
                <c:pt idx="62">
                  <c:v>786.1829833984375</c:v>
                </c:pt>
                <c:pt idx="63">
                  <c:v>786.19500732421875</c:v>
                </c:pt>
                <c:pt idx="64">
                  <c:v>786.20697021484375</c:v>
                </c:pt>
                <c:pt idx="65">
                  <c:v>786.218994140625</c:v>
                </c:pt>
                <c:pt idx="66">
                  <c:v>786.23199462890625</c:v>
                </c:pt>
                <c:pt idx="67">
                  <c:v>786.2440185546875</c:v>
                </c:pt>
                <c:pt idx="68">
                  <c:v>786.2559814453125</c:v>
                </c:pt>
                <c:pt idx="69">
                  <c:v>786.26800537109375</c:v>
                </c:pt>
                <c:pt idx="70">
                  <c:v>786.281005859375</c:v>
                </c:pt>
                <c:pt idx="71">
                  <c:v>786.29302978515625</c:v>
                </c:pt>
                <c:pt idx="72">
                  <c:v>786.30499267578125</c:v>
                </c:pt>
                <c:pt idx="73">
                  <c:v>786.3170166015625</c:v>
                </c:pt>
                <c:pt idx="74">
                  <c:v>786.33001708984375</c:v>
                </c:pt>
                <c:pt idx="75">
                  <c:v>786.34197998046875</c:v>
                </c:pt>
                <c:pt idx="76">
                  <c:v>786.35400390625</c:v>
                </c:pt>
                <c:pt idx="77">
                  <c:v>786.36602783203125</c:v>
                </c:pt>
                <c:pt idx="78">
                  <c:v>786.3790283203125</c:v>
                </c:pt>
                <c:pt idx="79">
                  <c:v>786.3909912109375</c:v>
                </c:pt>
                <c:pt idx="80">
                  <c:v>786.40301513671875</c:v>
                </c:pt>
                <c:pt idx="81">
                  <c:v>786.41497802734375</c:v>
                </c:pt>
                <c:pt idx="82">
                  <c:v>786.427978515625</c:v>
                </c:pt>
                <c:pt idx="83">
                  <c:v>786.44000244140625</c:v>
                </c:pt>
                <c:pt idx="84">
                  <c:v>786.4520263671875</c:v>
                </c:pt>
                <c:pt idx="85">
                  <c:v>786.4639892578125</c:v>
                </c:pt>
                <c:pt idx="86">
                  <c:v>786.47698974609375</c:v>
                </c:pt>
                <c:pt idx="87">
                  <c:v>786.489013671875</c:v>
                </c:pt>
                <c:pt idx="88">
                  <c:v>786.5009765625</c:v>
                </c:pt>
                <c:pt idx="89">
                  <c:v>786.51300048828125</c:v>
                </c:pt>
                <c:pt idx="90">
                  <c:v>786.5260009765625</c:v>
                </c:pt>
                <c:pt idx="91">
                  <c:v>786.53802490234375</c:v>
                </c:pt>
                <c:pt idx="92">
                  <c:v>786.54998779296875</c:v>
                </c:pt>
                <c:pt idx="93">
                  <c:v>786.56201171875</c:v>
                </c:pt>
                <c:pt idx="94">
                  <c:v>786.57501220703125</c:v>
                </c:pt>
                <c:pt idx="95">
                  <c:v>786.58697509765625</c:v>
                </c:pt>
                <c:pt idx="96">
                  <c:v>786.5989990234375</c:v>
                </c:pt>
                <c:pt idx="97">
                  <c:v>786.61102294921875</c:v>
                </c:pt>
                <c:pt idx="98">
                  <c:v>786.62298583984375</c:v>
                </c:pt>
                <c:pt idx="99">
                  <c:v>786.635986328125</c:v>
                </c:pt>
                <c:pt idx="100">
                  <c:v>786.64801025390625</c:v>
                </c:pt>
                <c:pt idx="101">
                  <c:v>786.65997314453125</c:v>
                </c:pt>
                <c:pt idx="102">
                  <c:v>786.6719970703125</c:v>
                </c:pt>
                <c:pt idx="103">
                  <c:v>786.68499755859375</c:v>
                </c:pt>
                <c:pt idx="104">
                  <c:v>786.697021484375</c:v>
                </c:pt>
                <c:pt idx="105">
                  <c:v>786.708984375</c:v>
                </c:pt>
                <c:pt idx="106">
                  <c:v>786.72100830078125</c:v>
                </c:pt>
                <c:pt idx="107">
                  <c:v>786.7340087890625</c:v>
                </c:pt>
                <c:pt idx="108">
                  <c:v>786.7459716796875</c:v>
                </c:pt>
                <c:pt idx="109">
                  <c:v>786.75799560546875</c:v>
                </c:pt>
                <c:pt idx="110">
                  <c:v>786.77001953125</c:v>
                </c:pt>
                <c:pt idx="111">
                  <c:v>786.78302001953125</c:v>
                </c:pt>
                <c:pt idx="112">
                  <c:v>786.79498291015625</c:v>
                </c:pt>
                <c:pt idx="113">
                  <c:v>786.8070068359375</c:v>
                </c:pt>
                <c:pt idx="114">
                  <c:v>786.8189697265625</c:v>
                </c:pt>
                <c:pt idx="115">
                  <c:v>786.83197021484375</c:v>
                </c:pt>
                <c:pt idx="116">
                  <c:v>786.843994140625</c:v>
                </c:pt>
                <c:pt idx="117">
                  <c:v>786.85601806640625</c:v>
                </c:pt>
                <c:pt idx="118">
                  <c:v>786.86798095703125</c:v>
                </c:pt>
                <c:pt idx="119">
                  <c:v>786.8809814453125</c:v>
                </c:pt>
                <c:pt idx="120">
                  <c:v>786.89300537109375</c:v>
                </c:pt>
                <c:pt idx="121">
                  <c:v>786.905029296875</c:v>
                </c:pt>
                <c:pt idx="122">
                  <c:v>786.9169921875</c:v>
                </c:pt>
                <c:pt idx="123">
                  <c:v>786.92999267578125</c:v>
                </c:pt>
                <c:pt idx="124">
                  <c:v>786.9420166015625</c:v>
                </c:pt>
                <c:pt idx="125">
                  <c:v>786.9539794921875</c:v>
                </c:pt>
                <c:pt idx="126">
                  <c:v>786.96600341796875</c:v>
                </c:pt>
                <c:pt idx="127">
                  <c:v>786.97900390625</c:v>
                </c:pt>
                <c:pt idx="128">
                  <c:v>786.99102783203125</c:v>
                </c:pt>
                <c:pt idx="129">
                  <c:v>787.00299072265625</c:v>
                </c:pt>
                <c:pt idx="130">
                  <c:v>787.0150146484375</c:v>
                </c:pt>
                <c:pt idx="131">
                  <c:v>787.02801513671875</c:v>
                </c:pt>
                <c:pt idx="132">
                  <c:v>787.03997802734375</c:v>
                </c:pt>
                <c:pt idx="133">
                  <c:v>787.052001953125</c:v>
                </c:pt>
                <c:pt idx="134">
                  <c:v>787.06402587890625</c:v>
                </c:pt>
                <c:pt idx="135">
                  <c:v>787.0770263671875</c:v>
                </c:pt>
                <c:pt idx="136">
                  <c:v>787.0889892578125</c:v>
                </c:pt>
                <c:pt idx="137">
                  <c:v>787.10101318359375</c:v>
                </c:pt>
                <c:pt idx="138">
                  <c:v>787.11297607421875</c:v>
                </c:pt>
                <c:pt idx="139">
                  <c:v>787.1259765625</c:v>
                </c:pt>
                <c:pt idx="140">
                  <c:v>787.13800048828125</c:v>
                </c:pt>
                <c:pt idx="141">
                  <c:v>787.1500244140625</c:v>
                </c:pt>
                <c:pt idx="142">
                  <c:v>787.1619873046875</c:v>
                </c:pt>
                <c:pt idx="143">
                  <c:v>787.17498779296875</c:v>
                </c:pt>
                <c:pt idx="144">
                  <c:v>787.18701171875</c:v>
                </c:pt>
                <c:pt idx="145">
                  <c:v>787.198974609375</c:v>
                </c:pt>
                <c:pt idx="146">
                  <c:v>787.21099853515625</c:v>
                </c:pt>
                <c:pt idx="147">
                  <c:v>787.2239990234375</c:v>
                </c:pt>
                <c:pt idx="148">
                  <c:v>787.23602294921875</c:v>
                </c:pt>
                <c:pt idx="149">
                  <c:v>787.24798583984375</c:v>
                </c:pt>
                <c:pt idx="150">
                  <c:v>787.260009765625</c:v>
                </c:pt>
                <c:pt idx="151">
                  <c:v>787.27301025390625</c:v>
                </c:pt>
                <c:pt idx="152">
                  <c:v>787.28497314453125</c:v>
                </c:pt>
                <c:pt idx="153">
                  <c:v>787.2969970703125</c:v>
                </c:pt>
                <c:pt idx="154">
                  <c:v>787.30902099609375</c:v>
                </c:pt>
                <c:pt idx="155">
                  <c:v>787.322021484375</c:v>
                </c:pt>
                <c:pt idx="156">
                  <c:v>787.333984375</c:v>
                </c:pt>
                <c:pt idx="157">
                  <c:v>787.34600830078125</c:v>
                </c:pt>
                <c:pt idx="158">
                  <c:v>787.35797119140625</c:v>
                </c:pt>
                <c:pt idx="159">
                  <c:v>787.3709716796875</c:v>
                </c:pt>
                <c:pt idx="160">
                  <c:v>787.38299560546875</c:v>
                </c:pt>
                <c:pt idx="161">
                  <c:v>787.39501953125</c:v>
                </c:pt>
                <c:pt idx="162">
                  <c:v>787.406982421875</c:v>
                </c:pt>
                <c:pt idx="163">
                  <c:v>787.41998291015625</c:v>
                </c:pt>
                <c:pt idx="164">
                  <c:v>787.4320068359375</c:v>
                </c:pt>
                <c:pt idx="165">
                  <c:v>787.4439697265625</c:v>
                </c:pt>
                <c:pt idx="166">
                  <c:v>787.45599365234375</c:v>
                </c:pt>
                <c:pt idx="167">
                  <c:v>787.468994140625</c:v>
                </c:pt>
                <c:pt idx="168">
                  <c:v>787.48101806640625</c:v>
                </c:pt>
                <c:pt idx="169">
                  <c:v>787.49298095703125</c:v>
                </c:pt>
                <c:pt idx="170">
                  <c:v>787.5050048828125</c:v>
                </c:pt>
                <c:pt idx="171">
                  <c:v>787.51800537109375</c:v>
                </c:pt>
                <c:pt idx="172">
                  <c:v>787.530029296875</c:v>
                </c:pt>
                <c:pt idx="173">
                  <c:v>787.5419921875</c:v>
                </c:pt>
                <c:pt idx="174">
                  <c:v>787.55401611328125</c:v>
                </c:pt>
                <c:pt idx="175">
                  <c:v>787.5670166015625</c:v>
                </c:pt>
                <c:pt idx="176">
                  <c:v>787.5789794921875</c:v>
                </c:pt>
                <c:pt idx="177">
                  <c:v>787.59100341796875</c:v>
                </c:pt>
                <c:pt idx="178">
                  <c:v>787.60302734375</c:v>
                </c:pt>
                <c:pt idx="179">
                  <c:v>787.61602783203125</c:v>
                </c:pt>
                <c:pt idx="180">
                  <c:v>787.62799072265625</c:v>
                </c:pt>
                <c:pt idx="181">
                  <c:v>787.6400146484375</c:v>
                </c:pt>
                <c:pt idx="182">
                  <c:v>787.6519775390625</c:v>
                </c:pt>
                <c:pt idx="183">
                  <c:v>787.66497802734375</c:v>
                </c:pt>
                <c:pt idx="184">
                  <c:v>787.677001953125</c:v>
                </c:pt>
                <c:pt idx="185">
                  <c:v>787.68902587890625</c:v>
                </c:pt>
                <c:pt idx="186">
                  <c:v>787.70098876953125</c:v>
                </c:pt>
                <c:pt idx="187">
                  <c:v>787.7139892578125</c:v>
                </c:pt>
                <c:pt idx="188">
                  <c:v>787.72601318359375</c:v>
                </c:pt>
                <c:pt idx="189">
                  <c:v>787.73797607421875</c:v>
                </c:pt>
                <c:pt idx="190">
                  <c:v>787.75</c:v>
                </c:pt>
                <c:pt idx="191">
                  <c:v>787.76300048828125</c:v>
                </c:pt>
                <c:pt idx="192">
                  <c:v>787.7750244140625</c:v>
                </c:pt>
                <c:pt idx="193">
                  <c:v>787.7869873046875</c:v>
                </c:pt>
                <c:pt idx="194">
                  <c:v>787.79901123046875</c:v>
                </c:pt>
                <c:pt idx="195">
                  <c:v>787.81201171875</c:v>
                </c:pt>
                <c:pt idx="196">
                  <c:v>787.823974609375</c:v>
                </c:pt>
                <c:pt idx="197">
                  <c:v>787.83599853515625</c:v>
                </c:pt>
                <c:pt idx="198">
                  <c:v>787.8480224609375</c:v>
                </c:pt>
                <c:pt idx="199">
                  <c:v>787.86102294921875</c:v>
                </c:pt>
                <c:pt idx="200">
                  <c:v>787.87298583984375</c:v>
                </c:pt>
                <c:pt idx="201">
                  <c:v>787.885009765625</c:v>
                </c:pt>
                <c:pt idx="202">
                  <c:v>787.89697265625</c:v>
                </c:pt>
                <c:pt idx="203">
                  <c:v>787.90997314453125</c:v>
                </c:pt>
                <c:pt idx="204">
                  <c:v>787.9219970703125</c:v>
                </c:pt>
                <c:pt idx="205">
                  <c:v>787.93402099609375</c:v>
                </c:pt>
                <c:pt idx="206">
                  <c:v>787.94598388671875</c:v>
                </c:pt>
                <c:pt idx="207">
                  <c:v>787.958984375</c:v>
                </c:pt>
                <c:pt idx="208">
                  <c:v>787.97100830078125</c:v>
                </c:pt>
                <c:pt idx="209">
                  <c:v>787.98297119140625</c:v>
                </c:pt>
                <c:pt idx="210">
                  <c:v>787.9949951171875</c:v>
                </c:pt>
                <c:pt idx="211">
                  <c:v>788.00799560546875</c:v>
                </c:pt>
                <c:pt idx="212">
                  <c:v>788.02001953125</c:v>
                </c:pt>
                <c:pt idx="213">
                  <c:v>788.031982421875</c:v>
                </c:pt>
                <c:pt idx="214">
                  <c:v>788.04400634765625</c:v>
                </c:pt>
                <c:pt idx="215">
                  <c:v>788.0570068359375</c:v>
                </c:pt>
                <c:pt idx="216">
                  <c:v>788.0689697265625</c:v>
                </c:pt>
                <c:pt idx="217">
                  <c:v>788.08099365234375</c:v>
                </c:pt>
                <c:pt idx="218">
                  <c:v>788.093994140625</c:v>
                </c:pt>
                <c:pt idx="219">
                  <c:v>788.10601806640625</c:v>
                </c:pt>
                <c:pt idx="220">
                  <c:v>788.11798095703125</c:v>
                </c:pt>
                <c:pt idx="221">
                  <c:v>788.1300048828125</c:v>
                </c:pt>
                <c:pt idx="222">
                  <c:v>788.14300537109375</c:v>
                </c:pt>
                <c:pt idx="223">
                  <c:v>788.155029296875</c:v>
                </c:pt>
                <c:pt idx="224">
                  <c:v>788.1669921875</c:v>
                </c:pt>
                <c:pt idx="225">
                  <c:v>788.17901611328125</c:v>
                </c:pt>
                <c:pt idx="226">
                  <c:v>788.1920166015625</c:v>
                </c:pt>
                <c:pt idx="227">
                  <c:v>788.2039794921875</c:v>
                </c:pt>
                <c:pt idx="228">
                  <c:v>788.21600341796875</c:v>
                </c:pt>
                <c:pt idx="229">
                  <c:v>788.22802734375</c:v>
                </c:pt>
                <c:pt idx="230">
                  <c:v>788.24102783203125</c:v>
                </c:pt>
                <c:pt idx="231">
                  <c:v>788.25299072265625</c:v>
                </c:pt>
                <c:pt idx="232">
                  <c:v>788.2650146484375</c:v>
                </c:pt>
                <c:pt idx="233">
                  <c:v>788.2769775390625</c:v>
                </c:pt>
                <c:pt idx="234">
                  <c:v>788.28997802734375</c:v>
                </c:pt>
                <c:pt idx="235">
                  <c:v>788.302001953125</c:v>
                </c:pt>
                <c:pt idx="236">
                  <c:v>788.31402587890625</c:v>
                </c:pt>
                <c:pt idx="237">
                  <c:v>788.32598876953125</c:v>
                </c:pt>
                <c:pt idx="238">
                  <c:v>788.3389892578125</c:v>
                </c:pt>
                <c:pt idx="239">
                  <c:v>788.35101318359375</c:v>
                </c:pt>
                <c:pt idx="240">
                  <c:v>788.36297607421875</c:v>
                </c:pt>
                <c:pt idx="241">
                  <c:v>788.375</c:v>
                </c:pt>
                <c:pt idx="242">
                  <c:v>788.38800048828125</c:v>
                </c:pt>
                <c:pt idx="243">
                  <c:v>788.4000244140625</c:v>
                </c:pt>
                <c:pt idx="244">
                  <c:v>788.4119873046875</c:v>
                </c:pt>
                <c:pt idx="245">
                  <c:v>788.42401123046875</c:v>
                </c:pt>
                <c:pt idx="246">
                  <c:v>788.43701171875</c:v>
                </c:pt>
                <c:pt idx="247">
                  <c:v>788.448974609375</c:v>
                </c:pt>
                <c:pt idx="248">
                  <c:v>788.46099853515625</c:v>
                </c:pt>
                <c:pt idx="249">
                  <c:v>788.4739990234375</c:v>
                </c:pt>
                <c:pt idx="250">
                  <c:v>788.48602294921875</c:v>
                </c:pt>
                <c:pt idx="251">
                  <c:v>788.49798583984375</c:v>
                </c:pt>
                <c:pt idx="252">
                  <c:v>788.510009765625</c:v>
                </c:pt>
                <c:pt idx="253">
                  <c:v>788.52301025390625</c:v>
                </c:pt>
                <c:pt idx="254">
                  <c:v>788.53497314453125</c:v>
                </c:pt>
                <c:pt idx="255">
                  <c:v>788.5469970703125</c:v>
                </c:pt>
                <c:pt idx="256">
                  <c:v>788.55902099609375</c:v>
                </c:pt>
                <c:pt idx="257">
                  <c:v>788.572021484375</c:v>
                </c:pt>
                <c:pt idx="258">
                  <c:v>788.583984375</c:v>
                </c:pt>
                <c:pt idx="259">
                  <c:v>788.59600830078125</c:v>
                </c:pt>
                <c:pt idx="260">
                  <c:v>788.60797119140625</c:v>
                </c:pt>
                <c:pt idx="261">
                  <c:v>788.6209716796875</c:v>
                </c:pt>
                <c:pt idx="262">
                  <c:v>788.63299560546875</c:v>
                </c:pt>
                <c:pt idx="263">
                  <c:v>788.64501953125</c:v>
                </c:pt>
                <c:pt idx="264">
                  <c:v>788.656982421875</c:v>
                </c:pt>
                <c:pt idx="265">
                  <c:v>788.66998291015625</c:v>
                </c:pt>
                <c:pt idx="266">
                  <c:v>788.6820068359375</c:v>
                </c:pt>
                <c:pt idx="267">
                  <c:v>788.6939697265625</c:v>
                </c:pt>
                <c:pt idx="268">
                  <c:v>788.70599365234375</c:v>
                </c:pt>
                <c:pt idx="269">
                  <c:v>788.718994140625</c:v>
                </c:pt>
                <c:pt idx="270">
                  <c:v>788.73101806640625</c:v>
                </c:pt>
                <c:pt idx="271">
                  <c:v>788.74298095703125</c:v>
                </c:pt>
                <c:pt idx="272">
                  <c:v>788.7550048828125</c:v>
                </c:pt>
                <c:pt idx="273">
                  <c:v>788.76800537109375</c:v>
                </c:pt>
                <c:pt idx="274">
                  <c:v>788.780029296875</c:v>
                </c:pt>
                <c:pt idx="275">
                  <c:v>788.7919921875</c:v>
                </c:pt>
                <c:pt idx="276">
                  <c:v>788.80499267578125</c:v>
                </c:pt>
                <c:pt idx="277">
                  <c:v>788.8170166015625</c:v>
                </c:pt>
                <c:pt idx="278">
                  <c:v>788.8289794921875</c:v>
                </c:pt>
                <c:pt idx="279">
                  <c:v>788.84100341796875</c:v>
                </c:pt>
                <c:pt idx="280">
                  <c:v>788.85400390625</c:v>
                </c:pt>
                <c:pt idx="281">
                  <c:v>788.86602783203125</c:v>
                </c:pt>
                <c:pt idx="282">
                  <c:v>788.87799072265625</c:v>
                </c:pt>
                <c:pt idx="283">
                  <c:v>788.8900146484375</c:v>
                </c:pt>
                <c:pt idx="284">
                  <c:v>788.90301513671875</c:v>
                </c:pt>
                <c:pt idx="285">
                  <c:v>788.91497802734375</c:v>
                </c:pt>
                <c:pt idx="286">
                  <c:v>788.927001953125</c:v>
                </c:pt>
                <c:pt idx="287">
                  <c:v>788.93902587890625</c:v>
                </c:pt>
                <c:pt idx="288">
                  <c:v>788.9520263671875</c:v>
                </c:pt>
                <c:pt idx="289">
                  <c:v>788.9639892578125</c:v>
                </c:pt>
                <c:pt idx="290">
                  <c:v>788.97601318359375</c:v>
                </c:pt>
                <c:pt idx="291">
                  <c:v>788.98797607421875</c:v>
                </c:pt>
                <c:pt idx="292">
                  <c:v>789.0009765625</c:v>
                </c:pt>
                <c:pt idx="293">
                  <c:v>789.01300048828125</c:v>
                </c:pt>
                <c:pt idx="294">
                  <c:v>789.0250244140625</c:v>
                </c:pt>
                <c:pt idx="295">
                  <c:v>789.0369873046875</c:v>
                </c:pt>
                <c:pt idx="296">
                  <c:v>789.04998779296875</c:v>
                </c:pt>
                <c:pt idx="297">
                  <c:v>789.06201171875</c:v>
                </c:pt>
                <c:pt idx="298">
                  <c:v>789.073974609375</c:v>
                </c:pt>
                <c:pt idx="299">
                  <c:v>789.08599853515625</c:v>
                </c:pt>
                <c:pt idx="300">
                  <c:v>789.0989990234375</c:v>
                </c:pt>
                <c:pt idx="301">
                  <c:v>789.11102294921875</c:v>
                </c:pt>
                <c:pt idx="302">
                  <c:v>789.12298583984375</c:v>
                </c:pt>
                <c:pt idx="303">
                  <c:v>789.135986328125</c:v>
                </c:pt>
                <c:pt idx="304">
                  <c:v>789.14801025390625</c:v>
                </c:pt>
                <c:pt idx="305">
                  <c:v>789.15997314453125</c:v>
                </c:pt>
                <c:pt idx="306">
                  <c:v>789.1719970703125</c:v>
                </c:pt>
                <c:pt idx="307">
                  <c:v>789.18499755859375</c:v>
                </c:pt>
                <c:pt idx="308">
                  <c:v>789.197021484375</c:v>
                </c:pt>
                <c:pt idx="309">
                  <c:v>789.208984375</c:v>
                </c:pt>
                <c:pt idx="310">
                  <c:v>789.22100830078125</c:v>
                </c:pt>
                <c:pt idx="311">
                  <c:v>789.2340087890625</c:v>
                </c:pt>
                <c:pt idx="312">
                  <c:v>789.2459716796875</c:v>
                </c:pt>
                <c:pt idx="313">
                  <c:v>789.25799560546875</c:v>
                </c:pt>
                <c:pt idx="314">
                  <c:v>789.27099609375</c:v>
                </c:pt>
                <c:pt idx="315">
                  <c:v>789.28302001953125</c:v>
                </c:pt>
                <c:pt idx="316">
                  <c:v>789.29498291015625</c:v>
                </c:pt>
                <c:pt idx="317">
                  <c:v>789.3070068359375</c:v>
                </c:pt>
                <c:pt idx="318">
                  <c:v>789.32000732421875</c:v>
                </c:pt>
                <c:pt idx="319">
                  <c:v>789.33197021484375</c:v>
                </c:pt>
                <c:pt idx="320">
                  <c:v>789.343994140625</c:v>
                </c:pt>
                <c:pt idx="321">
                  <c:v>789.35601806640625</c:v>
                </c:pt>
                <c:pt idx="322">
                  <c:v>789.3690185546875</c:v>
                </c:pt>
                <c:pt idx="323">
                  <c:v>789.3809814453125</c:v>
                </c:pt>
                <c:pt idx="324">
                  <c:v>789.39300537109375</c:v>
                </c:pt>
                <c:pt idx="325">
                  <c:v>789.405029296875</c:v>
                </c:pt>
                <c:pt idx="326">
                  <c:v>789.41802978515625</c:v>
                </c:pt>
                <c:pt idx="327">
                  <c:v>789.42999267578125</c:v>
                </c:pt>
                <c:pt idx="328">
                  <c:v>789.4420166015625</c:v>
                </c:pt>
                <c:pt idx="329">
                  <c:v>789.4539794921875</c:v>
                </c:pt>
                <c:pt idx="330">
                  <c:v>789.46697998046875</c:v>
                </c:pt>
                <c:pt idx="331">
                  <c:v>789.47900390625</c:v>
                </c:pt>
                <c:pt idx="332">
                  <c:v>789.49102783203125</c:v>
                </c:pt>
                <c:pt idx="333">
                  <c:v>789.5040283203125</c:v>
                </c:pt>
                <c:pt idx="334">
                  <c:v>789.5159912109375</c:v>
                </c:pt>
                <c:pt idx="335">
                  <c:v>789.52801513671875</c:v>
                </c:pt>
                <c:pt idx="336">
                  <c:v>789.53997802734375</c:v>
                </c:pt>
                <c:pt idx="337">
                  <c:v>789.552978515625</c:v>
                </c:pt>
                <c:pt idx="338">
                  <c:v>789.56500244140625</c:v>
                </c:pt>
                <c:pt idx="339">
                  <c:v>789.5770263671875</c:v>
                </c:pt>
                <c:pt idx="340">
                  <c:v>789.5889892578125</c:v>
                </c:pt>
                <c:pt idx="341">
                  <c:v>789.60198974609375</c:v>
                </c:pt>
                <c:pt idx="342">
                  <c:v>789.614013671875</c:v>
                </c:pt>
                <c:pt idx="343">
                  <c:v>789.6259765625</c:v>
                </c:pt>
                <c:pt idx="344">
                  <c:v>789.63800048828125</c:v>
                </c:pt>
                <c:pt idx="345">
                  <c:v>789.6510009765625</c:v>
                </c:pt>
                <c:pt idx="346">
                  <c:v>789.66302490234375</c:v>
                </c:pt>
                <c:pt idx="347">
                  <c:v>789.67498779296875</c:v>
                </c:pt>
                <c:pt idx="348">
                  <c:v>789.68798828125</c:v>
                </c:pt>
                <c:pt idx="349">
                  <c:v>789.70001220703125</c:v>
                </c:pt>
                <c:pt idx="350">
                  <c:v>789.71197509765625</c:v>
                </c:pt>
                <c:pt idx="351">
                  <c:v>789.7239990234375</c:v>
                </c:pt>
                <c:pt idx="352">
                  <c:v>789.73699951171875</c:v>
                </c:pt>
                <c:pt idx="353">
                  <c:v>789.7490234375</c:v>
                </c:pt>
                <c:pt idx="354">
                  <c:v>789.760986328125</c:v>
                </c:pt>
                <c:pt idx="355">
                  <c:v>789.77301025390625</c:v>
                </c:pt>
                <c:pt idx="356">
                  <c:v>789.7860107421875</c:v>
                </c:pt>
                <c:pt idx="357">
                  <c:v>789.7979736328125</c:v>
                </c:pt>
                <c:pt idx="358">
                  <c:v>789.80999755859375</c:v>
                </c:pt>
                <c:pt idx="359">
                  <c:v>789.822998046875</c:v>
                </c:pt>
                <c:pt idx="360">
                  <c:v>789.83502197265625</c:v>
                </c:pt>
                <c:pt idx="361">
                  <c:v>789.84698486328125</c:v>
                </c:pt>
                <c:pt idx="362">
                  <c:v>789.8590087890625</c:v>
                </c:pt>
                <c:pt idx="363">
                  <c:v>789.87200927734375</c:v>
                </c:pt>
                <c:pt idx="364">
                  <c:v>789.88397216796875</c:v>
                </c:pt>
                <c:pt idx="365">
                  <c:v>789.89599609375</c:v>
                </c:pt>
                <c:pt idx="366">
                  <c:v>789.90802001953125</c:v>
                </c:pt>
                <c:pt idx="367">
                  <c:v>789.9210205078125</c:v>
                </c:pt>
                <c:pt idx="368">
                  <c:v>789.9329833984375</c:v>
                </c:pt>
                <c:pt idx="369">
                  <c:v>789.94500732421875</c:v>
                </c:pt>
                <c:pt idx="370">
                  <c:v>789.95697021484375</c:v>
                </c:pt>
                <c:pt idx="371">
                  <c:v>789.969970703125</c:v>
                </c:pt>
                <c:pt idx="372">
                  <c:v>789.98199462890625</c:v>
                </c:pt>
                <c:pt idx="373">
                  <c:v>789.9940185546875</c:v>
                </c:pt>
                <c:pt idx="374">
                  <c:v>790.00701904296875</c:v>
                </c:pt>
                <c:pt idx="375">
                  <c:v>790.01898193359375</c:v>
                </c:pt>
                <c:pt idx="376">
                  <c:v>790.031005859375</c:v>
                </c:pt>
                <c:pt idx="377">
                  <c:v>790.04302978515625</c:v>
                </c:pt>
                <c:pt idx="378">
                  <c:v>790.0560302734375</c:v>
                </c:pt>
                <c:pt idx="379">
                  <c:v>790.0679931640625</c:v>
                </c:pt>
                <c:pt idx="380">
                  <c:v>790.08001708984375</c:v>
                </c:pt>
                <c:pt idx="381">
                  <c:v>790.09197998046875</c:v>
                </c:pt>
                <c:pt idx="382">
                  <c:v>790.10498046875</c:v>
                </c:pt>
                <c:pt idx="383">
                  <c:v>790.11700439453125</c:v>
                </c:pt>
                <c:pt idx="384">
                  <c:v>790.1290283203125</c:v>
                </c:pt>
                <c:pt idx="385">
                  <c:v>790.14202880859375</c:v>
                </c:pt>
                <c:pt idx="386">
                  <c:v>790.15399169921875</c:v>
                </c:pt>
                <c:pt idx="387">
                  <c:v>790.166015625</c:v>
                </c:pt>
                <c:pt idx="388">
                  <c:v>790.177978515625</c:v>
                </c:pt>
                <c:pt idx="389">
                  <c:v>790.19097900390625</c:v>
                </c:pt>
                <c:pt idx="390">
                  <c:v>790.2030029296875</c:v>
                </c:pt>
                <c:pt idx="391">
                  <c:v>790.21502685546875</c:v>
                </c:pt>
                <c:pt idx="392">
                  <c:v>790.22698974609375</c:v>
                </c:pt>
                <c:pt idx="393">
                  <c:v>790.239990234375</c:v>
                </c:pt>
                <c:pt idx="394">
                  <c:v>790.25201416015625</c:v>
                </c:pt>
                <c:pt idx="395">
                  <c:v>790.26397705078125</c:v>
                </c:pt>
                <c:pt idx="396">
                  <c:v>790.2769775390625</c:v>
                </c:pt>
                <c:pt idx="397">
                  <c:v>790.28900146484375</c:v>
                </c:pt>
                <c:pt idx="398">
                  <c:v>790.301025390625</c:v>
                </c:pt>
                <c:pt idx="399">
                  <c:v>790.31298828125</c:v>
                </c:pt>
                <c:pt idx="400">
                  <c:v>790.32598876953125</c:v>
                </c:pt>
                <c:pt idx="401">
                  <c:v>790.3380126953125</c:v>
                </c:pt>
                <c:pt idx="402">
                  <c:v>790.3499755859375</c:v>
                </c:pt>
                <c:pt idx="403">
                  <c:v>790.36199951171875</c:v>
                </c:pt>
                <c:pt idx="404">
                  <c:v>790.375</c:v>
                </c:pt>
                <c:pt idx="405">
                  <c:v>790.38702392578125</c:v>
                </c:pt>
                <c:pt idx="406">
                  <c:v>790.39898681640625</c:v>
                </c:pt>
                <c:pt idx="407">
                  <c:v>790.4119873046875</c:v>
                </c:pt>
                <c:pt idx="408">
                  <c:v>790.42401123046875</c:v>
                </c:pt>
                <c:pt idx="409">
                  <c:v>790.43597412109375</c:v>
                </c:pt>
                <c:pt idx="410">
                  <c:v>790.447998046875</c:v>
                </c:pt>
                <c:pt idx="411">
                  <c:v>790.46099853515625</c:v>
                </c:pt>
                <c:pt idx="412">
                  <c:v>790.4730224609375</c:v>
                </c:pt>
                <c:pt idx="413">
                  <c:v>790.4849853515625</c:v>
                </c:pt>
                <c:pt idx="414">
                  <c:v>790.49700927734375</c:v>
                </c:pt>
                <c:pt idx="415">
                  <c:v>790.510009765625</c:v>
                </c:pt>
                <c:pt idx="416">
                  <c:v>790.52197265625</c:v>
                </c:pt>
                <c:pt idx="417">
                  <c:v>790.53399658203125</c:v>
                </c:pt>
                <c:pt idx="418">
                  <c:v>790.5469970703125</c:v>
                </c:pt>
                <c:pt idx="419">
                  <c:v>790.55902099609375</c:v>
                </c:pt>
                <c:pt idx="420">
                  <c:v>790.57098388671875</c:v>
                </c:pt>
                <c:pt idx="421">
                  <c:v>790.5830078125</c:v>
                </c:pt>
                <c:pt idx="422">
                  <c:v>790.59600830078125</c:v>
                </c:pt>
                <c:pt idx="423">
                  <c:v>790.60797119140625</c:v>
                </c:pt>
                <c:pt idx="424">
                  <c:v>790.6199951171875</c:v>
                </c:pt>
                <c:pt idx="425">
                  <c:v>790.63299560546875</c:v>
                </c:pt>
                <c:pt idx="426">
                  <c:v>790.64501953125</c:v>
                </c:pt>
                <c:pt idx="427">
                  <c:v>790.656982421875</c:v>
                </c:pt>
                <c:pt idx="428">
                  <c:v>790.66900634765625</c:v>
                </c:pt>
                <c:pt idx="429">
                  <c:v>790.6820068359375</c:v>
                </c:pt>
                <c:pt idx="430">
                  <c:v>790.6939697265625</c:v>
                </c:pt>
                <c:pt idx="431">
                  <c:v>790.70599365234375</c:v>
                </c:pt>
                <c:pt idx="432">
                  <c:v>790.718017578125</c:v>
                </c:pt>
                <c:pt idx="433">
                  <c:v>790.73101806640625</c:v>
                </c:pt>
                <c:pt idx="434">
                  <c:v>790.74298095703125</c:v>
                </c:pt>
                <c:pt idx="435">
                  <c:v>790.7550048828125</c:v>
                </c:pt>
                <c:pt idx="436">
                  <c:v>790.76800537109375</c:v>
                </c:pt>
                <c:pt idx="437">
                  <c:v>790.780029296875</c:v>
                </c:pt>
                <c:pt idx="438">
                  <c:v>790.7919921875</c:v>
                </c:pt>
                <c:pt idx="439">
                  <c:v>790.80401611328125</c:v>
                </c:pt>
                <c:pt idx="440">
                  <c:v>790.8170166015625</c:v>
                </c:pt>
                <c:pt idx="441">
                  <c:v>790.8289794921875</c:v>
                </c:pt>
                <c:pt idx="442">
                  <c:v>790.84100341796875</c:v>
                </c:pt>
                <c:pt idx="443">
                  <c:v>790.85302734375</c:v>
                </c:pt>
                <c:pt idx="444">
                  <c:v>790.86602783203125</c:v>
                </c:pt>
                <c:pt idx="445">
                  <c:v>790.87799072265625</c:v>
                </c:pt>
                <c:pt idx="446">
                  <c:v>790.8900146484375</c:v>
                </c:pt>
                <c:pt idx="447">
                  <c:v>790.90301513671875</c:v>
                </c:pt>
                <c:pt idx="448">
                  <c:v>790.91497802734375</c:v>
                </c:pt>
                <c:pt idx="449">
                  <c:v>790.927001953125</c:v>
                </c:pt>
                <c:pt idx="450">
                  <c:v>790.93902587890625</c:v>
                </c:pt>
                <c:pt idx="451">
                  <c:v>790.9520263671875</c:v>
                </c:pt>
                <c:pt idx="452">
                  <c:v>790.9639892578125</c:v>
                </c:pt>
                <c:pt idx="453">
                  <c:v>790.97601318359375</c:v>
                </c:pt>
                <c:pt idx="454">
                  <c:v>790.989013671875</c:v>
                </c:pt>
                <c:pt idx="455">
                  <c:v>791.0009765625</c:v>
                </c:pt>
                <c:pt idx="456">
                  <c:v>791.01300048828125</c:v>
                </c:pt>
                <c:pt idx="457">
                  <c:v>791.0250244140625</c:v>
                </c:pt>
                <c:pt idx="458">
                  <c:v>791.03802490234375</c:v>
                </c:pt>
                <c:pt idx="459">
                  <c:v>791.04998779296875</c:v>
                </c:pt>
                <c:pt idx="460">
                  <c:v>791.06201171875</c:v>
                </c:pt>
                <c:pt idx="461">
                  <c:v>791.073974609375</c:v>
                </c:pt>
                <c:pt idx="462">
                  <c:v>791.08697509765625</c:v>
                </c:pt>
                <c:pt idx="463">
                  <c:v>791.0989990234375</c:v>
                </c:pt>
                <c:pt idx="464">
                  <c:v>791.11102294921875</c:v>
                </c:pt>
                <c:pt idx="465">
                  <c:v>791.1240234375</c:v>
                </c:pt>
                <c:pt idx="466">
                  <c:v>791.135986328125</c:v>
                </c:pt>
                <c:pt idx="467">
                  <c:v>791.14801025390625</c:v>
                </c:pt>
                <c:pt idx="468">
                  <c:v>791.15997314453125</c:v>
                </c:pt>
                <c:pt idx="469">
                  <c:v>791.1729736328125</c:v>
                </c:pt>
                <c:pt idx="470">
                  <c:v>791.18499755859375</c:v>
                </c:pt>
                <c:pt idx="471">
                  <c:v>791.197021484375</c:v>
                </c:pt>
                <c:pt idx="472">
                  <c:v>791.21002197265625</c:v>
                </c:pt>
                <c:pt idx="473">
                  <c:v>791.22198486328125</c:v>
                </c:pt>
                <c:pt idx="474">
                  <c:v>791.2340087890625</c:v>
                </c:pt>
                <c:pt idx="475">
                  <c:v>791.2459716796875</c:v>
                </c:pt>
                <c:pt idx="476">
                  <c:v>791.25897216796875</c:v>
                </c:pt>
                <c:pt idx="477">
                  <c:v>791.27099609375</c:v>
                </c:pt>
                <c:pt idx="478">
                  <c:v>791.28302001953125</c:v>
                </c:pt>
                <c:pt idx="479">
                  <c:v>791.2960205078125</c:v>
                </c:pt>
                <c:pt idx="480">
                  <c:v>791.3079833984375</c:v>
                </c:pt>
                <c:pt idx="481">
                  <c:v>791.32000732421875</c:v>
                </c:pt>
                <c:pt idx="482">
                  <c:v>791.33197021484375</c:v>
                </c:pt>
                <c:pt idx="483">
                  <c:v>791.344970703125</c:v>
                </c:pt>
                <c:pt idx="484">
                  <c:v>791.35699462890625</c:v>
                </c:pt>
                <c:pt idx="485">
                  <c:v>791.3690185546875</c:v>
                </c:pt>
                <c:pt idx="486">
                  <c:v>791.3809814453125</c:v>
                </c:pt>
                <c:pt idx="487">
                  <c:v>791.39398193359375</c:v>
                </c:pt>
                <c:pt idx="488">
                  <c:v>791.406005859375</c:v>
                </c:pt>
                <c:pt idx="489">
                  <c:v>791.41802978515625</c:v>
                </c:pt>
                <c:pt idx="490">
                  <c:v>791.4310302734375</c:v>
                </c:pt>
                <c:pt idx="491">
                  <c:v>791.4429931640625</c:v>
                </c:pt>
                <c:pt idx="492">
                  <c:v>791.45501708984375</c:v>
                </c:pt>
                <c:pt idx="493">
                  <c:v>791.46697998046875</c:v>
                </c:pt>
                <c:pt idx="494">
                  <c:v>791.47998046875</c:v>
                </c:pt>
                <c:pt idx="495">
                  <c:v>791.49200439453125</c:v>
                </c:pt>
                <c:pt idx="496">
                  <c:v>791.5040283203125</c:v>
                </c:pt>
                <c:pt idx="497">
                  <c:v>791.51702880859375</c:v>
                </c:pt>
                <c:pt idx="498">
                  <c:v>791.52899169921875</c:v>
                </c:pt>
                <c:pt idx="499">
                  <c:v>791.541015625</c:v>
                </c:pt>
                <c:pt idx="500">
                  <c:v>791.552978515625</c:v>
                </c:pt>
                <c:pt idx="501">
                  <c:v>791.56597900390625</c:v>
                </c:pt>
                <c:pt idx="502">
                  <c:v>791.5780029296875</c:v>
                </c:pt>
                <c:pt idx="503">
                  <c:v>791.59002685546875</c:v>
                </c:pt>
                <c:pt idx="504">
                  <c:v>791.60302734375</c:v>
                </c:pt>
                <c:pt idx="505">
                  <c:v>791.614990234375</c:v>
                </c:pt>
                <c:pt idx="506">
                  <c:v>791.62701416015625</c:v>
                </c:pt>
                <c:pt idx="507">
                  <c:v>791.63897705078125</c:v>
                </c:pt>
                <c:pt idx="508">
                  <c:v>791.6519775390625</c:v>
                </c:pt>
                <c:pt idx="509">
                  <c:v>791.66400146484375</c:v>
                </c:pt>
                <c:pt idx="510">
                  <c:v>791.676025390625</c:v>
                </c:pt>
                <c:pt idx="511">
                  <c:v>791.68902587890625</c:v>
                </c:pt>
                <c:pt idx="512">
                  <c:v>791.70098876953125</c:v>
                </c:pt>
                <c:pt idx="513">
                  <c:v>791.7130126953125</c:v>
                </c:pt>
                <c:pt idx="514">
                  <c:v>791.7249755859375</c:v>
                </c:pt>
                <c:pt idx="515">
                  <c:v>791.73797607421875</c:v>
                </c:pt>
                <c:pt idx="516">
                  <c:v>791.75</c:v>
                </c:pt>
                <c:pt idx="517">
                  <c:v>791.76202392578125</c:v>
                </c:pt>
                <c:pt idx="518">
                  <c:v>791.7750244140625</c:v>
                </c:pt>
                <c:pt idx="519">
                  <c:v>791.7869873046875</c:v>
                </c:pt>
                <c:pt idx="520">
                  <c:v>791.79901123046875</c:v>
                </c:pt>
                <c:pt idx="521">
                  <c:v>791.81097412109375</c:v>
                </c:pt>
                <c:pt idx="522">
                  <c:v>791.823974609375</c:v>
                </c:pt>
                <c:pt idx="523">
                  <c:v>791.83599853515625</c:v>
                </c:pt>
                <c:pt idx="524">
                  <c:v>791.8480224609375</c:v>
                </c:pt>
                <c:pt idx="525">
                  <c:v>791.8599853515625</c:v>
                </c:pt>
                <c:pt idx="526">
                  <c:v>791.87298583984375</c:v>
                </c:pt>
                <c:pt idx="527">
                  <c:v>791.885009765625</c:v>
                </c:pt>
                <c:pt idx="528">
                  <c:v>791.89697265625</c:v>
                </c:pt>
                <c:pt idx="529">
                  <c:v>791.90997314453125</c:v>
                </c:pt>
                <c:pt idx="530">
                  <c:v>791.9219970703125</c:v>
                </c:pt>
                <c:pt idx="531">
                  <c:v>791.93402099609375</c:v>
                </c:pt>
                <c:pt idx="532">
                  <c:v>791.947021484375</c:v>
                </c:pt>
                <c:pt idx="533">
                  <c:v>791.958984375</c:v>
                </c:pt>
                <c:pt idx="534">
                  <c:v>791.97100830078125</c:v>
                </c:pt>
                <c:pt idx="535">
                  <c:v>791.98297119140625</c:v>
                </c:pt>
                <c:pt idx="536">
                  <c:v>791.9959716796875</c:v>
                </c:pt>
                <c:pt idx="537">
                  <c:v>792.00799560546875</c:v>
                </c:pt>
                <c:pt idx="538">
                  <c:v>792.02001953125</c:v>
                </c:pt>
                <c:pt idx="539">
                  <c:v>792.03302001953125</c:v>
                </c:pt>
                <c:pt idx="540">
                  <c:v>792.04498291015625</c:v>
                </c:pt>
                <c:pt idx="541">
                  <c:v>792.0570068359375</c:v>
                </c:pt>
                <c:pt idx="542">
                  <c:v>792.0689697265625</c:v>
                </c:pt>
                <c:pt idx="543">
                  <c:v>792.08197021484375</c:v>
                </c:pt>
                <c:pt idx="544">
                  <c:v>792.093994140625</c:v>
                </c:pt>
                <c:pt idx="545">
                  <c:v>792.10601806640625</c:v>
                </c:pt>
                <c:pt idx="546">
                  <c:v>792.1190185546875</c:v>
                </c:pt>
                <c:pt idx="547">
                  <c:v>792.1309814453125</c:v>
                </c:pt>
                <c:pt idx="548">
                  <c:v>792.14300537109375</c:v>
                </c:pt>
                <c:pt idx="549">
                  <c:v>792.155029296875</c:v>
                </c:pt>
                <c:pt idx="550">
                  <c:v>792.16802978515625</c:v>
                </c:pt>
                <c:pt idx="551">
                  <c:v>792.17999267578125</c:v>
                </c:pt>
                <c:pt idx="552">
                  <c:v>792.1920166015625</c:v>
                </c:pt>
                <c:pt idx="553">
                  <c:v>792.20501708984375</c:v>
                </c:pt>
                <c:pt idx="554">
                  <c:v>792.21697998046875</c:v>
                </c:pt>
                <c:pt idx="555">
                  <c:v>792.22900390625</c:v>
                </c:pt>
                <c:pt idx="556">
                  <c:v>792.24102783203125</c:v>
                </c:pt>
                <c:pt idx="557">
                  <c:v>792.2540283203125</c:v>
                </c:pt>
                <c:pt idx="558">
                  <c:v>792.2659912109375</c:v>
                </c:pt>
                <c:pt idx="559">
                  <c:v>792.27801513671875</c:v>
                </c:pt>
                <c:pt idx="560">
                  <c:v>792.291015625</c:v>
                </c:pt>
                <c:pt idx="561">
                  <c:v>792.302978515625</c:v>
                </c:pt>
                <c:pt idx="562">
                  <c:v>792.31500244140625</c:v>
                </c:pt>
                <c:pt idx="563">
                  <c:v>792.3270263671875</c:v>
                </c:pt>
                <c:pt idx="564">
                  <c:v>792.34002685546875</c:v>
                </c:pt>
                <c:pt idx="565">
                  <c:v>792.35198974609375</c:v>
                </c:pt>
                <c:pt idx="566">
                  <c:v>792.364013671875</c:v>
                </c:pt>
                <c:pt idx="567">
                  <c:v>792.37701416015625</c:v>
                </c:pt>
                <c:pt idx="568">
                  <c:v>792.38897705078125</c:v>
                </c:pt>
                <c:pt idx="569">
                  <c:v>792.4010009765625</c:v>
                </c:pt>
                <c:pt idx="570">
                  <c:v>792.41302490234375</c:v>
                </c:pt>
                <c:pt idx="571">
                  <c:v>792.426025390625</c:v>
                </c:pt>
                <c:pt idx="572">
                  <c:v>792.43798828125</c:v>
                </c:pt>
                <c:pt idx="573">
                  <c:v>792.45001220703125</c:v>
                </c:pt>
                <c:pt idx="574">
                  <c:v>792.4630126953125</c:v>
                </c:pt>
                <c:pt idx="575">
                  <c:v>792.4749755859375</c:v>
                </c:pt>
                <c:pt idx="576">
                  <c:v>792.48699951171875</c:v>
                </c:pt>
                <c:pt idx="577">
                  <c:v>792.4990234375</c:v>
                </c:pt>
                <c:pt idx="578">
                  <c:v>792.51202392578125</c:v>
                </c:pt>
                <c:pt idx="579">
                  <c:v>792.52398681640625</c:v>
                </c:pt>
                <c:pt idx="580">
                  <c:v>792.5360107421875</c:v>
                </c:pt>
                <c:pt idx="581">
                  <c:v>792.54901123046875</c:v>
                </c:pt>
                <c:pt idx="582">
                  <c:v>792.56097412109375</c:v>
                </c:pt>
                <c:pt idx="583">
                  <c:v>792.572998046875</c:v>
                </c:pt>
                <c:pt idx="584">
                  <c:v>792.58599853515625</c:v>
                </c:pt>
                <c:pt idx="585">
                  <c:v>792.5980224609375</c:v>
                </c:pt>
                <c:pt idx="586">
                  <c:v>792.6099853515625</c:v>
                </c:pt>
                <c:pt idx="587">
                  <c:v>792.62200927734375</c:v>
                </c:pt>
                <c:pt idx="588">
                  <c:v>792.635009765625</c:v>
                </c:pt>
                <c:pt idx="589">
                  <c:v>792.64697265625</c:v>
                </c:pt>
                <c:pt idx="590">
                  <c:v>792.65899658203125</c:v>
                </c:pt>
                <c:pt idx="591">
                  <c:v>792.6719970703125</c:v>
                </c:pt>
                <c:pt idx="592">
                  <c:v>792.68402099609375</c:v>
                </c:pt>
                <c:pt idx="593">
                  <c:v>792.69598388671875</c:v>
                </c:pt>
                <c:pt idx="594">
                  <c:v>792.7080078125</c:v>
                </c:pt>
                <c:pt idx="595">
                  <c:v>792.72100830078125</c:v>
                </c:pt>
                <c:pt idx="596">
                  <c:v>792.73297119140625</c:v>
                </c:pt>
                <c:pt idx="597">
                  <c:v>792.7449951171875</c:v>
                </c:pt>
                <c:pt idx="598">
                  <c:v>792.75799560546875</c:v>
                </c:pt>
                <c:pt idx="599">
                  <c:v>792.77001953125</c:v>
                </c:pt>
                <c:pt idx="600">
                  <c:v>792.781982421875</c:v>
                </c:pt>
                <c:pt idx="601">
                  <c:v>792.79400634765625</c:v>
                </c:pt>
                <c:pt idx="602">
                  <c:v>792.8070068359375</c:v>
                </c:pt>
                <c:pt idx="603">
                  <c:v>792.8189697265625</c:v>
                </c:pt>
                <c:pt idx="604">
                  <c:v>792.83099365234375</c:v>
                </c:pt>
                <c:pt idx="605">
                  <c:v>792.843994140625</c:v>
                </c:pt>
                <c:pt idx="606">
                  <c:v>792.85601806640625</c:v>
                </c:pt>
                <c:pt idx="607">
                  <c:v>792.86798095703125</c:v>
                </c:pt>
                <c:pt idx="608">
                  <c:v>792.8809814453125</c:v>
                </c:pt>
                <c:pt idx="609">
                  <c:v>792.89300537109375</c:v>
                </c:pt>
                <c:pt idx="610">
                  <c:v>792.905029296875</c:v>
                </c:pt>
                <c:pt idx="611">
                  <c:v>792.9169921875</c:v>
                </c:pt>
                <c:pt idx="612">
                  <c:v>792.92999267578125</c:v>
                </c:pt>
                <c:pt idx="613">
                  <c:v>792.9420166015625</c:v>
                </c:pt>
                <c:pt idx="614">
                  <c:v>792.9539794921875</c:v>
                </c:pt>
                <c:pt idx="615">
                  <c:v>792.96697998046875</c:v>
                </c:pt>
                <c:pt idx="616">
                  <c:v>792.97900390625</c:v>
                </c:pt>
                <c:pt idx="617">
                  <c:v>792.99102783203125</c:v>
                </c:pt>
                <c:pt idx="618">
                  <c:v>793.00299072265625</c:v>
                </c:pt>
                <c:pt idx="619">
                  <c:v>793.0159912109375</c:v>
                </c:pt>
                <c:pt idx="620">
                  <c:v>793.02801513671875</c:v>
                </c:pt>
                <c:pt idx="621">
                  <c:v>793.03997802734375</c:v>
                </c:pt>
                <c:pt idx="622">
                  <c:v>793.052978515625</c:v>
                </c:pt>
                <c:pt idx="623">
                  <c:v>793.06500244140625</c:v>
                </c:pt>
                <c:pt idx="624">
                  <c:v>793.0770263671875</c:v>
                </c:pt>
                <c:pt idx="625">
                  <c:v>793.09002685546875</c:v>
                </c:pt>
                <c:pt idx="626">
                  <c:v>793.10198974609375</c:v>
                </c:pt>
                <c:pt idx="627">
                  <c:v>793.114013671875</c:v>
                </c:pt>
                <c:pt idx="628">
                  <c:v>793.1259765625</c:v>
                </c:pt>
                <c:pt idx="629">
                  <c:v>793.13897705078125</c:v>
                </c:pt>
                <c:pt idx="630">
                  <c:v>793.1510009765625</c:v>
                </c:pt>
                <c:pt idx="631">
                  <c:v>793.16302490234375</c:v>
                </c:pt>
                <c:pt idx="632">
                  <c:v>793.176025390625</c:v>
                </c:pt>
                <c:pt idx="633">
                  <c:v>793.18798828125</c:v>
                </c:pt>
                <c:pt idx="634">
                  <c:v>793.20001220703125</c:v>
                </c:pt>
                <c:pt idx="635">
                  <c:v>793.21197509765625</c:v>
                </c:pt>
                <c:pt idx="636">
                  <c:v>793.2249755859375</c:v>
                </c:pt>
                <c:pt idx="637">
                  <c:v>793.23699951171875</c:v>
                </c:pt>
                <c:pt idx="638">
                  <c:v>793.2490234375</c:v>
                </c:pt>
                <c:pt idx="639">
                  <c:v>793.26202392578125</c:v>
                </c:pt>
                <c:pt idx="640">
                  <c:v>793.27398681640625</c:v>
                </c:pt>
                <c:pt idx="641">
                  <c:v>793.2860107421875</c:v>
                </c:pt>
                <c:pt idx="642">
                  <c:v>793.29901123046875</c:v>
                </c:pt>
                <c:pt idx="643">
                  <c:v>793.31097412109375</c:v>
                </c:pt>
                <c:pt idx="644">
                  <c:v>793.322998046875</c:v>
                </c:pt>
                <c:pt idx="645">
                  <c:v>793.33502197265625</c:v>
                </c:pt>
                <c:pt idx="646">
                  <c:v>793.3480224609375</c:v>
                </c:pt>
                <c:pt idx="647">
                  <c:v>793.3599853515625</c:v>
                </c:pt>
                <c:pt idx="648">
                  <c:v>793.37200927734375</c:v>
                </c:pt>
                <c:pt idx="649">
                  <c:v>793.385009765625</c:v>
                </c:pt>
                <c:pt idx="650">
                  <c:v>793.39697265625</c:v>
                </c:pt>
                <c:pt idx="651">
                  <c:v>793.40899658203125</c:v>
                </c:pt>
                <c:pt idx="652">
                  <c:v>793.4219970703125</c:v>
                </c:pt>
                <c:pt idx="653">
                  <c:v>793.43402099609375</c:v>
                </c:pt>
                <c:pt idx="654">
                  <c:v>793.44598388671875</c:v>
                </c:pt>
                <c:pt idx="655">
                  <c:v>793.4580078125</c:v>
                </c:pt>
                <c:pt idx="656">
                  <c:v>793.47100830078125</c:v>
                </c:pt>
                <c:pt idx="657">
                  <c:v>793.48297119140625</c:v>
                </c:pt>
                <c:pt idx="658">
                  <c:v>793.4949951171875</c:v>
                </c:pt>
                <c:pt idx="659">
                  <c:v>793.50799560546875</c:v>
                </c:pt>
                <c:pt idx="660">
                  <c:v>793.52001953125</c:v>
                </c:pt>
                <c:pt idx="661">
                  <c:v>793.531982421875</c:v>
                </c:pt>
                <c:pt idx="662">
                  <c:v>793.54400634765625</c:v>
                </c:pt>
                <c:pt idx="663">
                  <c:v>793.5570068359375</c:v>
                </c:pt>
                <c:pt idx="664">
                  <c:v>793.5689697265625</c:v>
                </c:pt>
                <c:pt idx="665">
                  <c:v>793.58099365234375</c:v>
                </c:pt>
                <c:pt idx="666">
                  <c:v>793.593994140625</c:v>
                </c:pt>
                <c:pt idx="667">
                  <c:v>793.60601806640625</c:v>
                </c:pt>
                <c:pt idx="668">
                  <c:v>793.61798095703125</c:v>
                </c:pt>
                <c:pt idx="669">
                  <c:v>793.6309814453125</c:v>
                </c:pt>
                <c:pt idx="670">
                  <c:v>793.64300537109375</c:v>
                </c:pt>
                <c:pt idx="671">
                  <c:v>793.655029296875</c:v>
                </c:pt>
                <c:pt idx="672">
                  <c:v>793.6669921875</c:v>
                </c:pt>
                <c:pt idx="673">
                  <c:v>793.67999267578125</c:v>
                </c:pt>
                <c:pt idx="674">
                  <c:v>793.6920166015625</c:v>
                </c:pt>
                <c:pt idx="675">
                  <c:v>793.7039794921875</c:v>
                </c:pt>
                <c:pt idx="676">
                  <c:v>793.71697998046875</c:v>
                </c:pt>
                <c:pt idx="677">
                  <c:v>793.72900390625</c:v>
                </c:pt>
                <c:pt idx="678">
                  <c:v>793.74102783203125</c:v>
                </c:pt>
                <c:pt idx="679">
                  <c:v>793.7540283203125</c:v>
                </c:pt>
                <c:pt idx="680">
                  <c:v>793.7659912109375</c:v>
                </c:pt>
                <c:pt idx="681">
                  <c:v>793.77801513671875</c:v>
                </c:pt>
                <c:pt idx="682">
                  <c:v>793.78997802734375</c:v>
                </c:pt>
                <c:pt idx="683">
                  <c:v>793.802978515625</c:v>
                </c:pt>
                <c:pt idx="684">
                  <c:v>793.81500244140625</c:v>
                </c:pt>
                <c:pt idx="685">
                  <c:v>793.8270263671875</c:v>
                </c:pt>
                <c:pt idx="686">
                  <c:v>793.84002685546875</c:v>
                </c:pt>
                <c:pt idx="687">
                  <c:v>793.85198974609375</c:v>
                </c:pt>
                <c:pt idx="688">
                  <c:v>793.864013671875</c:v>
                </c:pt>
                <c:pt idx="689">
                  <c:v>793.87701416015625</c:v>
                </c:pt>
                <c:pt idx="690">
                  <c:v>793.88897705078125</c:v>
                </c:pt>
                <c:pt idx="691">
                  <c:v>793.9010009765625</c:v>
                </c:pt>
                <c:pt idx="692">
                  <c:v>793.91302490234375</c:v>
                </c:pt>
                <c:pt idx="693">
                  <c:v>793.926025390625</c:v>
                </c:pt>
                <c:pt idx="694">
                  <c:v>793.93798828125</c:v>
                </c:pt>
                <c:pt idx="695">
                  <c:v>793.95001220703125</c:v>
                </c:pt>
                <c:pt idx="696">
                  <c:v>793.9630126953125</c:v>
                </c:pt>
                <c:pt idx="697">
                  <c:v>793.9749755859375</c:v>
                </c:pt>
                <c:pt idx="698">
                  <c:v>793.98699951171875</c:v>
                </c:pt>
                <c:pt idx="699">
                  <c:v>794</c:v>
                </c:pt>
                <c:pt idx="700">
                  <c:v>794.01202392578125</c:v>
                </c:pt>
                <c:pt idx="701">
                  <c:v>794.02398681640625</c:v>
                </c:pt>
                <c:pt idx="702">
                  <c:v>794.0360107421875</c:v>
                </c:pt>
                <c:pt idx="703">
                  <c:v>794.04901123046875</c:v>
                </c:pt>
                <c:pt idx="704">
                  <c:v>794.06097412109375</c:v>
                </c:pt>
                <c:pt idx="705">
                  <c:v>794.072998046875</c:v>
                </c:pt>
                <c:pt idx="706">
                  <c:v>794.08599853515625</c:v>
                </c:pt>
                <c:pt idx="707">
                  <c:v>794.0980224609375</c:v>
                </c:pt>
                <c:pt idx="708">
                  <c:v>794.1099853515625</c:v>
                </c:pt>
                <c:pt idx="709">
                  <c:v>794.12298583984375</c:v>
                </c:pt>
                <c:pt idx="710">
                  <c:v>794.135009765625</c:v>
                </c:pt>
                <c:pt idx="711">
                  <c:v>794.14697265625</c:v>
                </c:pt>
                <c:pt idx="712">
                  <c:v>794.15899658203125</c:v>
                </c:pt>
                <c:pt idx="713">
                  <c:v>794.1719970703125</c:v>
                </c:pt>
                <c:pt idx="714">
                  <c:v>794.18402099609375</c:v>
                </c:pt>
                <c:pt idx="715">
                  <c:v>794.19598388671875</c:v>
                </c:pt>
                <c:pt idx="716">
                  <c:v>794.208984375</c:v>
                </c:pt>
                <c:pt idx="717">
                  <c:v>794.22100830078125</c:v>
                </c:pt>
                <c:pt idx="718">
                  <c:v>794.23297119140625</c:v>
                </c:pt>
                <c:pt idx="719">
                  <c:v>794.2459716796875</c:v>
                </c:pt>
                <c:pt idx="720">
                  <c:v>794.25799560546875</c:v>
                </c:pt>
                <c:pt idx="721">
                  <c:v>794.27001953125</c:v>
                </c:pt>
                <c:pt idx="722">
                  <c:v>794.28302001953125</c:v>
                </c:pt>
                <c:pt idx="723">
                  <c:v>794.29498291015625</c:v>
                </c:pt>
                <c:pt idx="724">
                  <c:v>794.3070068359375</c:v>
                </c:pt>
                <c:pt idx="725">
                  <c:v>794.3189697265625</c:v>
                </c:pt>
                <c:pt idx="726">
                  <c:v>794.33197021484375</c:v>
                </c:pt>
                <c:pt idx="727">
                  <c:v>794.343994140625</c:v>
                </c:pt>
                <c:pt idx="728">
                  <c:v>794.35601806640625</c:v>
                </c:pt>
                <c:pt idx="729">
                  <c:v>794.3690185546875</c:v>
                </c:pt>
                <c:pt idx="730">
                  <c:v>794.3809814453125</c:v>
                </c:pt>
                <c:pt idx="731">
                  <c:v>794.39300537109375</c:v>
                </c:pt>
                <c:pt idx="732">
                  <c:v>794.406005859375</c:v>
                </c:pt>
                <c:pt idx="733">
                  <c:v>794.41802978515625</c:v>
                </c:pt>
                <c:pt idx="734">
                  <c:v>794.42999267578125</c:v>
                </c:pt>
                <c:pt idx="735">
                  <c:v>794.4429931640625</c:v>
                </c:pt>
                <c:pt idx="736">
                  <c:v>794.45501708984375</c:v>
                </c:pt>
                <c:pt idx="737">
                  <c:v>794.46697998046875</c:v>
                </c:pt>
                <c:pt idx="738">
                  <c:v>794.47900390625</c:v>
                </c:pt>
                <c:pt idx="739">
                  <c:v>794.49200439453125</c:v>
                </c:pt>
                <c:pt idx="740">
                  <c:v>794.5040283203125</c:v>
                </c:pt>
                <c:pt idx="741">
                  <c:v>794.5159912109375</c:v>
                </c:pt>
                <c:pt idx="742">
                  <c:v>794.52899169921875</c:v>
                </c:pt>
                <c:pt idx="743">
                  <c:v>794.541015625</c:v>
                </c:pt>
                <c:pt idx="744">
                  <c:v>794.552978515625</c:v>
                </c:pt>
                <c:pt idx="745">
                  <c:v>794.56597900390625</c:v>
                </c:pt>
                <c:pt idx="746">
                  <c:v>794.5780029296875</c:v>
                </c:pt>
                <c:pt idx="747">
                  <c:v>794.59002685546875</c:v>
                </c:pt>
                <c:pt idx="748">
                  <c:v>794.60198974609375</c:v>
                </c:pt>
                <c:pt idx="749">
                  <c:v>794.614990234375</c:v>
                </c:pt>
                <c:pt idx="750">
                  <c:v>794.62701416015625</c:v>
                </c:pt>
                <c:pt idx="751">
                  <c:v>794.63897705078125</c:v>
                </c:pt>
                <c:pt idx="752">
                  <c:v>794.6519775390625</c:v>
                </c:pt>
                <c:pt idx="753">
                  <c:v>794.66400146484375</c:v>
                </c:pt>
                <c:pt idx="754">
                  <c:v>794.676025390625</c:v>
                </c:pt>
                <c:pt idx="755">
                  <c:v>794.68902587890625</c:v>
                </c:pt>
                <c:pt idx="756">
                  <c:v>794.70098876953125</c:v>
                </c:pt>
                <c:pt idx="757">
                  <c:v>794.7130126953125</c:v>
                </c:pt>
                <c:pt idx="758">
                  <c:v>794.72601318359375</c:v>
                </c:pt>
                <c:pt idx="759">
                  <c:v>794.73797607421875</c:v>
                </c:pt>
                <c:pt idx="760">
                  <c:v>794.75</c:v>
                </c:pt>
                <c:pt idx="761">
                  <c:v>794.76202392578125</c:v>
                </c:pt>
                <c:pt idx="762">
                  <c:v>794.7750244140625</c:v>
                </c:pt>
                <c:pt idx="763">
                  <c:v>794.7869873046875</c:v>
                </c:pt>
                <c:pt idx="764">
                  <c:v>794.79901123046875</c:v>
                </c:pt>
                <c:pt idx="765">
                  <c:v>794.81201171875</c:v>
                </c:pt>
                <c:pt idx="766">
                  <c:v>794.823974609375</c:v>
                </c:pt>
                <c:pt idx="767">
                  <c:v>794.83599853515625</c:v>
                </c:pt>
                <c:pt idx="768">
                  <c:v>794.8489990234375</c:v>
                </c:pt>
                <c:pt idx="769">
                  <c:v>794.86102294921875</c:v>
                </c:pt>
                <c:pt idx="770">
                  <c:v>794.87298583984375</c:v>
                </c:pt>
                <c:pt idx="771">
                  <c:v>794.885986328125</c:v>
                </c:pt>
                <c:pt idx="772">
                  <c:v>794.89801025390625</c:v>
                </c:pt>
                <c:pt idx="773">
                  <c:v>794.90997314453125</c:v>
                </c:pt>
                <c:pt idx="774">
                  <c:v>794.9219970703125</c:v>
                </c:pt>
                <c:pt idx="775">
                  <c:v>794.93499755859375</c:v>
                </c:pt>
                <c:pt idx="776">
                  <c:v>794.947021484375</c:v>
                </c:pt>
                <c:pt idx="777">
                  <c:v>794.958984375</c:v>
                </c:pt>
                <c:pt idx="778">
                  <c:v>794.97198486328125</c:v>
                </c:pt>
                <c:pt idx="779">
                  <c:v>794.9840087890625</c:v>
                </c:pt>
                <c:pt idx="780">
                  <c:v>794.9959716796875</c:v>
                </c:pt>
                <c:pt idx="781">
                  <c:v>795.00897216796875</c:v>
                </c:pt>
                <c:pt idx="782">
                  <c:v>795.02099609375</c:v>
                </c:pt>
                <c:pt idx="783">
                  <c:v>795.03302001953125</c:v>
                </c:pt>
                <c:pt idx="784">
                  <c:v>795.0460205078125</c:v>
                </c:pt>
                <c:pt idx="785">
                  <c:v>795.0579833984375</c:v>
                </c:pt>
                <c:pt idx="786">
                  <c:v>795.07000732421875</c:v>
                </c:pt>
                <c:pt idx="787">
                  <c:v>795.08197021484375</c:v>
                </c:pt>
                <c:pt idx="788">
                  <c:v>795.094970703125</c:v>
                </c:pt>
                <c:pt idx="789">
                  <c:v>795.10699462890625</c:v>
                </c:pt>
                <c:pt idx="790">
                  <c:v>795.1190185546875</c:v>
                </c:pt>
                <c:pt idx="791">
                  <c:v>795.13201904296875</c:v>
                </c:pt>
                <c:pt idx="792">
                  <c:v>795.14398193359375</c:v>
                </c:pt>
                <c:pt idx="793">
                  <c:v>795.156005859375</c:v>
                </c:pt>
                <c:pt idx="794">
                  <c:v>795.16900634765625</c:v>
                </c:pt>
                <c:pt idx="795">
                  <c:v>795.1810302734375</c:v>
                </c:pt>
                <c:pt idx="796">
                  <c:v>795.1929931640625</c:v>
                </c:pt>
                <c:pt idx="797">
                  <c:v>795.20599365234375</c:v>
                </c:pt>
                <c:pt idx="798">
                  <c:v>795.218017578125</c:v>
                </c:pt>
                <c:pt idx="799">
                  <c:v>795.22998046875</c:v>
                </c:pt>
                <c:pt idx="800">
                  <c:v>795.24298095703125</c:v>
                </c:pt>
                <c:pt idx="801">
                  <c:v>795.2550048828125</c:v>
                </c:pt>
                <c:pt idx="802">
                  <c:v>795.26702880859375</c:v>
                </c:pt>
                <c:pt idx="803">
                  <c:v>795.27899169921875</c:v>
                </c:pt>
              </c:numCache>
            </c:numRef>
          </c:xVal>
          <c:yVal>
            <c:numRef>
              <c:f>'Sheet1 {20 min}'!$B$1:$B$804</c:f>
              <c:numCache>
                <c:formatCode>General</c:formatCode>
                <c:ptCount val="804"/>
                <c:pt idx="0">
                  <c:v>147.5</c:v>
                </c:pt>
                <c:pt idx="1">
                  <c:v>136.5</c:v>
                </c:pt>
                <c:pt idx="2">
                  <c:v>127.5</c:v>
                </c:pt>
                <c:pt idx="3">
                  <c:v>99.25</c:v>
                </c:pt>
                <c:pt idx="4">
                  <c:v>73</c:v>
                </c:pt>
                <c:pt idx="5">
                  <c:v>42.75</c:v>
                </c:pt>
                <c:pt idx="6">
                  <c:v>45.5</c:v>
                </c:pt>
                <c:pt idx="7">
                  <c:v>68.25</c:v>
                </c:pt>
                <c:pt idx="8">
                  <c:v>77.75</c:v>
                </c:pt>
                <c:pt idx="9">
                  <c:v>71.5</c:v>
                </c:pt>
                <c:pt idx="10">
                  <c:v>70.25</c:v>
                </c:pt>
                <c:pt idx="11">
                  <c:v>85.75</c:v>
                </c:pt>
                <c:pt idx="12">
                  <c:v>82.25</c:v>
                </c:pt>
                <c:pt idx="13">
                  <c:v>66.5</c:v>
                </c:pt>
                <c:pt idx="14">
                  <c:v>69.25</c:v>
                </c:pt>
                <c:pt idx="15">
                  <c:v>67.5</c:v>
                </c:pt>
                <c:pt idx="16">
                  <c:v>90.75</c:v>
                </c:pt>
                <c:pt idx="17">
                  <c:v>203.5</c:v>
                </c:pt>
                <c:pt idx="18">
                  <c:v>268.29998779296875</c:v>
                </c:pt>
                <c:pt idx="19">
                  <c:v>196.19999694824219</c:v>
                </c:pt>
                <c:pt idx="20">
                  <c:v>166.30000305175781</c:v>
                </c:pt>
                <c:pt idx="21">
                  <c:v>213.80000305175781</c:v>
                </c:pt>
                <c:pt idx="22">
                  <c:v>210.30000305175781</c:v>
                </c:pt>
                <c:pt idx="23">
                  <c:v>170.19999694824219</c:v>
                </c:pt>
                <c:pt idx="24">
                  <c:v>180.30000305175781</c:v>
                </c:pt>
                <c:pt idx="25">
                  <c:v>219</c:v>
                </c:pt>
                <c:pt idx="26">
                  <c:v>256</c:v>
                </c:pt>
                <c:pt idx="27">
                  <c:v>292.79998779296875</c:v>
                </c:pt>
                <c:pt idx="28">
                  <c:v>333</c:v>
                </c:pt>
                <c:pt idx="29">
                  <c:v>491.20001220703125</c:v>
                </c:pt>
                <c:pt idx="30">
                  <c:v>1135</c:v>
                </c:pt>
                <c:pt idx="31">
                  <c:v>4863</c:v>
                </c:pt>
                <c:pt idx="32">
                  <c:v>25660</c:v>
                </c:pt>
                <c:pt idx="33">
                  <c:v>74560</c:v>
                </c:pt>
                <c:pt idx="34">
                  <c:v>109000</c:v>
                </c:pt>
                <c:pt idx="35">
                  <c:v>82550</c:v>
                </c:pt>
                <c:pt idx="36">
                  <c:v>32510</c:v>
                </c:pt>
                <c:pt idx="37">
                  <c:v>7149</c:v>
                </c:pt>
                <c:pt idx="38">
                  <c:v>1504</c:v>
                </c:pt>
                <c:pt idx="39">
                  <c:v>731.29998779296875</c:v>
                </c:pt>
                <c:pt idx="40">
                  <c:v>611.70001220703125</c:v>
                </c:pt>
                <c:pt idx="41">
                  <c:v>467.29998779296875</c:v>
                </c:pt>
                <c:pt idx="42">
                  <c:v>389.5</c:v>
                </c:pt>
                <c:pt idx="43">
                  <c:v>388</c:v>
                </c:pt>
                <c:pt idx="44">
                  <c:v>337.70001220703125</c:v>
                </c:pt>
                <c:pt idx="45">
                  <c:v>262</c:v>
                </c:pt>
                <c:pt idx="46">
                  <c:v>245.80000305175781</c:v>
                </c:pt>
                <c:pt idx="47">
                  <c:v>230.30000305175781</c:v>
                </c:pt>
                <c:pt idx="48">
                  <c:v>180</c:v>
                </c:pt>
                <c:pt idx="49">
                  <c:v>154.5</c:v>
                </c:pt>
                <c:pt idx="50">
                  <c:v>156</c:v>
                </c:pt>
                <c:pt idx="51">
                  <c:v>197.19999694824219</c:v>
                </c:pt>
                <c:pt idx="52">
                  <c:v>266.79998779296875</c:v>
                </c:pt>
                <c:pt idx="53">
                  <c:v>286.79998779296875</c:v>
                </c:pt>
                <c:pt idx="54">
                  <c:v>258</c:v>
                </c:pt>
                <c:pt idx="55">
                  <c:v>201.5</c:v>
                </c:pt>
                <c:pt idx="56">
                  <c:v>174.80000305175781</c:v>
                </c:pt>
                <c:pt idx="57">
                  <c:v>170.5</c:v>
                </c:pt>
                <c:pt idx="58">
                  <c:v>119.80000305175781</c:v>
                </c:pt>
                <c:pt idx="59">
                  <c:v>109.69999694824219</c:v>
                </c:pt>
                <c:pt idx="60">
                  <c:v>175.80000305175781</c:v>
                </c:pt>
                <c:pt idx="61">
                  <c:v>214.30000305175781</c:v>
                </c:pt>
                <c:pt idx="62">
                  <c:v>162.30000305175781</c:v>
                </c:pt>
                <c:pt idx="63">
                  <c:v>126.80000305175781</c:v>
                </c:pt>
                <c:pt idx="64">
                  <c:v>174</c:v>
                </c:pt>
                <c:pt idx="65">
                  <c:v>230.80000305175781</c:v>
                </c:pt>
                <c:pt idx="66">
                  <c:v>299.79998779296875</c:v>
                </c:pt>
                <c:pt idx="67">
                  <c:v>318.29998779296875</c:v>
                </c:pt>
                <c:pt idx="68">
                  <c:v>276</c:v>
                </c:pt>
                <c:pt idx="69">
                  <c:v>368.79998779296875</c:v>
                </c:pt>
                <c:pt idx="70">
                  <c:v>582.5</c:v>
                </c:pt>
                <c:pt idx="71">
                  <c:v>1194</c:v>
                </c:pt>
                <c:pt idx="72">
                  <c:v>5379</c:v>
                </c:pt>
                <c:pt idx="73">
                  <c:v>27020</c:v>
                </c:pt>
                <c:pt idx="74">
                  <c:v>76510</c:v>
                </c:pt>
                <c:pt idx="75">
                  <c:v>108100</c:v>
                </c:pt>
                <c:pt idx="76">
                  <c:v>77720</c:v>
                </c:pt>
                <c:pt idx="77">
                  <c:v>29360</c:v>
                </c:pt>
                <c:pt idx="78">
                  <c:v>6832</c:v>
                </c:pt>
                <c:pt idx="79">
                  <c:v>1426</c:v>
                </c:pt>
                <c:pt idx="80">
                  <c:v>662.5</c:v>
                </c:pt>
                <c:pt idx="81">
                  <c:v>644</c:v>
                </c:pt>
                <c:pt idx="82">
                  <c:v>638.5</c:v>
                </c:pt>
                <c:pt idx="83">
                  <c:v>522</c:v>
                </c:pt>
                <c:pt idx="84">
                  <c:v>344.70001220703125</c:v>
                </c:pt>
                <c:pt idx="85">
                  <c:v>262.5</c:v>
                </c:pt>
                <c:pt idx="86">
                  <c:v>282.20001220703125</c:v>
                </c:pt>
                <c:pt idx="87">
                  <c:v>278</c:v>
                </c:pt>
                <c:pt idx="88">
                  <c:v>230.80000305175781</c:v>
                </c:pt>
                <c:pt idx="89">
                  <c:v>180.30000305175781</c:v>
                </c:pt>
                <c:pt idx="90">
                  <c:v>146</c:v>
                </c:pt>
                <c:pt idx="91">
                  <c:v>136.69999694824219</c:v>
                </c:pt>
                <c:pt idx="92">
                  <c:v>127</c:v>
                </c:pt>
                <c:pt idx="93">
                  <c:v>108</c:v>
                </c:pt>
                <c:pt idx="94">
                  <c:v>118.5</c:v>
                </c:pt>
                <c:pt idx="95">
                  <c:v>156.30000305175781</c:v>
                </c:pt>
                <c:pt idx="96">
                  <c:v>145.80000305175781</c:v>
                </c:pt>
                <c:pt idx="97">
                  <c:v>131.30000305175781</c:v>
                </c:pt>
                <c:pt idx="98">
                  <c:v>202.30000305175781</c:v>
                </c:pt>
                <c:pt idx="99">
                  <c:v>266.79998779296875</c:v>
                </c:pt>
                <c:pt idx="100">
                  <c:v>241.80000305175781</c:v>
                </c:pt>
                <c:pt idx="101">
                  <c:v>196.5</c:v>
                </c:pt>
                <c:pt idx="102">
                  <c:v>178</c:v>
                </c:pt>
                <c:pt idx="103">
                  <c:v>170.80000305175781</c:v>
                </c:pt>
                <c:pt idx="104">
                  <c:v>170.80000305175781</c:v>
                </c:pt>
                <c:pt idx="105">
                  <c:v>178</c:v>
                </c:pt>
                <c:pt idx="106">
                  <c:v>187.30000305175781</c:v>
                </c:pt>
                <c:pt idx="107">
                  <c:v>226</c:v>
                </c:pt>
                <c:pt idx="108">
                  <c:v>318.79998779296875</c:v>
                </c:pt>
                <c:pt idx="109">
                  <c:v>372.79998779296875</c:v>
                </c:pt>
                <c:pt idx="110">
                  <c:v>383.70001220703125</c:v>
                </c:pt>
                <c:pt idx="111">
                  <c:v>545.70001220703125</c:v>
                </c:pt>
                <c:pt idx="112">
                  <c:v>1285</c:v>
                </c:pt>
                <c:pt idx="113">
                  <c:v>4765</c:v>
                </c:pt>
                <c:pt idx="114">
                  <c:v>17890</c:v>
                </c:pt>
                <c:pt idx="115">
                  <c:v>41490</c:v>
                </c:pt>
                <c:pt idx="116">
                  <c:v>54430</c:v>
                </c:pt>
                <c:pt idx="117">
                  <c:v>40200</c:v>
                </c:pt>
                <c:pt idx="118">
                  <c:v>16620</c:v>
                </c:pt>
                <c:pt idx="119">
                  <c:v>4457</c:v>
                </c:pt>
                <c:pt idx="120">
                  <c:v>1474</c:v>
                </c:pt>
                <c:pt idx="121">
                  <c:v>722</c:v>
                </c:pt>
                <c:pt idx="122">
                  <c:v>532.5</c:v>
                </c:pt>
                <c:pt idx="123">
                  <c:v>403.5</c:v>
                </c:pt>
                <c:pt idx="124">
                  <c:v>260.70001220703125</c:v>
                </c:pt>
                <c:pt idx="125">
                  <c:v>179.80000305175781</c:v>
                </c:pt>
                <c:pt idx="126">
                  <c:v>126.80000305175781</c:v>
                </c:pt>
                <c:pt idx="127">
                  <c:v>168.80000305175781</c:v>
                </c:pt>
                <c:pt idx="128">
                  <c:v>263</c:v>
                </c:pt>
                <c:pt idx="129">
                  <c:v>241.5</c:v>
                </c:pt>
                <c:pt idx="130">
                  <c:v>162.5</c:v>
                </c:pt>
                <c:pt idx="131">
                  <c:v>112</c:v>
                </c:pt>
                <c:pt idx="132">
                  <c:v>98.25</c:v>
                </c:pt>
                <c:pt idx="133">
                  <c:v>102.80000305175781</c:v>
                </c:pt>
                <c:pt idx="134">
                  <c:v>124.5</c:v>
                </c:pt>
                <c:pt idx="135">
                  <c:v>191.80000305175781</c:v>
                </c:pt>
                <c:pt idx="136">
                  <c:v>206.30000305175781</c:v>
                </c:pt>
                <c:pt idx="137">
                  <c:v>170</c:v>
                </c:pt>
                <c:pt idx="138">
                  <c:v>142.80000305175781</c:v>
                </c:pt>
                <c:pt idx="139">
                  <c:v>88</c:v>
                </c:pt>
                <c:pt idx="140">
                  <c:v>44.75</c:v>
                </c:pt>
                <c:pt idx="141">
                  <c:v>57.75</c:v>
                </c:pt>
                <c:pt idx="142">
                  <c:v>97</c:v>
                </c:pt>
                <c:pt idx="143">
                  <c:v>118.80000305175781</c:v>
                </c:pt>
                <c:pt idx="144">
                  <c:v>125.80000305175781</c:v>
                </c:pt>
                <c:pt idx="145">
                  <c:v>115</c:v>
                </c:pt>
                <c:pt idx="146">
                  <c:v>82</c:v>
                </c:pt>
                <c:pt idx="147">
                  <c:v>90.25</c:v>
                </c:pt>
                <c:pt idx="148">
                  <c:v>123.80000305175781</c:v>
                </c:pt>
                <c:pt idx="149">
                  <c:v>111.30000305175781</c:v>
                </c:pt>
                <c:pt idx="150">
                  <c:v>85.25</c:v>
                </c:pt>
                <c:pt idx="151">
                  <c:v>155.30000305175781</c:v>
                </c:pt>
                <c:pt idx="152">
                  <c:v>438</c:v>
                </c:pt>
                <c:pt idx="153">
                  <c:v>1017</c:v>
                </c:pt>
                <c:pt idx="154">
                  <c:v>3041</c:v>
                </c:pt>
                <c:pt idx="155">
                  <c:v>9138</c:v>
                </c:pt>
                <c:pt idx="156">
                  <c:v>18990</c:v>
                </c:pt>
                <c:pt idx="157">
                  <c:v>23970</c:v>
                </c:pt>
                <c:pt idx="158">
                  <c:v>18130</c:v>
                </c:pt>
                <c:pt idx="159">
                  <c:v>8732</c:v>
                </c:pt>
                <c:pt idx="160">
                  <c:v>3102</c:v>
                </c:pt>
                <c:pt idx="161">
                  <c:v>1048</c:v>
                </c:pt>
                <c:pt idx="162">
                  <c:v>527</c:v>
                </c:pt>
                <c:pt idx="163">
                  <c:v>325.20001220703125</c:v>
                </c:pt>
                <c:pt idx="164">
                  <c:v>164.5</c:v>
                </c:pt>
                <c:pt idx="165">
                  <c:v>82.25</c:v>
                </c:pt>
                <c:pt idx="166">
                  <c:v>106.5</c:v>
                </c:pt>
                <c:pt idx="167">
                  <c:v>123</c:v>
                </c:pt>
                <c:pt idx="168">
                  <c:v>106.69999694824219</c:v>
                </c:pt>
                <c:pt idx="169">
                  <c:v>104.80000305175781</c:v>
                </c:pt>
                <c:pt idx="170">
                  <c:v>94.75</c:v>
                </c:pt>
                <c:pt idx="171">
                  <c:v>61.5</c:v>
                </c:pt>
                <c:pt idx="172">
                  <c:v>33</c:v>
                </c:pt>
                <c:pt idx="173">
                  <c:v>43.75</c:v>
                </c:pt>
                <c:pt idx="174">
                  <c:v>79</c:v>
                </c:pt>
                <c:pt idx="175">
                  <c:v>69.75</c:v>
                </c:pt>
                <c:pt idx="176">
                  <c:v>64.75</c:v>
                </c:pt>
                <c:pt idx="177">
                  <c:v>101.30000305175781</c:v>
                </c:pt>
                <c:pt idx="178">
                  <c:v>101.30000305175781</c:v>
                </c:pt>
                <c:pt idx="179">
                  <c:v>71</c:v>
                </c:pt>
                <c:pt idx="180">
                  <c:v>47</c:v>
                </c:pt>
                <c:pt idx="181">
                  <c:v>45.25</c:v>
                </c:pt>
                <c:pt idx="182">
                  <c:v>83.5</c:v>
                </c:pt>
                <c:pt idx="183">
                  <c:v>121.80000305175781</c:v>
                </c:pt>
                <c:pt idx="184">
                  <c:v>187.30000305175781</c:v>
                </c:pt>
                <c:pt idx="185">
                  <c:v>261.79998779296875</c:v>
                </c:pt>
                <c:pt idx="186">
                  <c:v>229.69999694824219</c:v>
                </c:pt>
                <c:pt idx="187">
                  <c:v>152.5</c:v>
                </c:pt>
                <c:pt idx="188">
                  <c:v>122.80000305175781</c:v>
                </c:pt>
                <c:pt idx="189">
                  <c:v>142.30000305175781</c:v>
                </c:pt>
                <c:pt idx="190">
                  <c:v>165</c:v>
                </c:pt>
                <c:pt idx="191">
                  <c:v>202.5</c:v>
                </c:pt>
                <c:pt idx="192">
                  <c:v>360</c:v>
                </c:pt>
                <c:pt idx="193">
                  <c:v>552.29998779296875</c:v>
                </c:pt>
                <c:pt idx="194">
                  <c:v>867.79998779296875</c:v>
                </c:pt>
                <c:pt idx="195">
                  <c:v>2280</c:v>
                </c:pt>
                <c:pt idx="196">
                  <c:v>6412</c:v>
                </c:pt>
                <c:pt idx="197">
                  <c:v>13220</c:v>
                </c:pt>
                <c:pt idx="198">
                  <c:v>18280</c:v>
                </c:pt>
                <c:pt idx="199">
                  <c:v>16360</c:v>
                </c:pt>
                <c:pt idx="200">
                  <c:v>9380</c:v>
                </c:pt>
                <c:pt idx="201">
                  <c:v>3772</c:v>
                </c:pt>
                <c:pt idx="202">
                  <c:v>1347</c:v>
                </c:pt>
                <c:pt idx="203">
                  <c:v>504.79998779296875</c:v>
                </c:pt>
                <c:pt idx="204">
                  <c:v>264</c:v>
                </c:pt>
                <c:pt idx="205">
                  <c:v>185.5</c:v>
                </c:pt>
                <c:pt idx="206">
                  <c:v>153</c:v>
                </c:pt>
                <c:pt idx="207">
                  <c:v>173</c:v>
                </c:pt>
                <c:pt idx="208">
                  <c:v>178.5</c:v>
                </c:pt>
                <c:pt idx="209">
                  <c:v>151.30000305175781</c:v>
                </c:pt>
                <c:pt idx="210">
                  <c:v>145.5</c:v>
                </c:pt>
                <c:pt idx="211">
                  <c:v>137.5</c:v>
                </c:pt>
                <c:pt idx="212">
                  <c:v>121</c:v>
                </c:pt>
                <c:pt idx="213">
                  <c:v>112.5</c:v>
                </c:pt>
                <c:pt idx="214">
                  <c:v>92.75</c:v>
                </c:pt>
                <c:pt idx="215">
                  <c:v>98</c:v>
                </c:pt>
                <c:pt idx="216">
                  <c:v>134.5</c:v>
                </c:pt>
                <c:pt idx="217">
                  <c:v>131</c:v>
                </c:pt>
                <c:pt idx="218">
                  <c:v>102</c:v>
                </c:pt>
                <c:pt idx="219">
                  <c:v>94.5</c:v>
                </c:pt>
                <c:pt idx="220">
                  <c:v>110.69999694824219</c:v>
                </c:pt>
                <c:pt idx="221">
                  <c:v>142</c:v>
                </c:pt>
                <c:pt idx="222">
                  <c:v>151.5</c:v>
                </c:pt>
                <c:pt idx="223">
                  <c:v>118.30000305175781</c:v>
                </c:pt>
                <c:pt idx="224">
                  <c:v>82.25</c:v>
                </c:pt>
                <c:pt idx="225">
                  <c:v>107</c:v>
                </c:pt>
                <c:pt idx="226">
                  <c:v>152.80000305175781</c:v>
                </c:pt>
                <c:pt idx="227">
                  <c:v>136.69999694824219</c:v>
                </c:pt>
                <c:pt idx="228">
                  <c:v>95.75</c:v>
                </c:pt>
                <c:pt idx="229">
                  <c:v>86.25</c:v>
                </c:pt>
                <c:pt idx="230">
                  <c:v>117.30000305175781</c:v>
                </c:pt>
                <c:pt idx="231">
                  <c:v>136.30000305175781</c:v>
                </c:pt>
                <c:pt idx="232">
                  <c:v>140.80000305175781</c:v>
                </c:pt>
                <c:pt idx="233">
                  <c:v>204.69999694824219</c:v>
                </c:pt>
                <c:pt idx="234">
                  <c:v>388.5</c:v>
                </c:pt>
                <c:pt idx="235">
                  <c:v>826.20001220703125</c:v>
                </c:pt>
                <c:pt idx="236">
                  <c:v>2288</c:v>
                </c:pt>
                <c:pt idx="237">
                  <c:v>7300</c:v>
                </c:pt>
                <c:pt idx="238">
                  <c:v>17140</c:v>
                </c:pt>
                <c:pt idx="239">
                  <c:v>26570</c:v>
                </c:pt>
                <c:pt idx="240">
                  <c:v>25950</c:v>
                </c:pt>
                <c:pt idx="241">
                  <c:v>14970</c:v>
                </c:pt>
                <c:pt idx="242">
                  <c:v>5059</c:v>
                </c:pt>
                <c:pt idx="243">
                  <c:v>1395</c:v>
                </c:pt>
                <c:pt idx="244">
                  <c:v>572.29998779296875</c:v>
                </c:pt>
                <c:pt idx="245">
                  <c:v>316.5</c:v>
                </c:pt>
                <c:pt idx="246">
                  <c:v>230</c:v>
                </c:pt>
                <c:pt idx="247">
                  <c:v>198.5</c:v>
                </c:pt>
                <c:pt idx="248">
                  <c:v>167.30000305175781</c:v>
                </c:pt>
                <c:pt idx="249">
                  <c:v>167.30000305175781</c:v>
                </c:pt>
                <c:pt idx="250">
                  <c:v>149</c:v>
                </c:pt>
                <c:pt idx="251">
                  <c:v>97.5</c:v>
                </c:pt>
                <c:pt idx="252">
                  <c:v>66</c:v>
                </c:pt>
                <c:pt idx="253">
                  <c:v>65.25</c:v>
                </c:pt>
                <c:pt idx="254">
                  <c:v>70.25</c:v>
                </c:pt>
                <c:pt idx="255">
                  <c:v>76</c:v>
                </c:pt>
                <c:pt idx="256">
                  <c:v>88</c:v>
                </c:pt>
                <c:pt idx="257">
                  <c:v>86</c:v>
                </c:pt>
                <c:pt idx="258">
                  <c:v>50.5</c:v>
                </c:pt>
                <c:pt idx="259">
                  <c:v>40</c:v>
                </c:pt>
                <c:pt idx="260">
                  <c:v>67.75</c:v>
                </c:pt>
                <c:pt idx="261">
                  <c:v>79</c:v>
                </c:pt>
                <c:pt idx="262">
                  <c:v>98.5</c:v>
                </c:pt>
                <c:pt idx="263">
                  <c:v>114.30000305175781</c:v>
                </c:pt>
                <c:pt idx="264">
                  <c:v>101.80000305175781</c:v>
                </c:pt>
                <c:pt idx="265">
                  <c:v>118</c:v>
                </c:pt>
                <c:pt idx="266">
                  <c:v>147</c:v>
                </c:pt>
                <c:pt idx="267">
                  <c:v>145.19999694824219</c:v>
                </c:pt>
                <c:pt idx="268">
                  <c:v>121.19999694824219</c:v>
                </c:pt>
                <c:pt idx="269">
                  <c:v>122</c:v>
                </c:pt>
                <c:pt idx="270">
                  <c:v>174.80000305175781</c:v>
                </c:pt>
                <c:pt idx="271">
                  <c:v>222.5</c:v>
                </c:pt>
                <c:pt idx="272">
                  <c:v>240.19999694824219</c:v>
                </c:pt>
                <c:pt idx="273">
                  <c:v>250.69999694824219</c:v>
                </c:pt>
                <c:pt idx="274">
                  <c:v>326</c:v>
                </c:pt>
                <c:pt idx="275">
                  <c:v>531.5</c:v>
                </c:pt>
                <c:pt idx="276">
                  <c:v>938.29998779296875</c:v>
                </c:pt>
                <c:pt idx="277">
                  <c:v>2379</c:v>
                </c:pt>
                <c:pt idx="278">
                  <c:v>9271</c:v>
                </c:pt>
                <c:pt idx="279">
                  <c:v>26430</c:v>
                </c:pt>
                <c:pt idx="280">
                  <c:v>42990</c:v>
                </c:pt>
                <c:pt idx="281">
                  <c:v>39900</c:v>
                </c:pt>
                <c:pt idx="282">
                  <c:v>21450</c:v>
                </c:pt>
                <c:pt idx="283">
                  <c:v>6740</c:v>
                </c:pt>
                <c:pt idx="284">
                  <c:v>1410</c:v>
                </c:pt>
                <c:pt idx="285">
                  <c:v>483.20001220703125</c:v>
                </c:pt>
                <c:pt idx="286">
                  <c:v>411.20001220703125</c:v>
                </c:pt>
                <c:pt idx="287">
                  <c:v>344</c:v>
                </c:pt>
                <c:pt idx="288">
                  <c:v>251.80000305175781</c:v>
                </c:pt>
                <c:pt idx="289">
                  <c:v>186.5</c:v>
                </c:pt>
                <c:pt idx="290">
                  <c:v>145</c:v>
                </c:pt>
                <c:pt idx="291">
                  <c:v>111.5</c:v>
                </c:pt>
                <c:pt idx="292">
                  <c:v>92</c:v>
                </c:pt>
                <c:pt idx="293">
                  <c:v>98.75</c:v>
                </c:pt>
                <c:pt idx="294">
                  <c:v>149.19999694824219</c:v>
                </c:pt>
                <c:pt idx="295">
                  <c:v>186.30000305175781</c:v>
                </c:pt>
                <c:pt idx="296">
                  <c:v>169.80000305175781</c:v>
                </c:pt>
                <c:pt idx="297">
                  <c:v>123</c:v>
                </c:pt>
                <c:pt idx="298">
                  <c:v>98</c:v>
                </c:pt>
                <c:pt idx="299">
                  <c:v>117.80000305175781</c:v>
                </c:pt>
                <c:pt idx="300">
                  <c:v>156.30000305175781</c:v>
                </c:pt>
                <c:pt idx="301">
                  <c:v>174.80000305175781</c:v>
                </c:pt>
                <c:pt idx="302">
                  <c:v>175.80000305175781</c:v>
                </c:pt>
                <c:pt idx="303">
                  <c:v>175.5</c:v>
                </c:pt>
                <c:pt idx="304">
                  <c:v>135.30000305175781</c:v>
                </c:pt>
                <c:pt idx="305">
                  <c:v>124.80000305175781</c:v>
                </c:pt>
                <c:pt idx="306">
                  <c:v>164.5</c:v>
                </c:pt>
                <c:pt idx="307">
                  <c:v>210.30000305175781</c:v>
                </c:pt>
                <c:pt idx="308">
                  <c:v>262.70001220703125</c:v>
                </c:pt>
                <c:pt idx="309">
                  <c:v>307.20001220703125</c:v>
                </c:pt>
                <c:pt idx="310">
                  <c:v>316.79998779296875</c:v>
                </c:pt>
                <c:pt idx="311">
                  <c:v>233</c:v>
                </c:pt>
                <c:pt idx="312">
                  <c:v>175</c:v>
                </c:pt>
                <c:pt idx="313">
                  <c:v>249</c:v>
                </c:pt>
                <c:pt idx="314">
                  <c:v>363</c:v>
                </c:pt>
                <c:pt idx="315">
                  <c:v>414</c:v>
                </c:pt>
                <c:pt idx="316">
                  <c:v>467.29998779296875</c:v>
                </c:pt>
                <c:pt idx="317">
                  <c:v>711.5</c:v>
                </c:pt>
                <c:pt idx="318">
                  <c:v>2191</c:v>
                </c:pt>
                <c:pt idx="319">
                  <c:v>8815</c:v>
                </c:pt>
                <c:pt idx="320">
                  <c:v>28030</c:v>
                </c:pt>
                <c:pt idx="321">
                  <c:v>50450</c:v>
                </c:pt>
                <c:pt idx="322">
                  <c:v>49520</c:v>
                </c:pt>
                <c:pt idx="323">
                  <c:v>27410</c:v>
                </c:pt>
                <c:pt idx="324">
                  <c:v>9243</c:v>
                </c:pt>
                <c:pt idx="325">
                  <c:v>2324</c:v>
                </c:pt>
                <c:pt idx="326">
                  <c:v>648.5</c:v>
                </c:pt>
                <c:pt idx="327">
                  <c:v>372</c:v>
                </c:pt>
                <c:pt idx="328">
                  <c:v>348.20001220703125</c:v>
                </c:pt>
                <c:pt idx="329">
                  <c:v>288.5</c:v>
                </c:pt>
                <c:pt idx="330">
                  <c:v>254.5</c:v>
                </c:pt>
                <c:pt idx="331">
                  <c:v>232.80000305175781</c:v>
                </c:pt>
                <c:pt idx="332">
                  <c:v>207</c:v>
                </c:pt>
                <c:pt idx="333">
                  <c:v>219.5</c:v>
                </c:pt>
                <c:pt idx="334">
                  <c:v>216.30000305175781</c:v>
                </c:pt>
                <c:pt idx="335">
                  <c:v>198</c:v>
                </c:pt>
                <c:pt idx="336">
                  <c:v>186.69999694824219</c:v>
                </c:pt>
                <c:pt idx="337">
                  <c:v>148.5</c:v>
                </c:pt>
                <c:pt idx="338">
                  <c:v>97</c:v>
                </c:pt>
                <c:pt idx="339">
                  <c:v>76.75</c:v>
                </c:pt>
                <c:pt idx="340">
                  <c:v>84.5</c:v>
                </c:pt>
                <c:pt idx="341">
                  <c:v>90</c:v>
                </c:pt>
                <c:pt idx="342">
                  <c:v>118.5</c:v>
                </c:pt>
                <c:pt idx="343">
                  <c:v>147.19999694824219</c:v>
                </c:pt>
                <c:pt idx="344">
                  <c:v>117.30000305175781</c:v>
                </c:pt>
                <c:pt idx="345">
                  <c:v>92.5</c:v>
                </c:pt>
                <c:pt idx="346">
                  <c:v>128.80000305175781</c:v>
                </c:pt>
                <c:pt idx="347">
                  <c:v>185.69999694824219</c:v>
                </c:pt>
                <c:pt idx="348">
                  <c:v>234</c:v>
                </c:pt>
                <c:pt idx="349">
                  <c:v>256.5</c:v>
                </c:pt>
                <c:pt idx="350">
                  <c:v>251.30000305175781</c:v>
                </c:pt>
                <c:pt idx="351">
                  <c:v>257.79998779296875</c:v>
                </c:pt>
                <c:pt idx="352">
                  <c:v>274.5</c:v>
                </c:pt>
                <c:pt idx="353">
                  <c:v>255.80000305175781</c:v>
                </c:pt>
                <c:pt idx="354">
                  <c:v>218</c:v>
                </c:pt>
                <c:pt idx="355">
                  <c:v>240.5</c:v>
                </c:pt>
                <c:pt idx="356">
                  <c:v>346.20001220703125</c:v>
                </c:pt>
                <c:pt idx="357">
                  <c:v>489.79998779296875</c:v>
                </c:pt>
                <c:pt idx="358">
                  <c:v>782</c:v>
                </c:pt>
                <c:pt idx="359">
                  <c:v>2337</c:v>
                </c:pt>
                <c:pt idx="360">
                  <c:v>9436</c:v>
                </c:pt>
                <c:pt idx="361">
                  <c:v>27910</c:v>
                </c:pt>
                <c:pt idx="362">
                  <c:v>46480</c:v>
                </c:pt>
                <c:pt idx="363">
                  <c:v>43610</c:v>
                </c:pt>
                <c:pt idx="364">
                  <c:v>24510</c:v>
                </c:pt>
                <c:pt idx="365">
                  <c:v>9002</c:v>
                </c:pt>
                <c:pt idx="366">
                  <c:v>2459</c:v>
                </c:pt>
                <c:pt idx="367">
                  <c:v>817.79998779296875</c:v>
                </c:pt>
                <c:pt idx="368">
                  <c:v>466.79998779296875</c:v>
                </c:pt>
                <c:pt idx="369">
                  <c:v>393.79998779296875</c:v>
                </c:pt>
                <c:pt idx="370">
                  <c:v>426.79998779296875</c:v>
                </c:pt>
                <c:pt idx="371">
                  <c:v>341.79998779296875</c:v>
                </c:pt>
                <c:pt idx="372">
                  <c:v>222.5</c:v>
                </c:pt>
                <c:pt idx="373">
                  <c:v>151.30000305175781</c:v>
                </c:pt>
                <c:pt idx="374">
                  <c:v>126.80000305175781</c:v>
                </c:pt>
                <c:pt idx="375">
                  <c:v>150.80000305175781</c:v>
                </c:pt>
                <c:pt idx="376">
                  <c:v>160.30000305175781</c:v>
                </c:pt>
                <c:pt idx="377">
                  <c:v>122</c:v>
                </c:pt>
                <c:pt idx="378">
                  <c:v>107.30000305175781</c:v>
                </c:pt>
                <c:pt idx="379">
                  <c:v>126.30000305175781</c:v>
                </c:pt>
                <c:pt idx="380">
                  <c:v>118</c:v>
                </c:pt>
                <c:pt idx="381">
                  <c:v>103.5</c:v>
                </c:pt>
                <c:pt idx="382">
                  <c:v>135.5</c:v>
                </c:pt>
                <c:pt idx="383">
                  <c:v>193</c:v>
                </c:pt>
                <c:pt idx="384">
                  <c:v>238.5</c:v>
                </c:pt>
                <c:pt idx="385">
                  <c:v>227.5</c:v>
                </c:pt>
                <c:pt idx="386">
                  <c:v>168.30000305175781</c:v>
                </c:pt>
                <c:pt idx="387">
                  <c:v>151.5</c:v>
                </c:pt>
                <c:pt idx="388">
                  <c:v>180.80000305175781</c:v>
                </c:pt>
                <c:pt idx="389">
                  <c:v>178</c:v>
                </c:pt>
                <c:pt idx="390">
                  <c:v>109.69999694824219</c:v>
                </c:pt>
                <c:pt idx="391">
                  <c:v>84.5</c:v>
                </c:pt>
                <c:pt idx="392">
                  <c:v>137.30000305175781</c:v>
                </c:pt>
                <c:pt idx="393">
                  <c:v>186.30000305175781</c:v>
                </c:pt>
                <c:pt idx="394">
                  <c:v>218</c:v>
                </c:pt>
                <c:pt idx="395">
                  <c:v>240.80000305175781</c:v>
                </c:pt>
                <c:pt idx="396">
                  <c:v>260.29998779296875</c:v>
                </c:pt>
                <c:pt idx="397">
                  <c:v>287.70001220703125</c:v>
                </c:pt>
                <c:pt idx="398">
                  <c:v>418</c:v>
                </c:pt>
                <c:pt idx="399">
                  <c:v>826.20001220703125</c:v>
                </c:pt>
                <c:pt idx="400">
                  <c:v>2436</c:v>
                </c:pt>
                <c:pt idx="401">
                  <c:v>9261</c:v>
                </c:pt>
                <c:pt idx="402">
                  <c:v>26660</c:v>
                </c:pt>
                <c:pt idx="403">
                  <c:v>43800</c:v>
                </c:pt>
                <c:pt idx="404">
                  <c:v>40340</c:v>
                </c:pt>
                <c:pt idx="405">
                  <c:v>21570</c:v>
                </c:pt>
                <c:pt idx="406">
                  <c:v>7168</c:v>
                </c:pt>
                <c:pt idx="407">
                  <c:v>1822</c:v>
                </c:pt>
                <c:pt idx="408">
                  <c:v>660.70001220703125</c:v>
                </c:pt>
                <c:pt idx="409">
                  <c:v>439.29998779296875</c:v>
                </c:pt>
                <c:pt idx="410">
                  <c:v>301.79998779296875</c:v>
                </c:pt>
                <c:pt idx="411">
                  <c:v>172.80000305175781</c:v>
                </c:pt>
                <c:pt idx="412">
                  <c:v>157.69999694824219</c:v>
                </c:pt>
                <c:pt idx="413">
                  <c:v>187.5</c:v>
                </c:pt>
                <c:pt idx="414">
                  <c:v>170.19999694824219</c:v>
                </c:pt>
                <c:pt idx="415">
                  <c:v>160.69999694824219</c:v>
                </c:pt>
                <c:pt idx="416">
                  <c:v>146.80000305175781</c:v>
                </c:pt>
                <c:pt idx="417">
                  <c:v>105</c:v>
                </c:pt>
                <c:pt idx="418">
                  <c:v>76.5</c:v>
                </c:pt>
                <c:pt idx="419">
                  <c:v>95.75</c:v>
                </c:pt>
                <c:pt idx="420">
                  <c:v>152</c:v>
                </c:pt>
                <c:pt idx="421">
                  <c:v>182.69999694824219</c:v>
                </c:pt>
                <c:pt idx="422">
                  <c:v>201.5</c:v>
                </c:pt>
                <c:pt idx="423">
                  <c:v>250.19999694824219</c:v>
                </c:pt>
                <c:pt idx="424">
                  <c:v>262.29998779296875</c:v>
                </c:pt>
                <c:pt idx="425">
                  <c:v>183.5</c:v>
                </c:pt>
                <c:pt idx="426">
                  <c:v>137</c:v>
                </c:pt>
                <c:pt idx="427">
                  <c:v>131.30000305175781</c:v>
                </c:pt>
                <c:pt idx="428">
                  <c:v>130.30000305175781</c:v>
                </c:pt>
                <c:pt idx="429">
                  <c:v>187.30000305175781</c:v>
                </c:pt>
                <c:pt idx="430">
                  <c:v>231</c:v>
                </c:pt>
                <c:pt idx="431">
                  <c:v>203.80000305175781</c:v>
                </c:pt>
                <c:pt idx="432">
                  <c:v>152.30000305175781</c:v>
                </c:pt>
                <c:pt idx="433">
                  <c:v>168</c:v>
                </c:pt>
                <c:pt idx="434">
                  <c:v>219</c:v>
                </c:pt>
                <c:pt idx="435">
                  <c:v>198.80000305175781</c:v>
                </c:pt>
                <c:pt idx="436">
                  <c:v>175.80000305175781</c:v>
                </c:pt>
                <c:pt idx="437">
                  <c:v>233.5</c:v>
                </c:pt>
                <c:pt idx="438">
                  <c:v>299.79998779296875</c:v>
                </c:pt>
                <c:pt idx="439">
                  <c:v>504</c:v>
                </c:pt>
                <c:pt idx="440">
                  <c:v>1017</c:v>
                </c:pt>
                <c:pt idx="441">
                  <c:v>2565</c:v>
                </c:pt>
                <c:pt idx="442">
                  <c:v>8505</c:v>
                </c:pt>
                <c:pt idx="443">
                  <c:v>23430</c:v>
                </c:pt>
                <c:pt idx="444">
                  <c:v>40160</c:v>
                </c:pt>
                <c:pt idx="445">
                  <c:v>39620</c:v>
                </c:pt>
                <c:pt idx="446">
                  <c:v>22120</c:v>
                </c:pt>
                <c:pt idx="447">
                  <c:v>7330</c:v>
                </c:pt>
                <c:pt idx="448">
                  <c:v>1902</c:v>
                </c:pt>
                <c:pt idx="449">
                  <c:v>613.79998779296875</c:v>
                </c:pt>
                <c:pt idx="450">
                  <c:v>394.5</c:v>
                </c:pt>
                <c:pt idx="451">
                  <c:v>350</c:v>
                </c:pt>
                <c:pt idx="452">
                  <c:v>252.30000305175781</c:v>
                </c:pt>
                <c:pt idx="453">
                  <c:v>179.80000305175781</c:v>
                </c:pt>
                <c:pt idx="454">
                  <c:v>193.5</c:v>
                </c:pt>
                <c:pt idx="455">
                  <c:v>182.30000305175781</c:v>
                </c:pt>
                <c:pt idx="456">
                  <c:v>145.5</c:v>
                </c:pt>
                <c:pt idx="457">
                  <c:v>166</c:v>
                </c:pt>
                <c:pt idx="458">
                  <c:v>190.5</c:v>
                </c:pt>
                <c:pt idx="459">
                  <c:v>155.5</c:v>
                </c:pt>
                <c:pt idx="460">
                  <c:v>117</c:v>
                </c:pt>
                <c:pt idx="461">
                  <c:v>122.80000305175781</c:v>
                </c:pt>
                <c:pt idx="462">
                  <c:v>146</c:v>
                </c:pt>
                <c:pt idx="463">
                  <c:v>177.5</c:v>
                </c:pt>
                <c:pt idx="464">
                  <c:v>210.5</c:v>
                </c:pt>
                <c:pt idx="465">
                  <c:v>234.19999694824219</c:v>
                </c:pt>
                <c:pt idx="466">
                  <c:v>221.69999694824219</c:v>
                </c:pt>
                <c:pt idx="467">
                  <c:v>168</c:v>
                </c:pt>
                <c:pt idx="468">
                  <c:v>153</c:v>
                </c:pt>
                <c:pt idx="469">
                  <c:v>156.30000305175781</c:v>
                </c:pt>
                <c:pt idx="470">
                  <c:v>117</c:v>
                </c:pt>
                <c:pt idx="471">
                  <c:v>93.5</c:v>
                </c:pt>
                <c:pt idx="472">
                  <c:v>111</c:v>
                </c:pt>
                <c:pt idx="473">
                  <c:v>139.5</c:v>
                </c:pt>
                <c:pt idx="474">
                  <c:v>214.30000305175781</c:v>
                </c:pt>
                <c:pt idx="475">
                  <c:v>260.29998779296875</c:v>
                </c:pt>
                <c:pt idx="476">
                  <c:v>174</c:v>
                </c:pt>
                <c:pt idx="477">
                  <c:v>134.5</c:v>
                </c:pt>
                <c:pt idx="478">
                  <c:v>232.5</c:v>
                </c:pt>
                <c:pt idx="479">
                  <c:v>329.70001220703125</c:v>
                </c:pt>
                <c:pt idx="480">
                  <c:v>397.5</c:v>
                </c:pt>
                <c:pt idx="481">
                  <c:v>793.5</c:v>
                </c:pt>
                <c:pt idx="482">
                  <c:v>2458</c:v>
                </c:pt>
                <c:pt idx="483">
                  <c:v>9304</c:v>
                </c:pt>
                <c:pt idx="484">
                  <c:v>28620</c:v>
                </c:pt>
                <c:pt idx="485">
                  <c:v>49490</c:v>
                </c:pt>
                <c:pt idx="486">
                  <c:v>47050</c:v>
                </c:pt>
                <c:pt idx="487">
                  <c:v>25740</c:v>
                </c:pt>
                <c:pt idx="488">
                  <c:v>8675</c:v>
                </c:pt>
                <c:pt idx="489">
                  <c:v>2229</c:v>
                </c:pt>
                <c:pt idx="490">
                  <c:v>799.20001220703125</c:v>
                </c:pt>
                <c:pt idx="491">
                  <c:v>491</c:v>
                </c:pt>
                <c:pt idx="492">
                  <c:v>432</c:v>
                </c:pt>
                <c:pt idx="493">
                  <c:v>383.70001220703125</c:v>
                </c:pt>
                <c:pt idx="494">
                  <c:v>347</c:v>
                </c:pt>
                <c:pt idx="495">
                  <c:v>297.29998779296875</c:v>
                </c:pt>
                <c:pt idx="496">
                  <c:v>210.30000305175781</c:v>
                </c:pt>
                <c:pt idx="497">
                  <c:v>145.5</c:v>
                </c:pt>
                <c:pt idx="498">
                  <c:v>154.30000305175781</c:v>
                </c:pt>
                <c:pt idx="499">
                  <c:v>180.30000305175781</c:v>
                </c:pt>
                <c:pt idx="500">
                  <c:v>162.69999694824219</c:v>
                </c:pt>
                <c:pt idx="501">
                  <c:v>174.19999694824219</c:v>
                </c:pt>
                <c:pt idx="502">
                  <c:v>217.19999694824219</c:v>
                </c:pt>
                <c:pt idx="503">
                  <c:v>187.30000305175781</c:v>
                </c:pt>
                <c:pt idx="504">
                  <c:v>144.80000305175781</c:v>
                </c:pt>
                <c:pt idx="505">
                  <c:v>148.5</c:v>
                </c:pt>
                <c:pt idx="506">
                  <c:v>124</c:v>
                </c:pt>
                <c:pt idx="507">
                  <c:v>109.30000305175781</c:v>
                </c:pt>
                <c:pt idx="508">
                  <c:v>175.19999694824219</c:v>
                </c:pt>
                <c:pt idx="509">
                  <c:v>247</c:v>
                </c:pt>
                <c:pt idx="510">
                  <c:v>252</c:v>
                </c:pt>
                <c:pt idx="511">
                  <c:v>208.5</c:v>
                </c:pt>
                <c:pt idx="512">
                  <c:v>165.80000305175781</c:v>
                </c:pt>
                <c:pt idx="513">
                  <c:v>141</c:v>
                </c:pt>
                <c:pt idx="514">
                  <c:v>155.5</c:v>
                </c:pt>
                <c:pt idx="515">
                  <c:v>173.5</c:v>
                </c:pt>
                <c:pt idx="516">
                  <c:v>177.5</c:v>
                </c:pt>
                <c:pt idx="517">
                  <c:v>223</c:v>
                </c:pt>
                <c:pt idx="518">
                  <c:v>232</c:v>
                </c:pt>
                <c:pt idx="519">
                  <c:v>198.80000305175781</c:v>
                </c:pt>
                <c:pt idx="520">
                  <c:v>282.5</c:v>
                </c:pt>
                <c:pt idx="521">
                  <c:v>505.5</c:v>
                </c:pt>
                <c:pt idx="522">
                  <c:v>867.79998779296875</c:v>
                </c:pt>
                <c:pt idx="523">
                  <c:v>2851</c:v>
                </c:pt>
                <c:pt idx="524">
                  <c:v>12130</c:v>
                </c:pt>
                <c:pt idx="525">
                  <c:v>36530</c:v>
                </c:pt>
                <c:pt idx="526">
                  <c:v>61410</c:v>
                </c:pt>
                <c:pt idx="527">
                  <c:v>56600</c:v>
                </c:pt>
                <c:pt idx="528">
                  <c:v>29330</c:v>
                </c:pt>
                <c:pt idx="529">
                  <c:v>9358</c:v>
                </c:pt>
                <c:pt idx="530">
                  <c:v>2564</c:v>
                </c:pt>
                <c:pt idx="531">
                  <c:v>1013</c:v>
                </c:pt>
                <c:pt idx="532">
                  <c:v>725.5</c:v>
                </c:pt>
                <c:pt idx="533">
                  <c:v>611.20001220703125</c:v>
                </c:pt>
                <c:pt idx="534">
                  <c:v>424.5</c:v>
                </c:pt>
                <c:pt idx="535">
                  <c:v>269.70001220703125</c:v>
                </c:pt>
                <c:pt idx="536">
                  <c:v>210.69999694824219</c:v>
                </c:pt>
                <c:pt idx="537">
                  <c:v>245.80000305175781</c:v>
                </c:pt>
                <c:pt idx="538">
                  <c:v>291.29998779296875</c:v>
                </c:pt>
                <c:pt idx="539">
                  <c:v>305.5</c:v>
                </c:pt>
                <c:pt idx="540">
                  <c:v>248.5</c:v>
                </c:pt>
                <c:pt idx="541">
                  <c:v>175</c:v>
                </c:pt>
                <c:pt idx="542">
                  <c:v>166.30000305175781</c:v>
                </c:pt>
                <c:pt idx="543">
                  <c:v>195.19999694824219</c:v>
                </c:pt>
                <c:pt idx="544">
                  <c:v>173.80000305175781</c:v>
                </c:pt>
                <c:pt idx="545">
                  <c:v>122.80000305175781</c:v>
                </c:pt>
                <c:pt idx="546">
                  <c:v>120.5</c:v>
                </c:pt>
                <c:pt idx="547">
                  <c:v>124.19999694824219</c:v>
                </c:pt>
                <c:pt idx="548">
                  <c:v>148.19999694824219</c:v>
                </c:pt>
                <c:pt idx="549">
                  <c:v>202.5</c:v>
                </c:pt>
                <c:pt idx="550">
                  <c:v>237.5</c:v>
                </c:pt>
                <c:pt idx="551">
                  <c:v>274.79998779296875</c:v>
                </c:pt>
                <c:pt idx="552">
                  <c:v>277.29998779296875</c:v>
                </c:pt>
                <c:pt idx="553">
                  <c:v>194.80000305175781</c:v>
                </c:pt>
                <c:pt idx="554">
                  <c:v>117.5</c:v>
                </c:pt>
                <c:pt idx="555">
                  <c:v>148.19999694824219</c:v>
                </c:pt>
                <c:pt idx="556">
                  <c:v>236.19999694824219</c:v>
                </c:pt>
                <c:pt idx="557">
                  <c:v>252</c:v>
                </c:pt>
                <c:pt idx="558">
                  <c:v>204.30000305175781</c:v>
                </c:pt>
                <c:pt idx="559">
                  <c:v>181.5</c:v>
                </c:pt>
                <c:pt idx="560">
                  <c:v>203.5</c:v>
                </c:pt>
                <c:pt idx="561">
                  <c:v>239.5</c:v>
                </c:pt>
                <c:pt idx="562">
                  <c:v>322.5</c:v>
                </c:pt>
                <c:pt idx="563">
                  <c:v>721</c:v>
                </c:pt>
                <c:pt idx="564">
                  <c:v>2986</c:v>
                </c:pt>
                <c:pt idx="565">
                  <c:v>13920</c:v>
                </c:pt>
                <c:pt idx="566">
                  <c:v>40450</c:v>
                </c:pt>
                <c:pt idx="567">
                  <c:v>64370</c:v>
                </c:pt>
                <c:pt idx="568">
                  <c:v>55830</c:v>
                </c:pt>
                <c:pt idx="569">
                  <c:v>26250</c:v>
                </c:pt>
                <c:pt idx="570">
                  <c:v>7205</c:v>
                </c:pt>
                <c:pt idx="571">
                  <c:v>1815</c:v>
                </c:pt>
                <c:pt idx="572">
                  <c:v>607.5</c:v>
                </c:pt>
                <c:pt idx="573">
                  <c:v>473</c:v>
                </c:pt>
                <c:pt idx="574">
                  <c:v>490.20001220703125</c:v>
                </c:pt>
                <c:pt idx="575">
                  <c:v>373</c:v>
                </c:pt>
                <c:pt idx="576">
                  <c:v>224</c:v>
                </c:pt>
                <c:pt idx="577">
                  <c:v>161</c:v>
                </c:pt>
                <c:pt idx="578">
                  <c:v>211.80000305175781</c:v>
                </c:pt>
                <c:pt idx="579">
                  <c:v>250.19999694824219</c:v>
                </c:pt>
                <c:pt idx="580">
                  <c:v>241.30000305175781</c:v>
                </c:pt>
                <c:pt idx="581">
                  <c:v>241</c:v>
                </c:pt>
                <c:pt idx="582">
                  <c:v>247.5</c:v>
                </c:pt>
                <c:pt idx="583">
                  <c:v>206.69999694824219</c:v>
                </c:pt>
                <c:pt idx="584">
                  <c:v>116</c:v>
                </c:pt>
                <c:pt idx="585">
                  <c:v>59.25</c:v>
                </c:pt>
                <c:pt idx="586">
                  <c:v>37.25</c:v>
                </c:pt>
                <c:pt idx="587">
                  <c:v>71</c:v>
                </c:pt>
                <c:pt idx="588">
                  <c:v>142.80000305175781</c:v>
                </c:pt>
                <c:pt idx="589">
                  <c:v>176.5</c:v>
                </c:pt>
                <c:pt idx="590">
                  <c:v>186.5</c:v>
                </c:pt>
                <c:pt idx="591">
                  <c:v>178.5</c:v>
                </c:pt>
                <c:pt idx="592">
                  <c:v>164.80000305175781</c:v>
                </c:pt>
                <c:pt idx="593">
                  <c:v>143.30000305175781</c:v>
                </c:pt>
                <c:pt idx="594">
                  <c:v>107.30000305175781</c:v>
                </c:pt>
                <c:pt idx="595">
                  <c:v>121.5</c:v>
                </c:pt>
                <c:pt idx="596">
                  <c:v>183.69999694824219</c:v>
                </c:pt>
                <c:pt idx="597">
                  <c:v>213.5</c:v>
                </c:pt>
                <c:pt idx="598">
                  <c:v>265.20001220703125</c:v>
                </c:pt>
                <c:pt idx="599">
                  <c:v>377.70001220703125</c:v>
                </c:pt>
                <c:pt idx="600">
                  <c:v>403.5</c:v>
                </c:pt>
                <c:pt idx="601">
                  <c:v>373</c:v>
                </c:pt>
                <c:pt idx="602">
                  <c:v>456.5</c:v>
                </c:pt>
                <c:pt idx="603">
                  <c:v>527.70001220703125</c:v>
                </c:pt>
                <c:pt idx="604">
                  <c:v>849.79998779296875</c:v>
                </c:pt>
                <c:pt idx="605">
                  <c:v>3316</c:v>
                </c:pt>
                <c:pt idx="606">
                  <c:v>12570</c:v>
                </c:pt>
                <c:pt idx="607">
                  <c:v>31610</c:v>
                </c:pt>
                <c:pt idx="608">
                  <c:v>46790</c:v>
                </c:pt>
                <c:pt idx="609">
                  <c:v>39350</c:v>
                </c:pt>
                <c:pt idx="610">
                  <c:v>18510</c:v>
                </c:pt>
                <c:pt idx="611">
                  <c:v>5202</c:v>
                </c:pt>
                <c:pt idx="612">
                  <c:v>1373</c:v>
                </c:pt>
                <c:pt idx="613">
                  <c:v>541</c:v>
                </c:pt>
                <c:pt idx="614">
                  <c:v>298.70001220703125</c:v>
                </c:pt>
                <c:pt idx="615">
                  <c:v>193.30000305175781</c:v>
                </c:pt>
                <c:pt idx="616">
                  <c:v>113.30000305175781</c:v>
                </c:pt>
                <c:pt idx="617">
                  <c:v>100</c:v>
                </c:pt>
                <c:pt idx="618">
                  <c:v>145.5</c:v>
                </c:pt>
                <c:pt idx="619">
                  <c:v>168.5</c:v>
                </c:pt>
                <c:pt idx="620">
                  <c:v>133.5</c:v>
                </c:pt>
                <c:pt idx="621">
                  <c:v>85.5</c:v>
                </c:pt>
                <c:pt idx="622">
                  <c:v>61.5</c:v>
                </c:pt>
                <c:pt idx="623">
                  <c:v>80</c:v>
                </c:pt>
                <c:pt idx="624">
                  <c:v>101.5</c:v>
                </c:pt>
                <c:pt idx="625">
                  <c:v>94</c:v>
                </c:pt>
                <c:pt idx="626">
                  <c:v>106.69999694824219</c:v>
                </c:pt>
                <c:pt idx="627">
                  <c:v>130</c:v>
                </c:pt>
                <c:pt idx="628">
                  <c:v>117</c:v>
                </c:pt>
                <c:pt idx="629">
                  <c:v>88.75</c:v>
                </c:pt>
                <c:pt idx="630">
                  <c:v>124.5</c:v>
                </c:pt>
                <c:pt idx="631">
                  <c:v>182</c:v>
                </c:pt>
                <c:pt idx="632">
                  <c:v>141.5</c:v>
                </c:pt>
                <c:pt idx="633">
                  <c:v>74.5</c:v>
                </c:pt>
                <c:pt idx="634">
                  <c:v>73.5</c:v>
                </c:pt>
                <c:pt idx="635">
                  <c:v>84</c:v>
                </c:pt>
                <c:pt idx="636">
                  <c:v>66.5</c:v>
                </c:pt>
                <c:pt idx="637">
                  <c:v>87</c:v>
                </c:pt>
                <c:pt idx="638">
                  <c:v>145</c:v>
                </c:pt>
                <c:pt idx="639">
                  <c:v>204</c:v>
                </c:pt>
                <c:pt idx="640">
                  <c:v>220.5</c:v>
                </c:pt>
                <c:pt idx="641">
                  <c:v>131.30000305175781</c:v>
                </c:pt>
                <c:pt idx="642">
                  <c:v>86</c:v>
                </c:pt>
                <c:pt idx="643">
                  <c:v>174</c:v>
                </c:pt>
                <c:pt idx="644">
                  <c:v>342.79998779296875</c:v>
                </c:pt>
                <c:pt idx="645">
                  <c:v>845.5</c:v>
                </c:pt>
                <c:pt idx="646">
                  <c:v>2904</c:v>
                </c:pt>
                <c:pt idx="647">
                  <c:v>9422</c:v>
                </c:pt>
                <c:pt idx="648">
                  <c:v>19100</c:v>
                </c:pt>
                <c:pt idx="649">
                  <c:v>22690</c:v>
                </c:pt>
                <c:pt idx="650">
                  <c:v>16330</c:v>
                </c:pt>
                <c:pt idx="651">
                  <c:v>7519</c:v>
                </c:pt>
                <c:pt idx="652">
                  <c:v>2414</c:v>
                </c:pt>
                <c:pt idx="653">
                  <c:v>652.29998779296875</c:v>
                </c:pt>
                <c:pt idx="654">
                  <c:v>279.5</c:v>
                </c:pt>
                <c:pt idx="655">
                  <c:v>265.79998779296875</c:v>
                </c:pt>
                <c:pt idx="656">
                  <c:v>270</c:v>
                </c:pt>
                <c:pt idx="657">
                  <c:v>193</c:v>
                </c:pt>
                <c:pt idx="658">
                  <c:v>117.80000305175781</c:v>
                </c:pt>
                <c:pt idx="659">
                  <c:v>98.75</c:v>
                </c:pt>
                <c:pt idx="660">
                  <c:v>89</c:v>
                </c:pt>
                <c:pt idx="661">
                  <c:v>107.69999694824219</c:v>
                </c:pt>
                <c:pt idx="662">
                  <c:v>103</c:v>
                </c:pt>
                <c:pt idx="663">
                  <c:v>72.5</c:v>
                </c:pt>
                <c:pt idx="664">
                  <c:v>93.25</c:v>
                </c:pt>
                <c:pt idx="665">
                  <c:v>140.5</c:v>
                </c:pt>
                <c:pt idx="666">
                  <c:v>158.30000305175781</c:v>
                </c:pt>
                <c:pt idx="667">
                  <c:v>128.5</c:v>
                </c:pt>
                <c:pt idx="668">
                  <c:v>103.30000305175781</c:v>
                </c:pt>
                <c:pt idx="669">
                  <c:v>116</c:v>
                </c:pt>
                <c:pt idx="670">
                  <c:v>116</c:v>
                </c:pt>
                <c:pt idx="671">
                  <c:v>96</c:v>
                </c:pt>
                <c:pt idx="672">
                  <c:v>88.5</c:v>
                </c:pt>
                <c:pt idx="673">
                  <c:v>103</c:v>
                </c:pt>
                <c:pt idx="674">
                  <c:v>112.69999694824219</c:v>
                </c:pt>
                <c:pt idx="675">
                  <c:v>94.75</c:v>
                </c:pt>
                <c:pt idx="676">
                  <c:v>68</c:v>
                </c:pt>
                <c:pt idx="677">
                  <c:v>49</c:v>
                </c:pt>
                <c:pt idx="678">
                  <c:v>67.5</c:v>
                </c:pt>
                <c:pt idx="679">
                  <c:v>119.19999694824219</c:v>
                </c:pt>
                <c:pt idx="680">
                  <c:v>164.5</c:v>
                </c:pt>
                <c:pt idx="681">
                  <c:v>177.80000305175781</c:v>
                </c:pt>
                <c:pt idx="682">
                  <c:v>200.19999694824219</c:v>
                </c:pt>
                <c:pt idx="683">
                  <c:v>344.20001220703125</c:v>
                </c:pt>
                <c:pt idx="684">
                  <c:v>534.5</c:v>
                </c:pt>
                <c:pt idx="685">
                  <c:v>642</c:v>
                </c:pt>
                <c:pt idx="686">
                  <c:v>987.29998779296875</c:v>
                </c:pt>
                <c:pt idx="687">
                  <c:v>2118</c:v>
                </c:pt>
                <c:pt idx="688">
                  <c:v>4556</c:v>
                </c:pt>
                <c:pt idx="689">
                  <c:v>7563</c:v>
                </c:pt>
                <c:pt idx="690">
                  <c:v>8368</c:v>
                </c:pt>
                <c:pt idx="691">
                  <c:v>5994</c:v>
                </c:pt>
                <c:pt idx="692">
                  <c:v>2915</c:v>
                </c:pt>
                <c:pt idx="693">
                  <c:v>1095</c:v>
                </c:pt>
                <c:pt idx="694">
                  <c:v>368.5</c:v>
                </c:pt>
                <c:pt idx="695">
                  <c:v>121.19999694824219</c:v>
                </c:pt>
                <c:pt idx="696">
                  <c:v>67.75</c:v>
                </c:pt>
                <c:pt idx="697">
                  <c:v>102.80000305175781</c:v>
                </c:pt>
                <c:pt idx="698">
                  <c:v>128.80000305175781</c:v>
                </c:pt>
                <c:pt idx="699">
                  <c:v>77.25</c:v>
                </c:pt>
                <c:pt idx="700">
                  <c:v>23.25</c:v>
                </c:pt>
                <c:pt idx="701">
                  <c:v>21.25</c:v>
                </c:pt>
                <c:pt idx="702">
                  <c:v>59.25</c:v>
                </c:pt>
                <c:pt idx="703">
                  <c:v>90.25</c:v>
                </c:pt>
                <c:pt idx="704">
                  <c:v>67.5</c:v>
                </c:pt>
                <c:pt idx="705">
                  <c:v>43</c:v>
                </c:pt>
                <c:pt idx="706">
                  <c:v>47.75</c:v>
                </c:pt>
                <c:pt idx="707">
                  <c:v>68.75</c:v>
                </c:pt>
                <c:pt idx="708">
                  <c:v>83.5</c:v>
                </c:pt>
                <c:pt idx="709">
                  <c:v>90.75</c:v>
                </c:pt>
                <c:pt idx="710">
                  <c:v>140.30000305175781</c:v>
                </c:pt>
                <c:pt idx="711">
                  <c:v>177</c:v>
                </c:pt>
                <c:pt idx="712">
                  <c:v>157</c:v>
                </c:pt>
                <c:pt idx="713">
                  <c:v>140.5</c:v>
                </c:pt>
                <c:pt idx="714">
                  <c:v>128.5</c:v>
                </c:pt>
                <c:pt idx="715">
                  <c:v>94.25</c:v>
                </c:pt>
                <c:pt idx="716">
                  <c:v>88</c:v>
                </c:pt>
                <c:pt idx="717">
                  <c:v>111.69999694824219</c:v>
                </c:pt>
                <c:pt idx="718">
                  <c:v>101.80000305175781</c:v>
                </c:pt>
                <c:pt idx="719">
                  <c:v>92</c:v>
                </c:pt>
                <c:pt idx="720">
                  <c:v>137.30000305175781</c:v>
                </c:pt>
                <c:pt idx="721">
                  <c:v>161.69999694824219</c:v>
                </c:pt>
                <c:pt idx="722">
                  <c:v>128.5</c:v>
                </c:pt>
                <c:pt idx="723">
                  <c:v>157.69999694824219</c:v>
                </c:pt>
                <c:pt idx="724">
                  <c:v>356.70001220703125</c:v>
                </c:pt>
                <c:pt idx="725">
                  <c:v>640.20001220703125</c:v>
                </c:pt>
                <c:pt idx="726">
                  <c:v>785.29998779296875</c:v>
                </c:pt>
                <c:pt idx="727">
                  <c:v>940.5</c:v>
                </c:pt>
                <c:pt idx="728">
                  <c:v>1391</c:v>
                </c:pt>
                <c:pt idx="729">
                  <c:v>2091</c:v>
                </c:pt>
                <c:pt idx="730">
                  <c:v>2600</c:v>
                </c:pt>
                <c:pt idx="731">
                  <c:v>2353</c:v>
                </c:pt>
                <c:pt idx="732">
                  <c:v>1591</c:v>
                </c:pt>
                <c:pt idx="733">
                  <c:v>890.5</c:v>
                </c:pt>
                <c:pt idx="734">
                  <c:v>397.5</c:v>
                </c:pt>
                <c:pt idx="735">
                  <c:v>140.30000305175781</c:v>
                </c:pt>
                <c:pt idx="736">
                  <c:v>50</c:v>
                </c:pt>
                <c:pt idx="737">
                  <c:v>22.5</c:v>
                </c:pt>
                <c:pt idx="738">
                  <c:v>31</c:v>
                </c:pt>
                <c:pt idx="739">
                  <c:v>42.25</c:v>
                </c:pt>
                <c:pt idx="740">
                  <c:v>28.5</c:v>
                </c:pt>
                <c:pt idx="741">
                  <c:v>26.25</c:v>
                </c:pt>
                <c:pt idx="742">
                  <c:v>47</c:v>
                </c:pt>
                <c:pt idx="743">
                  <c:v>42.5</c:v>
                </c:pt>
                <c:pt idx="744">
                  <c:v>25.25</c:v>
                </c:pt>
                <c:pt idx="745">
                  <c:v>25</c:v>
                </c:pt>
                <c:pt idx="746">
                  <c:v>25.25</c:v>
                </c:pt>
                <c:pt idx="747">
                  <c:v>24.75</c:v>
                </c:pt>
                <c:pt idx="748">
                  <c:v>34.5</c:v>
                </c:pt>
                <c:pt idx="749">
                  <c:v>36.75</c:v>
                </c:pt>
                <c:pt idx="750">
                  <c:v>21</c:v>
                </c:pt>
                <c:pt idx="751">
                  <c:v>16.25</c:v>
                </c:pt>
                <c:pt idx="752">
                  <c:v>35.5</c:v>
                </c:pt>
                <c:pt idx="753">
                  <c:v>53.75</c:v>
                </c:pt>
                <c:pt idx="754">
                  <c:v>49</c:v>
                </c:pt>
                <c:pt idx="755">
                  <c:v>37.25</c:v>
                </c:pt>
                <c:pt idx="756">
                  <c:v>41.75</c:v>
                </c:pt>
                <c:pt idx="757">
                  <c:v>56.25</c:v>
                </c:pt>
                <c:pt idx="758">
                  <c:v>84.75</c:v>
                </c:pt>
                <c:pt idx="759">
                  <c:v>107.69999694824219</c:v>
                </c:pt>
                <c:pt idx="760">
                  <c:v>90</c:v>
                </c:pt>
                <c:pt idx="761">
                  <c:v>74</c:v>
                </c:pt>
                <c:pt idx="762">
                  <c:v>94.75</c:v>
                </c:pt>
                <c:pt idx="763">
                  <c:v>109.69999694824219</c:v>
                </c:pt>
                <c:pt idx="764">
                  <c:v>111.5</c:v>
                </c:pt>
                <c:pt idx="765">
                  <c:v>129</c:v>
                </c:pt>
                <c:pt idx="766">
                  <c:v>164.30000305175781</c:v>
                </c:pt>
                <c:pt idx="767">
                  <c:v>255</c:v>
                </c:pt>
                <c:pt idx="768">
                  <c:v>439</c:v>
                </c:pt>
                <c:pt idx="769">
                  <c:v>668.79998779296875</c:v>
                </c:pt>
                <c:pt idx="770">
                  <c:v>893</c:v>
                </c:pt>
                <c:pt idx="771">
                  <c:v>1003</c:v>
                </c:pt>
                <c:pt idx="772">
                  <c:v>922</c:v>
                </c:pt>
                <c:pt idx="773">
                  <c:v>672</c:v>
                </c:pt>
                <c:pt idx="774">
                  <c:v>333.70001220703125</c:v>
                </c:pt>
                <c:pt idx="775">
                  <c:v>113</c:v>
                </c:pt>
                <c:pt idx="776">
                  <c:v>36.75</c:v>
                </c:pt>
                <c:pt idx="777">
                  <c:v>15</c:v>
                </c:pt>
                <c:pt idx="778">
                  <c:v>22.5</c:v>
                </c:pt>
                <c:pt idx="779">
                  <c:v>22.75</c:v>
                </c:pt>
                <c:pt idx="780">
                  <c:v>20.25</c:v>
                </c:pt>
                <c:pt idx="781">
                  <c:v>31.75</c:v>
                </c:pt>
                <c:pt idx="782">
                  <c:v>42.75</c:v>
                </c:pt>
                <c:pt idx="783">
                  <c:v>35.25</c:v>
                </c:pt>
                <c:pt idx="784">
                  <c:v>27.5</c:v>
                </c:pt>
                <c:pt idx="785">
                  <c:v>18.75</c:v>
                </c:pt>
                <c:pt idx="786">
                  <c:v>8</c:v>
                </c:pt>
                <c:pt idx="787">
                  <c:v>13.75</c:v>
                </c:pt>
                <c:pt idx="788">
                  <c:v>33</c:v>
                </c:pt>
                <c:pt idx="789">
                  <c:v>59</c:v>
                </c:pt>
                <c:pt idx="790">
                  <c:v>67.75</c:v>
                </c:pt>
                <c:pt idx="791">
                  <c:v>52.25</c:v>
                </c:pt>
                <c:pt idx="792">
                  <c:v>60.5</c:v>
                </c:pt>
                <c:pt idx="793">
                  <c:v>90.75</c:v>
                </c:pt>
                <c:pt idx="794">
                  <c:v>93.75</c:v>
                </c:pt>
                <c:pt idx="795">
                  <c:v>65</c:v>
                </c:pt>
                <c:pt idx="796">
                  <c:v>34.5</c:v>
                </c:pt>
                <c:pt idx="797">
                  <c:v>50</c:v>
                </c:pt>
                <c:pt idx="798">
                  <c:v>73.5</c:v>
                </c:pt>
                <c:pt idx="799">
                  <c:v>73.75</c:v>
                </c:pt>
                <c:pt idx="800">
                  <c:v>91.25</c:v>
                </c:pt>
                <c:pt idx="801">
                  <c:v>95.5</c:v>
                </c:pt>
                <c:pt idx="802">
                  <c:v>95.25</c:v>
                </c:pt>
                <c:pt idx="803">
                  <c:v>110.69999694824219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CE2-45DC-93A7-9FE5B4CBE65D}"/>
            </c:ext>
          </c:extLst>
        </c:ser>
        <c:ser>
          <c:idx val="1"/>
          <c:order val="1"/>
          <c:tx>
            <c:v>distriubtion width</c:v>
          </c:tx>
          <c:spPr>
            <a:ln w="38100">
              <a:solidFill>
                <a:srgbClr val="FF66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{20 min}'!$G$10:$G$11</c:f>
              <c:numCache>
                <c:formatCode>General</c:formatCode>
                <c:ptCount val="2"/>
                <c:pt idx="0">
                  <c:v>785.8123779296875</c:v>
                </c:pt>
                <c:pt idx="1">
                  <c:v>793.79986572265625</c:v>
                </c:pt>
              </c:numCache>
            </c:numRef>
          </c:xVal>
          <c:yVal>
            <c:numRef>
              <c:f>'Sheet1 {20 min}'!$F$13:$F$14</c:f>
              <c:numCache>
                <c:formatCode>General</c:formatCode>
                <c:ptCount val="2"/>
                <c:pt idx="0">
                  <c:v>10900</c:v>
                </c:pt>
                <c:pt idx="1">
                  <c:v>10900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CE2-45DC-93A7-9FE5B4CBE65D}"/>
            </c:ext>
          </c:extLst>
        </c:ser>
        <c:ser>
          <c:idx val="2"/>
          <c:order val="2"/>
          <c:tx>
            <c:v>centroid</c:v>
          </c:tx>
          <c:spPr>
            <a:ln w="38100">
              <a:solidFill>
                <a:srgbClr val="00FF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('Sheet1 {20 min}'!$G$4,'Sheet1 {20 min}'!$G$4)</c:f>
              <c:numCache>
                <c:formatCode>General</c:formatCode>
                <c:ptCount val="2"/>
                <c:pt idx="0">
                  <c:v>789.29833984375</c:v>
                </c:pt>
                <c:pt idx="1">
                  <c:v>789.29833984375</c:v>
                </c:pt>
              </c:numCache>
            </c:numRef>
          </c:xVal>
          <c:yVal>
            <c:numRef>
              <c:f>'Sheet1 {20 min}'!$F$12:$F$13</c:f>
              <c:numCache>
                <c:formatCode>General</c:formatCode>
                <c:ptCount val="2"/>
                <c:pt idx="0">
                  <c:v>0</c:v>
                </c:pt>
                <c:pt idx="1">
                  <c:v>10900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CE2-45DC-93A7-9FE5B4CBE65D}"/>
            </c:ext>
          </c:extLst>
        </c:ser>
        <c:ser>
          <c:idx val="3"/>
          <c:order val="3"/>
          <c:tx>
            <c:v>peak envelope</c:v>
          </c:tx>
          <c:spPr>
            <a:ln w="12700">
              <a:solidFill>
                <a:srgbClr val="FF0000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'Sheet1 {20 min}'!$D$1:$D$20</c:f>
              <c:numCache>
                <c:formatCode>General</c:formatCode>
                <c:ptCount val="20"/>
                <c:pt idx="0">
                  <c:v>785.84002685546875</c:v>
                </c:pt>
                <c:pt idx="1">
                  <c:v>786.34197998046875</c:v>
                </c:pt>
                <c:pt idx="2">
                  <c:v>786.843994140625</c:v>
                </c:pt>
                <c:pt idx="3">
                  <c:v>787.34600830078125</c:v>
                </c:pt>
                <c:pt idx="4">
                  <c:v>787.8480224609375</c:v>
                </c:pt>
                <c:pt idx="5">
                  <c:v>788.35101318359375</c:v>
                </c:pt>
                <c:pt idx="6">
                  <c:v>788.85400390625</c:v>
                </c:pt>
                <c:pt idx="7">
                  <c:v>789.35601806640625</c:v>
                </c:pt>
                <c:pt idx="8">
                  <c:v>789.8590087890625</c:v>
                </c:pt>
                <c:pt idx="9">
                  <c:v>790.36199951171875</c:v>
                </c:pt>
                <c:pt idx="10">
                  <c:v>790.86602783203125</c:v>
                </c:pt>
                <c:pt idx="11">
                  <c:v>791.3690185546875</c:v>
                </c:pt>
                <c:pt idx="12">
                  <c:v>791.87298583984375</c:v>
                </c:pt>
                <c:pt idx="13">
                  <c:v>792.37701416015625</c:v>
                </c:pt>
                <c:pt idx="14">
                  <c:v>792.8809814453125</c:v>
                </c:pt>
                <c:pt idx="15">
                  <c:v>793.385009765625</c:v>
                </c:pt>
                <c:pt idx="16">
                  <c:v>793.88897705078125</c:v>
                </c:pt>
                <c:pt idx="17">
                  <c:v>794.38897705078125</c:v>
                </c:pt>
                <c:pt idx="18">
                  <c:v>794.88897705078125</c:v>
                </c:pt>
                <c:pt idx="19">
                  <c:v>795.38897705078125</c:v>
                </c:pt>
              </c:numCache>
            </c:numRef>
          </c:xVal>
          <c:yVal>
            <c:numRef>
              <c:f>'Sheet1 {20 min}'!$E$1:$E$28</c:f>
              <c:numCache>
                <c:formatCode>General</c:formatCode>
                <c:ptCount val="28"/>
                <c:pt idx="0">
                  <c:v>109000</c:v>
                </c:pt>
                <c:pt idx="1">
                  <c:v>108100</c:v>
                </c:pt>
                <c:pt idx="2">
                  <c:v>54430</c:v>
                </c:pt>
                <c:pt idx="3">
                  <c:v>23970</c:v>
                </c:pt>
                <c:pt idx="4">
                  <c:v>18280</c:v>
                </c:pt>
                <c:pt idx="5">
                  <c:v>26570</c:v>
                </c:pt>
                <c:pt idx="6">
                  <c:v>42990</c:v>
                </c:pt>
                <c:pt idx="7">
                  <c:v>50450</c:v>
                </c:pt>
                <c:pt idx="8">
                  <c:v>46480</c:v>
                </c:pt>
                <c:pt idx="9">
                  <c:v>43800</c:v>
                </c:pt>
                <c:pt idx="10">
                  <c:v>40160</c:v>
                </c:pt>
                <c:pt idx="11">
                  <c:v>49490</c:v>
                </c:pt>
                <c:pt idx="12">
                  <c:v>61410</c:v>
                </c:pt>
                <c:pt idx="13">
                  <c:v>64370</c:v>
                </c:pt>
                <c:pt idx="14">
                  <c:v>46790</c:v>
                </c:pt>
                <c:pt idx="15">
                  <c:v>22690</c:v>
                </c:pt>
                <c:pt idx="16">
                  <c:v>8368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CE2-45DC-93A7-9FE5B4CBE65D}"/>
            </c:ext>
          </c:extLst>
        </c:ser>
        <c:ser>
          <c:idx val="4"/>
          <c:order val="4"/>
          <c:tx>
            <c:v>Binomial p = 3.25E-10</c:v>
          </c:tx>
          <c:spPr>
            <a:ln w="25400">
              <a:solidFill>
                <a:srgbClr val="4472C4"/>
              </a:solidFill>
              <a:prstDash val="solid"/>
            </a:ln>
          </c:spPr>
          <c:marker>
            <c:symbol val="none"/>
          </c:marker>
          <c:xVal>
            <c:numRef>
              <c:f>'Sheet1 {20 min}'!$D$1:$D$31</c:f>
              <c:numCache>
                <c:formatCode>General</c:formatCode>
                <c:ptCount val="31"/>
                <c:pt idx="0">
                  <c:v>785.84002685546875</c:v>
                </c:pt>
                <c:pt idx="1">
                  <c:v>786.34197998046875</c:v>
                </c:pt>
                <c:pt idx="2">
                  <c:v>786.843994140625</c:v>
                </c:pt>
                <c:pt idx="3">
                  <c:v>787.34600830078125</c:v>
                </c:pt>
                <c:pt idx="4">
                  <c:v>787.8480224609375</c:v>
                </c:pt>
                <c:pt idx="5">
                  <c:v>788.35101318359375</c:v>
                </c:pt>
                <c:pt idx="6">
                  <c:v>788.85400390625</c:v>
                </c:pt>
                <c:pt idx="7">
                  <c:v>789.35601806640625</c:v>
                </c:pt>
                <c:pt idx="8">
                  <c:v>789.8590087890625</c:v>
                </c:pt>
                <c:pt idx="9">
                  <c:v>790.36199951171875</c:v>
                </c:pt>
                <c:pt idx="10">
                  <c:v>790.86602783203125</c:v>
                </c:pt>
                <c:pt idx="11">
                  <c:v>791.3690185546875</c:v>
                </c:pt>
                <c:pt idx="12">
                  <c:v>791.87298583984375</c:v>
                </c:pt>
                <c:pt idx="13">
                  <c:v>792.37701416015625</c:v>
                </c:pt>
                <c:pt idx="14">
                  <c:v>792.8809814453125</c:v>
                </c:pt>
                <c:pt idx="15">
                  <c:v>793.385009765625</c:v>
                </c:pt>
                <c:pt idx="16">
                  <c:v>793.88897705078125</c:v>
                </c:pt>
                <c:pt idx="17">
                  <c:v>794.38897705078125</c:v>
                </c:pt>
                <c:pt idx="18">
                  <c:v>794.88897705078125</c:v>
                </c:pt>
                <c:pt idx="19">
                  <c:v>795.38897705078125</c:v>
                </c:pt>
              </c:numCache>
            </c:numRef>
          </c:xVal>
          <c:yVal>
            <c:numRef>
              <c:f>'Sheet1 {20 min}'!$P$1:$P$31</c:f>
              <c:numCache>
                <c:formatCode>General</c:formatCode>
                <c:ptCount val="31"/>
                <c:pt idx="0">
                  <c:v>109755.41461711939</c:v>
                </c:pt>
                <c:pt idx="1">
                  <c:v>106089.18220306093</c:v>
                </c:pt>
                <c:pt idx="2">
                  <c:v>56281.560102058902</c:v>
                </c:pt>
                <c:pt idx="3">
                  <c:v>25134.444724771227</c:v>
                </c:pt>
                <c:pt idx="4">
                  <c:v>18869.618991724412</c:v>
                </c:pt>
                <c:pt idx="5">
                  <c:v>27528.781293331987</c:v>
                </c:pt>
                <c:pt idx="6">
                  <c:v>40820.10435431009</c:v>
                </c:pt>
                <c:pt idx="7">
                  <c:v>49676.351336606866</c:v>
                </c:pt>
                <c:pt idx="8">
                  <c:v>49345.550391617187</c:v>
                </c:pt>
                <c:pt idx="9">
                  <c:v>42909.142921875602</c:v>
                </c:pt>
                <c:pt idx="10">
                  <c:v>39850.279010312064</c:v>
                </c:pt>
                <c:pt idx="11">
                  <c:v>48052.588331041465</c:v>
                </c:pt>
                <c:pt idx="12">
                  <c:v>62672.253119128647</c:v>
                </c:pt>
                <c:pt idx="13">
                  <c:v>65195.768133841331</c:v>
                </c:pt>
                <c:pt idx="14">
                  <c:v>45738.308689572179</c:v>
                </c:pt>
                <c:pt idx="15">
                  <c:v>21713.820391121331</c:v>
                </c:pt>
                <c:pt idx="16">
                  <c:v>7804.4747702909972</c:v>
                </c:pt>
                <c:pt idx="17">
                  <c:v>2273.5150558005553</c:v>
                </c:pt>
                <c:pt idx="18">
                  <c:v>561.22291509985735</c:v>
                </c:pt>
                <c:pt idx="19">
                  <c:v>120.93842236116312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CE2-45DC-93A7-9FE5B4CBE65D}"/>
            </c:ext>
          </c:extLst>
        </c:ser>
        <c:ser>
          <c:idx val="5"/>
          <c:order val="5"/>
          <c:tx>
            <c:v>Bimodal(1) 1</c:v>
          </c:tx>
          <c:marker>
            <c:symbol val="none"/>
          </c:marker>
          <c:xVal>
            <c:numRef>
              <c:f>'Sheet1 {20 min}'!$D$1:$D$31</c:f>
              <c:numCache>
                <c:formatCode>General</c:formatCode>
                <c:ptCount val="31"/>
                <c:pt idx="0">
                  <c:v>785.84002685546875</c:v>
                </c:pt>
                <c:pt idx="1">
                  <c:v>786.34197998046875</c:v>
                </c:pt>
                <c:pt idx="2">
                  <c:v>786.843994140625</c:v>
                </c:pt>
                <c:pt idx="3">
                  <c:v>787.34600830078125</c:v>
                </c:pt>
                <c:pt idx="4">
                  <c:v>787.8480224609375</c:v>
                </c:pt>
                <c:pt idx="5">
                  <c:v>788.35101318359375</c:v>
                </c:pt>
                <c:pt idx="6">
                  <c:v>788.85400390625</c:v>
                </c:pt>
                <c:pt idx="7">
                  <c:v>789.35601806640625</c:v>
                </c:pt>
                <c:pt idx="8">
                  <c:v>789.8590087890625</c:v>
                </c:pt>
                <c:pt idx="9">
                  <c:v>790.36199951171875</c:v>
                </c:pt>
                <c:pt idx="10">
                  <c:v>790.86602783203125</c:v>
                </c:pt>
                <c:pt idx="11">
                  <c:v>791.3690185546875</c:v>
                </c:pt>
                <c:pt idx="12">
                  <c:v>791.87298583984375</c:v>
                </c:pt>
                <c:pt idx="13">
                  <c:v>792.37701416015625</c:v>
                </c:pt>
                <c:pt idx="14">
                  <c:v>792.8809814453125</c:v>
                </c:pt>
                <c:pt idx="15">
                  <c:v>793.385009765625</c:v>
                </c:pt>
                <c:pt idx="16">
                  <c:v>793.88897705078125</c:v>
                </c:pt>
                <c:pt idx="17">
                  <c:v>794.38897705078125</c:v>
                </c:pt>
                <c:pt idx="18">
                  <c:v>794.88897705078125</c:v>
                </c:pt>
                <c:pt idx="19">
                  <c:v>795.38897705078125</c:v>
                </c:pt>
              </c:numCache>
            </c:numRef>
          </c:xVal>
          <c:yVal>
            <c:numRef>
              <c:f>'Sheet1 {20 min}'!$M$1:$M$31</c:f>
              <c:numCache>
                <c:formatCode>General</c:formatCode>
                <c:ptCount val="31"/>
                <c:pt idx="0">
                  <c:v>109741.4735647714</c:v>
                </c:pt>
                <c:pt idx="1">
                  <c:v>105900.77511607447</c:v>
                </c:pt>
                <c:pt idx="2">
                  <c:v>55089.636905401261</c:v>
                </c:pt>
                <c:pt idx="3">
                  <c:v>20446.093128336732</c:v>
                </c:pt>
                <c:pt idx="4">
                  <c:v>6023.7200362683616</c:v>
                </c:pt>
                <c:pt idx="5">
                  <c:v>1490.7752996663571</c:v>
                </c:pt>
                <c:pt idx="6">
                  <c:v>320.80641929729921</c:v>
                </c:pt>
                <c:pt idx="7">
                  <c:v>61.435101808631636</c:v>
                </c:pt>
                <c:pt idx="8">
                  <c:v>10.644034427599909</c:v>
                </c:pt>
                <c:pt idx="9">
                  <c:v>1.6891434709621089</c:v>
                </c:pt>
                <c:pt idx="10">
                  <c:v>0.13236485055015312</c:v>
                </c:pt>
                <c:pt idx="11">
                  <c:v>1.067583051568689E-5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CE2-45DC-93A7-9FE5B4CBE65D}"/>
            </c:ext>
          </c:extLst>
        </c:ser>
        <c:ser>
          <c:idx val="6"/>
          <c:order val="6"/>
          <c:tx>
            <c:v>Bimodal(2) 13.8</c:v>
          </c:tx>
          <c:marker>
            <c:symbol val="none"/>
          </c:marker>
          <c:xVal>
            <c:numRef>
              <c:f>'Sheet1 {20 min}'!$D$1:$D$31</c:f>
              <c:numCache>
                <c:formatCode>General</c:formatCode>
                <c:ptCount val="31"/>
                <c:pt idx="0">
                  <c:v>785.84002685546875</c:v>
                </c:pt>
                <c:pt idx="1">
                  <c:v>786.34197998046875</c:v>
                </c:pt>
                <c:pt idx="2">
                  <c:v>786.843994140625</c:v>
                </c:pt>
                <c:pt idx="3">
                  <c:v>787.34600830078125</c:v>
                </c:pt>
                <c:pt idx="4">
                  <c:v>787.8480224609375</c:v>
                </c:pt>
                <c:pt idx="5">
                  <c:v>788.35101318359375</c:v>
                </c:pt>
                <c:pt idx="6">
                  <c:v>788.85400390625</c:v>
                </c:pt>
                <c:pt idx="7">
                  <c:v>789.35601806640625</c:v>
                </c:pt>
                <c:pt idx="8">
                  <c:v>789.8590087890625</c:v>
                </c:pt>
                <c:pt idx="9">
                  <c:v>790.36199951171875</c:v>
                </c:pt>
                <c:pt idx="10">
                  <c:v>790.86602783203125</c:v>
                </c:pt>
                <c:pt idx="11">
                  <c:v>791.3690185546875</c:v>
                </c:pt>
                <c:pt idx="12">
                  <c:v>791.87298583984375</c:v>
                </c:pt>
                <c:pt idx="13">
                  <c:v>792.37701416015625</c:v>
                </c:pt>
                <c:pt idx="14">
                  <c:v>792.8809814453125</c:v>
                </c:pt>
                <c:pt idx="15">
                  <c:v>793.385009765625</c:v>
                </c:pt>
                <c:pt idx="16">
                  <c:v>793.88897705078125</c:v>
                </c:pt>
                <c:pt idx="17">
                  <c:v>794.38897705078125</c:v>
                </c:pt>
                <c:pt idx="18">
                  <c:v>794.88897705078125</c:v>
                </c:pt>
                <c:pt idx="19">
                  <c:v>795.38897705078125</c:v>
                </c:pt>
              </c:numCache>
            </c:numRef>
          </c:xVal>
          <c:yVal>
            <c:numRef>
              <c:f>'Sheet1 {20 min}'!$O$1:$O$31</c:f>
              <c:numCache>
                <c:formatCode>General</c:formatCode>
                <c:ptCount val="31"/>
                <c:pt idx="0">
                  <c:v>13.941052048548066</c:v>
                </c:pt>
                <c:pt idx="1">
                  <c:v>188.40706234589138</c:v>
                </c:pt>
                <c:pt idx="2">
                  <c:v>1191.9222550720542</c:v>
                </c:pt>
                <c:pt idx="3">
                  <c:v>4688.329447446531</c:v>
                </c:pt>
                <c:pt idx="4">
                  <c:v>12845.540560425099</c:v>
                </c:pt>
                <c:pt idx="5">
                  <c:v>26033.784506470729</c:v>
                </c:pt>
                <c:pt idx="6">
                  <c:v>40461.949447060193</c:v>
                </c:pt>
                <c:pt idx="7">
                  <c:v>49362.558050433188</c:v>
                </c:pt>
                <c:pt idx="8">
                  <c:v>48024.304317825328</c:v>
                </c:pt>
                <c:pt idx="9">
                  <c:v>37687.464227290366</c:v>
                </c:pt>
                <c:pt idx="10">
                  <c:v>24076.723657970444</c:v>
                </c:pt>
                <c:pt idx="11">
                  <c:v>12632.569269398457</c:v>
                </c:pt>
                <c:pt idx="12">
                  <c:v>5498.9286973894968</c:v>
                </c:pt>
                <c:pt idx="13">
                  <c:v>2011.2497047930271</c:v>
                </c:pt>
                <c:pt idx="14">
                  <c:v>627.68943019026744</c:v>
                </c:pt>
                <c:pt idx="15">
                  <c:v>170.00081789024395</c:v>
                </c:pt>
                <c:pt idx="16">
                  <c:v>40.588645326569448</c:v>
                </c:pt>
                <c:pt idx="17">
                  <c:v>8.6505525514126766</c:v>
                </c:pt>
                <c:pt idx="18">
                  <c:v>1.655955028140017</c:v>
                </c:pt>
                <c:pt idx="19">
                  <c:v>0.28265502851795743</c:v>
                </c:pt>
                <c:pt idx="20">
                  <c:v>4.1604419243866618E-2</c:v>
                </c:pt>
                <c:pt idx="21">
                  <c:v>4.8848896195928578E-3</c:v>
                </c:pt>
                <c:pt idx="22">
                  <c:v>3.9120544485048505E-4</c:v>
                </c:pt>
                <c:pt idx="23">
                  <c:v>1.4669720681311447E-5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CE2-45DC-93A7-9FE5B4CBE65D}"/>
            </c:ext>
          </c:extLst>
        </c:ser>
        <c:ser>
          <c:idx val="7"/>
          <c:order val="7"/>
          <c:tx>
            <c:v>Bimodal(3) 13.8</c:v>
          </c:tx>
          <c:marker>
            <c:symbol val="none"/>
          </c:marker>
          <c:xVal>
            <c:numRef>
              <c:f>'Sheet1 {20 min}'!$D$1:$D$31</c:f>
              <c:numCache>
                <c:formatCode>General</c:formatCode>
                <c:ptCount val="31"/>
                <c:pt idx="0">
                  <c:v>785.84002685546875</c:v>
                </c:pt>
                <c:pt idx="1">
                  <c:v>786.34197998046875</c:v>
                </c:pt>
                <c:pt idx="2">
                  <c:v>786.843994140625</c:v>
                </c:pt>
                <c:pt idx="3">
                  <c:v>787.34600830078125</c:v>
                </c:pt>
                <c:pt idx="4">
                  <c:v>787.8480224609375</c:v>
                </c:pt>
                <c:pt idx="5">
                  <c:v>788.35101318359375</c:v>
                </c:pt>
                <c:pt idx="6">
                  <c:v>788.85400390625</c:v>
                </c:pt>
                <c:pt idx="7">
                  <c:v>789.35601806640625</c:v>
                </c:pt>
                <c:pt idx="8">
                  <c:v>789.8590087890625</c:v>
                </c:pt>
                <c:pt idx="9">
                  <c:v>790.36199951171875</c:v>
                </c:pt>
                <c:pt idx="10">
                  <c:v>790.86602783203125</c:v>
                </c:pt>
                <c:pt idx="11">
                  <c:v>791.3690185546875</c:v>
                </c:pt>
                <c:pt idx="12">
                  <c:v>791.87298583984375</c:v>
                </c:pt>
                <c:pt idx="13">
                  <c:v>792.37701416015625</c:v>
                </c:pt>
                <c:pt idx="14">
                  <c:v>792.8809814453125</c:v>
                </c:pt>
                <c:pt idx="15">
                  <c:v>793.385009765625</c:v>
                </c:pt>
                <c:pt idx="16">
                  <c:v>793.88897705078125</c:v>
                </c:pt>
                <c:pt idx="17">
                  <c:v>794.38897705078125</c:v>
                </c:pt>
                <c:pt idx="18">
                  <c:v>794.88897705078125</c:v>
                </c:pt>
                <c:pt idx="19">
                  <c:v>795.38897705078125</c:v>
                </c:pt>
              </c:numCache>
            </c:numRef>
          </c:xVal>
          <c:yVal>
            <c:numRef>
              <c:f>'Sheet1 {20 min}'!$V$1:$V$31</c:f>
              <c:numCache>
                <c:formatCode>General</c:formatCode>
                <c:ptCount val="31"/>
                <c:pt idx="0">
                  <c:v>2.9943127494233944E-7</c:v>
                </c:pt>
                <c:pt idx="1">
                  <c:v>2.4640575977995843E-5</c:v>
                </c:pt>
                <c:pt idx="2">
                  <c:v>9.4158558994534799E-4</c:v>
                </c:pt>
                <c:pt idx="3">
                  <c:v>2.2148987965205476E-2</c:v>
                </c:pt>
                <c:pt idx="4">
                  <c:v>0.35839503095226016</c:v>
                </c:pt>
                <c:pt idx="5">
                  <c:v>4.2214871949003028</c:v>
                </c:pt>
                <c:pt idx="6">
                  <c:v>37.348487952603335</c:v>
                </c:pt>
                <c:pt idx="7">
                  <c:v>252.35818436504726</c:v>
                </c:pt>
                <c:pt idx="8">
                  <c:v>1310.6020393642602</c:v>
                </c:pt>
                <c:pt idx="9">
                  <c:v>5219.9895511142768</c:v>
                </c:pt>
                <c:pt idx="10">
                  <c:v>15773.422987491067</c:v>
                </c:pt>
                <c:pt idx="11">
                  <c:v>35420.019050967174</c:v>
                </c:pt>
                <c:pt idx="12">
                  <c:v>57173.324421739148</c:v>
                </c:pt>
                <c:pt idx="13">
                  <c:v>63184.518429048301</c:v>
                </c:pt>
                <c:pt idx="14">
                  <c:v>45110.619259381914</c:v>
                </c:pt>
                <c:pt idx="15">
                  <c:v>21543.819573231089</c:v>
                </c:pt>
                <c:pt idx="16">
                  <c:v>7763.8861249644278</c:v>
                </c:pt>
                <c:pt idx="17">
                  <c:v>2264.8645032491427</c:v>
                </c:pt>
                <c:pt idx="18">
                  <c:v>559.56696007171729</c:v>
                </c:pt>
                <c:pt idx="19">
                  <c:v>120.65576733264517</c:v>
                </c:pt>
                <c:pt idx="20">
                  <c:v>23.181468074907468</c:v>
                </c:pt>
                <c:pt idx="21">
                  <c:v>4.0101375803178385</c:v>
                </c:pt>
                <c:pt idx="22">
                  <c:v>0.60581249950698202</c:v>
                </c:pt>
                <c:pt idx="23">
                  <c:v>6.2395574696867073E-2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4CE2-45DC-93A7-9FE5B4CBE6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1005519"/>
        <c:axId val="270991375"/>
      </c:scatterChart>
      <c:valAx>
        <c:axId val="271005519"/>
        <c:scaling>
          <c:orientation val="minMax"/>
          <c:max val="796"/>
          <c:min val="78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m/z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70991375"/>
        <c:crosses val="autoZero"/>
        <c:crossBetween val="midCat"/>
      </c:valAx>
      <c:valAx>
        <c:axId val="270991375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1005519"/>
        <c:crosses val="autoZero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Regression Metric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Lit>
              <c:ptCount val="1"/>
              <c:pt idx="0">
                <c:v>Error</c:v>
              </c:pt>
            </c:strLit>
          </c:cat>
          <c:val>
            <c:numRef>
              <c:f>'Sheet1 {20 min}'!$I$78</c:f>
              <c:numCache>
                <c:formatCode>General</c:formatCode>
                <c:ptCount val="1"/>
                <c:pt idx="0">
                  <c:v>16.847714306754519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A7CE-4A8D-98F5-15BE51938E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axId val="271005519"/>
        <c:axId val="270994703"/>
      </c:barChart>
      <c:scatterChart>
        <c:scatterStyle val="lineMarker"/>
        <c:varyColors val="0"/>
        <c:ser>
          <c:idx val="1"/>
          <c:order val="1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008000"/>
                </a:solidFill>
                <a:prstDash val="solid"/>
              </a:ln>
            </c:spPr>
          </c:errBars>
          <c:yVal>
            <c:numRef>
              <c:f>'Sheet1 {20 min}'!$I$79</c:f>
              <c:numCache>
                <c:formatCode>General</c:formatCode>
                <c:ptCount val="1"/>
                <c:pt idx="0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A7CE-4A8D-98F5-15BE51938E8B}"/>
            </c:ext>
          </c:extLst>
        </c:ser>
        <c:ser>
          <c:idx val="2"/>
          <c:order val="2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6600"/>
                </a:solidFill>
                <a:prstDash val="solid"/>
              </a:ln>
            </c:spPr>
          </c:errBars>
          <c:yVal>
            <c:numRef>
              <c:f>'Sheet1 {20 min}'!$I$80</c:f>
              <c:numCache>
                <c:formatCode>General</c:formatCode>
                <c:ptCount val="1"/>
                <c:pt idx="0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A7CE-4A8D-98F5-15BE51938E8B}"/>
            </c:ext>
          </c:extLst>
        </c:ser>
        <c:ser>
          <c:idx val="3"/>
          <c:order val="3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'Sheet1 {20 min}'!$I$81</c:f>
              <c:numCache>
                <c:formatCode>General</c:formatCode>
                <c:ptCount val="1"/>
                <c:pt idx="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A7CE-4A8D-98F5-15BE51938E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1005519"/>
        <c:axId val="270994703"/>
      </c:scatterChart>
      <c:catAx>
        <c:axId val="27100551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70994703"/>
        <c:crosses val="autoZero"/>
        <c:auto val="1"/>
        <c:lblAlgn val="ctr"/>
        <c:lblOffset val="100"/>
        <c:noMultiLvlLbl val="0"/>
      </c:catAx>
      <c:valAx>
        <c:axId val="270994703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271005519"/>
        <c:crosses val="autoZero"/>
        <c:crossBetween val="between"/>
      </c:valAx>
      <c:spPr>
        <a:noFill/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Delta Chi Metric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Lit>
              <c:ptCount val="1"/>
              <c:pt idx="0">
                <c:v>DeltaChi</c:v>
              </c:pt>
            </c:strLit>
          </c:cat>
          <c:val>
            <c:numRef>
              <c:f>'Sheet1 {20 min}'!$J$78</c:f>
              <c:numCache>
                <c:formatCode>General</c:formatCode>
                <c:ptCount val="1"/>
                <c:pt idx="0">
                  <c:v>130.93231836698664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88-41BB-9BA1-A58F14A3EF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axId val="271016335"/>
        <c:axId val="271016751"/>
      </c:barChart>
      <c:scatterChart>
        <c:scatterStyle val="lineMarker"/>
        <c:varyColors val="0"/>
        <c:ser>
          <c:idx val="1"/>
          <c:order val="1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008000"/>
                </a:solidFill>
                <a:prstDash val="solid"/>
              </a:ln>
            </c:spPr>
          </c:errBars>
          <c:yVal>
            <c:numRef>
              <c:f>'Sheet1 {20 min}'!$J$79</c:f>
              <c:numCache>
                <c:formatCode>General</c:formatCode>
                <c:ptCount val="1"/>
                <c:pt idx="0">
                  <c:v>1.5175754856681816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88-41BB-9BA1-A58F14A3EF2F}"/>
            </c:ext>
          </c:extLst>
        </c:ser>
        <c:ser>
          <c:idx val="2"/>
          <c:order val="2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6600"/>
                </a:solidFill>
                <a:prstDash val="solid"/>
              </a:ln>
            </c:spPr>
          </c:errBars>
          <c:yVal>
            <c:numRef>
              <c:f>'Sheet1 {20 min}'!$J$80</c:f>
              <c:numCache>
                <c:formatCode>General</c:formatCode>
                <c:ptCount val="1"/>
                <c:pt idx="0">
                  <c:v>0.75878774283409078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188-41BB-9BA1-A58F14A3EF2F}"/>
            </c:ext>
          </c:extLst>
        </c:ser>
        <c:ser>
          <c:idx val="3"/>
          <c:order val="3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'Sheet1 {20 min}'!$J$81</c:f>
              <c:numCache>
                <c:formatCode>General</c:formatCode>
                <c:ptCount val="1"/>
                <c:pt idx="0">
                  <c:v>0.37939387141704539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188-41BB-9BA1-A58F14A3EF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1016335"/>
        <c:axId val="271016751"/>
      </c:scatterChart>
      <c:catAx>
        <c:axId val="27101633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71016751"/>
        <c:crosses val="autoZero"/>
        <c:auto val="1"/>
        <c:lblAlgn val="ctr"/>
        <c:lblOffset val="100"/>
        <c:noMultiLvlLbl val="0"/>
      </c:catAx>
      <c:valAx>
        <c:axId val="271016751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271016335"/>
        <c:crosses val="autoZero"/>
        <c:crossBetween val="between"/>
      </c:valAx>
      <c:spPr>
        <a:noFill/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Separation Metric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Lit>
              <c:ptCount val="1"/>
              <c:pt idx="0">
                <c:v>SepRatio</c:v>
              </c:pt>
            </c:strLit>
          </c:cat>
          <c:val>
            <c:numRef>
              <c:f>'Sheet1 {20 min}'!$K$78</c:f>
              <c:numCache>
                <c:formatCode>General</c:formatCode>
                <c:ptCount val="1"/>
                <c:pt idx="0">
                  <c:v>2.0113788705456246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1E-4AFF-BEAF-1444529BEF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axId val="353844671"/>
        <c:axId val="353841343"/>
      </c:barChart>
      <c:scatterChart>
        <c:scatterStyle val="lineMarker"/>
        <c:varyColors val="0"/>
        <c:ser>
          <c:idx val="1"/>
          <c:order val="1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008000"/>
                </a:solidFill>
                <a:prstDash val="solid"/>
              </a:ln>
            </c:spPr>
          </c:errBars>
          <c:yVal>
            <c:numRef>
              <c:f>'Sheet1 {20 min}'!$K$79</c:f>
              <c:numCache>
                <c:formatCode>General</c:formatCode>
                <c:ptCount val="1"/>
                <c:pt idx="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1E-4AFF-BEAF-1444529BEF20}"/>
            </c:ext>
          </c:extLst>
        </c:ser>
        <c:ser>
          <c:idx val="2"/>
          <c:order val="2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6600"/>
                </a:solidFill>
                <a:prstDash val="solid"/>
              </a:ln>
            </c:spPr>
          </c:errBars>
          <c:yVal>
            <c:numRef>
              <c:f>'Sheet1 {20 min}'!$K$80</c:f>
              <c:numCache>
                <c:formatCode>General</c:formatCode>
                <c:ptCount val="1"/>
                <c:pt idx="0">
                  <c:v>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21E-4AFF-BEAF-1444529BEF20}"/>
            </c:ext>
          </c:extLst>
        </c:ser>
        <c:ser>
          <c:idx val="3"/>
          <c:order val="3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'Sheet1 {20 min}'!$K$81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21E-4AFF-BEAF-1444529BEF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3844671"/>
        <c:axId val="353841343"/>
      </c:scatterChart>
      <c:catAx>
        <c:axId val="3538446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53841343"/>
        <c:crosses val="autoZero"/>
        <c:auto val="1"/>
        <c:lblAlgn val="ctr"/>
        <c:lblOffset val="100"/>
        <c:noMultiLvlLbl val="0"/>
      </c:catAx>
      <c:valAx>
        <c:axId val="353841343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353844671"/>
        <c:crosses val="autoZero"/>
        <c:crossBetween val="between"/>
      </c:valAx>
      <c:spPr>
        <a:noFill/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Iterative Fitting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1st</c:v>
          </c:tx>
          <c:spPr>
            <a:ln w="25400">
              <a:noFill/>
            </a:ln>
            <a:effectLst/>
          </c:spPr>
          <c:marker>
            <c:symbol val="circle"/>
            <c:size val="6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xVal>
            <c:numRef>
              <c:f>'Sheet1 {20 min}'!$K$101:$K$120</c:f>
              <c:numCache>
                <c:formatCode>General</c:formatCode>
                <c:ptCount val="20"/>
                <c:pt idx="0">
                  <c:v>0.14505226505983684</c:v>
                </c:pt>
                <c:pt idx="1">
                  <c:v>0.19887371770831297</c:v>
                </c:pt>
                <c:pt idx="2">
                  <c:v>0.21175646473654175</c:v>
                </c:pt>
                <c:pt idx="3">
                  <c:v>0.23822078582282702</c:v>
                </c:pt>
                <c:pt idx="4">
                  <c:v>0.14816345992163207</c:v>
                </c:pt>
                <c:pt idx="5">
                  <c:v>0.23689090598561305</c:v>
                </c:pt>
                <c:pt idx="6">
                  <c:v>0.16095563429977447</c:v>
                </c:pt>
                <c:pt idx="7">
                  <c:v>0.20623745084560349</c:v>
                </c:pt>
                <c:pt idx="8">
                  <c:v>0.15727796942177072</c:v>
                </c:pt>
                <c:pt idx="9">
                  <c:v>0.13777748637340059</c:v>
                </c:pt>
              </c:numCache>
            </c:numRef>
          </c:xVal>
          <c:yVal>
            <c:numRef>
              <c:f>'Sheet1 {20 min}'!$Q$101:$Q$120</c:f>
              <c:numCache>
                <c:formatCode>General</c:formatCode>
                <c:ptCount val="20"/>
                <c:pt idx="0">
                  <c:v>0.40461842331630921</c:v>
                </c:pt>
                <c:pt idx="1">
                  <c:v>0.36461155936616169</c:v>
                </c:pt>
                <c:pt idx="2">
                  <c:v>0.41307182818095795</c:v>
                </c:pt>
                <c:pt idx="3">
                  <c:v>0.38594152463290049</c:v>
                </c:pt>
                <c:pt idx="4">
                  <c:v>0.38887813821855288</c:v>
                </c:pt>
                <c:pt idx="5">
                  <c:v>0.36846221992408235</c:v>
                </c:pt>
                <c:pt idx="6">
                  <c:v>0.39338837130090015</c:v>
                </c:pt>
                <c:pt idx="7">
                  <c:v>0.37579055332141409</c:v>
                </c:pt>
                <c:pt idx="8">
                  <c:v>0.3704701001803597</c:v>
                </c:pt>
                <c:pt idx="9">
                  <c:v>0.36519726542306885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0B-4048-80DE-D270EC11F8FF}"/>
            </c:ext>
          </c:extLst>
        </c:ser>
        <c:ser>
          <c:idx val="1"/>
          <c:order val="1"/>
          <c:tx>
            <c:v>2nd</c:v>
          </c:tx>
          <c:spPr>
            <a:ln w="25400">
              <a:noFill/>
            </a:ln>
            <a:effectLst/>
          </c:spPr>
          <c:marker>
            <c:symbol val="circle"/>
            <c:size val="6"/>
            <c:spPr>
              <a:solidFill>
                <a:srgbClr val="99CCFF"/>
              </a:solidFill>
              <a:ln>
                <a:solidFill>
                  <a:srgbClr val="99CCFF"/>
                </a:solidFill>
                <a:prstDash val="solid"/>
              </a:ln>
            </c:spPr>
          </c:marker>
          <c:xVal>
            <c:numRef>
              <c:f>'Sheet1 {20 min}'!$M$101:$M$120</c:f>
              <c:numCache>
                <c:formatCode>General</c:formatCode>
                <c:ptCount val="20"/>
                <c:pt idx="0">
                  <c:v>6.5849262212072963</c:v>
                </c:pt>
                <c:pt idx="1">
                  <c:v>6.5980345149436506</c:v>
                </c:pt>
                <c:pt idx="2">
                  <c:v>6.7171960734359146</c:v>
                </c:pt>
                <c:pt idx="3">
                  <c:v>6.576302235790652</c:v>
                </c:pt>
                <c:pt idx="4">
                  <c:v>6.4851965279392036</c:v>
                </c:pt>
                <c:pt idx="5">
                  <c:v>6.3132908796796814</c:v>
                </c:pt>
                <c:pt idx="6">
                  <c:v>6.6189869717249437</c:v>
                </c:pt>
                <c:pt idx="7">
                  <c:v>6.6179280012225883</c:v>
                </c:pt>
                <c:pt idx="8">
                  <c:v>6.6465470894920617</c:v>
                </c:pt>
                <c:pt idx="9">
                  <c:v>6.6046322156964079</c:v>
                </c:pt>
              </c:numCache>
            </c:numRef>
          </c:xVal>
          <c:yVal>
            <c:numRef>
              <c:f>'Sheet1 {20 min}'!$R$101:$R$120</c:f>
              <c:numCache>
                <c:formatCode>General</c:formatCode>
                <c:ptCount val="20"/>
                <c:pt idx="0">
                  <c:v>0.29879242849714144</c:v>
                </c:pt>
                <c:pt idx="1">
                  <c:v>0.29502696422337754</c:v>
                </c:pt>
                <c:pt idx="2">
                  <c:v>0.36352170672490403</c:v>
                </c:pt>
                <c:pt idx="3">
                  <c:v>0.30803497978724242</c:v>
                </c:pt>
                <c:pt idx="4">
                  <c:v>0.30898887676100489</c:v>
                </c:pt>
                <c:pt idx="5">
                  <c:v>0.28549745627180495</c:v>
                </c:pt>
                <c:pt idx="6">
                  <c:v>0.30174219179081835</c:v>
                </c:pt>
                <c:pt idx="7">
                  <c:v>0.3065596430164369</c:v>
                </c:pt>
                <c:pt idx="8">
                  <c:v>0.32930962979393913</c:v>
                </c:pt>
                <c:pt idx="9">
                  <c:v>0.32401069713292541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0B-4048-80DE-D270EC11F8FF}"/>
            </c:ext>
          </c:extLst>
        </c:ser>
        <c:ser>
          <c:idx val="2"/>
          <c:order val="2"/>
          <c:tx>
            <c:v>3rd</c:v>
          </c:tx>
          <c:spPr>
            <a:ln w="25400">
              <a:noFill/>
            </a:ln>
            <a:effectLst/>
          </c:spPr>
          <c:marker>
            <c:symbol val="circle"/>
            <c:size val="6"/>
            <c:spPr>
              <a:solidFill>
                <a:srgbClr val="FFCC99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xVal>
            <c:numRef>
              <c:f>'Sheet1 {20 min}'!$O$101:$O$120</c:f>
              <c:numCache>
                <c:formatCode>General</c:formatCode>
                <c:ptCount val="20"/>
                <c:pt idx="0">
                  <c:v>11.652558633192001</c:v>
                </c:pt>
                <c:pt idx="1">
                  <c:v>11.776466854186689</c:v>
                </c:pt>
                <c:pt idx="2">
                  <c:v>11.293224408926553</c:v>
                </c:pt>
                <c:pt idx="3">
                  <c:v>11.802903731250989</c:v>
                </c:pt>
                <c:pt idx="4">
                  <c:v>11.650900338257294</c:v>
                </c:pt>
                <c:pt idx="5">
                  <c:v>11.572275868602091</c:v>
                </c:pt>
                <c:pt idx="6">
                  <c:v>11.763581322184123</c:v>
                </c:pt>
                <c:pt idx="7">
                  <c:v>11.7088745419783</c:v>
                </c:pt>
                <c:pt idx="8">
                  <c:v>11.879659268695235</c:v>
                </c:pt>
                <c:pt idx="9">
                  <c:v>11.766584909975753</c:v>
                </c:pt>
              </c:numCache>
            </c:numRef>
          </c:xVal>
          <c:yVal>
            <c:numRef>
              <c:f>'Sheet1 {20 min}'!$S$101:$S$120</c:f>
              <c:numCache>
                <c:formatCode>General</c:formatCode>
                <c:ptCount val="20"/>
                <c:pt idx="0">
                  <c:v>0.29658914818654919</c:v>
                </c:pt>
                <c:pt idx="1">
                  <c:v>0.34036147641046083</c:v>
                </c:pt>
                <c:pt idx="2">
                  <c:v>0.22340646509413803</c:v>
                </c:pt>
                <c:pt idx="3">
                  <c:v>0.30602349557985714</c:v>
                </c:pt>
                <c:pt idx="4">
                  <c:v>0.30213298502044211</c:v>
                </c:pt>
                <c:pt idx="5">
                  <c:v>0.34604032380411281</c:v>
                </c:pt>
                <c:pt idx="6">
                  <c:v>0.30486943690828139</c:v>
                </c:pt>
                <c:pt idx="7">
                  <c:v>0.31764980366214901</c:v>
                </c:pt>
                <c:pt idx="8">
                  <c:v>0.30022027002570117</c:v>
                </c:pt>
                <c:pt idx="9">
                  <c:v>0.3107920374440058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00B-4048-80DE-D270EC11F8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3816799"/>
        <c:axId val="353817215"/>
      </c:scatterChart>
      <c:valAx>
        <c:axId val="3538167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53817215"/>
        <c:crosses val="autoZero"/>
        <c:crossBetween val="midCat"/>
      </c:valAx>
      <c:valAx>
        <c:axId val="353817215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3816799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 i="0">
                <a:solidFill>
                  <a:srgbClr val="000000"/>
                </a:solidFill>
              </a:defRPr>
            </a:pPr>
            <a:r>
              <a:rPr lang="en-US" b="1" i="0">
                <a:solidFill>
                  <a:srgbClr val="000000"/>
                </a:solidFill>
              </a:rPr>
              <a:t>Sheet1 {21 min} spectrum 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spectrum</c:v>
          </c:tx>
          <c:spPr>
            <a:ln w="127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{21 min}'!$A$1:$A$804</c:f>
              <c:numCache>
                <c:formatCode>General</c:formatCode>
                <c:ptCount val="804"/>
                <c:pt idx="0">
                  <c:v>785.42401123046875</c:v>
                </c:pt>
                <c:pt idx="1">
                  <c:v>785.43597412109375</c:v>
                </c:pt>
                <c:pt idx="2">
                  <c:v>785.447998046875</c:v>
                </c:pt>
                <c:pt idx="3">
                  <c:v>785.46099853515625</c:v>
                </c:pt>
                <c:pt idx="4">
                  <c:v>785.4730224609375</c:v>
                </c:pt>
                <c:pt idx="5">
                  <c:v>785.4849853515625</c:v>
                </c:pt>
                <c:pt idx="6">
                  <c:v>785.49700927734375</c:v>
                </c:pt>
                <c:pt idx="7">
                  <c:v>785.510009765625</c:v>
                </c:pt>
                <c:pt idx="8">
                  <c:v>785.52197265625</c:v>
                </c:pt>
                <c:pt idx="9">
                  <c:v>785.53399658203125</c:v>
                </c:pt>
                <c:pt idx="10">
                  <c:v>785.5460205078125</c:v>
                </c:pt>
                <c:pt idx="11">
                  <c:v>785.55902099609375</c:v>
                </c:pt>
                <c:pt idx="12">
                  <c:v>785.57098388671875</c:v>
                </c:pt>
                <c:pt idx="13">
                  <c:v>785.5830078125</c:v>
                </c:pt>
                <c:pt idx="14">
                  <c:v>785.594970703125</c:v>
                </c:pt>
                <c:pt idx="15">
                  <c:v>785.60699462890625</c:v>
                </c:pt>
                <c:pt idx="16">
                  <c:v>785.6199951171875</c:v>
                </c:pt>
                <c:pt idx="17">
                  <c:v>785.63201904296875</c:v>
                </c:pt>
                <c:pt idx="18">
                  <c:v>785.64398193359375</c:v>
                </c:pt>
                <c:pt idx="19">
                  <c:v>785.656005859375</c:v>
                </c:pt>
                <c:pt idx="20">
                  <c:v>785.66900634765625</c:v>
                </c:pt>
                <c:pt idx="21">
                  <c:v>785.6810302734375</c:v>
                </c:pt>
                <c:pt idx="22">
                  <c:v>785.6929931640625</c:v>
                </c:pt>
                <c:pt idx="23">
                  <c:v>785.70501708984375</c:v>
                </c:pt>
                <c:pt idx="24">
                  <c:v>785.718017578125</c:v>
                </c:pt>
                <c:pt idx="25">
                  <c:v>785.72998046875</c:v>
                </c:pt>
                <c:pt idx="26">
                  <c:v>785.74200439453125</c:v>
                </c:pt>
                <c:pt idx="27">
                  <c:v>785.7540283203125</c:v>
                </c:pt>
                <c:pt idx="28">
                  <c:v>785.76702880859375</c:v>
                </c:pt>
                <c:pt idx="29">
                  <c:v>785.77899169921875</c:v>
                </c:pt>
                <c:pt idx="30">
                  <c:v>785.791015625</c:v>
                </c:pt>
                <c:pt idx="31">
                  <c:v>785.802978515625</c:v>
                </c:pt>
                <c:pt idx="32">
                  <c:v>785.81597900390625</c:v>
                </c:pt>
                <c:pt idx="33">
                  <c:v>785.8280029296875</c:v>
                </c:pt>
                <c:pt idx="34">
                  <c:v>785.84002685546875</c:v>
                </c:pt>
                <c:pt idx="35">
                  <c:v>785.85198974609375</c:v>
                </c:pt>
                <c:pt idx="36">
                  <c:v>785.864990234375</c:v>
                </c:pt>
                <c:pt idx="37">
                  <c:v>785.87701416015625</c:v>
                </c:pt>
                <c:pt idx="38">
                  <c:v>785.88897705078125</c:v>
                </c:pt>
                <c:pt idx="39">
                  <c:v>785.9010009765625</c:v>
                </c:pt>
                <c:pt idx="40">
                  <c:v>785.91302490234375</c:v>
                </c:pt>
                <c:pt idx="41">
                  <c:v>785.926025390625</c:v>
                </c:pt>
                <c:pt idx="42">
                  <c:v>785.93798828125</c:v>
                </c:pt>
                <c:pt idx="43">
                  <c:v>785.95001220703125</c:v>
                </c:pt>
                <c:pt idx="44">
                  <c:v>785.96197509765625</c:v>
                </c:pt>
                <c:pt idx="45">
                  <c:v>785.9749755859375</c:v>
                </c:pt>
                <c:pt idx="46">
                  <c:v>785.98699951171875</c:v>
                </c:pt>
                <c:pt idx="47">
                  <c:v>785.9990234375</c:v>
                </c:pt>
                <c:pt idx="48">
                  <c:v>786.010986328125</c:v>
                </c:pt>
                <c:pt idx="49">
                  <c:v>786.02398681640625</c:v>
                </c:pt>
                <c:pt idx="50">
                  <c:v>786.0360107421875</c:v>
                </c:pt>
                <c:pt idx="51">
                  <c:v>786.0479736328125</c:v>
                </c:pt>
                <c:pt idx="52">
                  <c:v>786.05999755859375</c:v>
                </c:pt>
                <c:pt idx="53">
                  <c:v>786.072998046875</c:v>
                </c:pt>
                <c:pt idx="54">
                  <c:v>786.08502197265625</c:v>
                </c:pt>
                <c:pt idx="55">
                  <c:v>786.09698486328125</c:v>
                </c:pt>
                <c:pt idx="56">
                  <c:v>786.1090087890625</c:v>
                </c:pt>
                <c:pt idx="57">
                  <c:v>786.12200927734375</c:v>
                </c:pt>
                <c:pt idx="58">
                  <c:v>786.13397216796875</c:v>
                </c:pt>
                <c:pt idx="59">
                  <c:v>786.14599609375</c:v>
                </c:pt>
                <c:pt idx="60">
                  <c:v>786.15802001953125</c:v>
                </c:pt>
                <c:pt idx="61">
                  <c:v>786.1710205078125</c:v>
                </c:pt>
                <c:pt idx="62">
                  <c:v>786.1829833984375</c:v>
                </c:pt>
                <c:pt idx="63">
                  <c:v>786.19500732421875</c:v>
                </c:pt>
                <c:pt idx="64">
                  <c:v>786.20697021484375</c:v>
                </c:pt>
                <c:pt idx="65">
                  <c:v>786.218994140625</c:v>
                </c:pt>
                <c:pt idx="66">
                  <c:v>786.23199462890625</c:v>
                </c:pt>
                <c:pt idx="67">
                  <c:v>786.2440185546875</c:v>
                </c:pt>
                <c:pt idx="68">
                  <c:v>786.2559814453125</c:v>
                </c:pt>
                <c:pt idx="69">
                  <c:v>786.26800537109375</c:v>
                </c:pt>
                <c:pt idx="70">
                  <c:v>786.281005859375</c:v>
                </c:pt>
                <c:pt idx="71">
                  <c:v>786.29302978515625</c:v>
                </c:pt>
                <c:pt idx="72">
                  <c:v>786.30499267578125</c:v>
                </c:pt>
                <c:pt idx="73">
                  <c:v>786.3170166015625</c:v>
                </c:pt>
                <c:pt idx="74">
                  <c:v>786.33001708984375</c:v>
                </c:pt>
                <c:pt idx="75">
                  <c:v>786.34197998046875</c:v>
                </c:pt>
                <c:pt idx="76">
                  <c:v>786.35400390625</c:v>
                </c:pt>
                <c:pt idx="77">
                  <c:v>786.36602783203125</c:v>
                </c:pt>
                <c:pt idx="78">
                  <c:v>786.3790283203125</c:v>
                </c:pt>
                <c:pt idx="79">
                  <c:v>786.3909912109375</c:v>
                </c:pt>
                <c:pt idx="80">
                  <c:v>786.40301513671875</c:v>
                </c:pt>
                <c:pt idx="81">
                  <c:v>786.41497802734375</c:v>
                </c:pt>
                <c:pt idx="82">
                  <c:v>786.427978515625</c:v>
                </c:pt>
                <c:pt idx="83">
                  <c:v>786.44000244140625</c:v>
                </c:pt>
                <c:pt idx="84">
                  <c:v>786.4520263671875</c:v>
                </c:pt>
                <c:pt idx="85">
                  <c:v>786.4639892578125</c:v>
                </c:pt>
                <c:pt idx="86">
                  <c:v>786.47698974609375</c:v>
                </c:pt>
                <c:pt idx="87">
                  <c:v>786.489013671875</c:v>
                </c:pt>
                <c:pt idx="88">
                  <c:v>786.5009765625</c:v>
                </c:pt>
                <c:pt idx="89">
                  <c:v>786.51300048828125</c:v>
                </c:pt>
                <c:pt idx="90">
                  <c:v>786.5260009765625</c:v>
                </c:pt>
                <c:pt idx="91">
                  <c:v>786.53802490234375</c:v>
                </c:pt>
                <c:pt idx="92">
                  <c:v>786.54998779296875</c:v>
                </c:pt>
                <c:pt idx="93">
                  <c:v>786.56201171875</c:v>
                </c:pt>
                <c:pt idx="94">
                  <c:v>786.57501220703125</c:v>
                </c:pt>
                <c:pt idx="95">
                  <c:v>786.58697509765625</c:v>
                </c:pt>
                <c:pt idx="96">
                  <c:v>786.5989990234375</c:v>
                </c:pt>
                <c:pt idx="97">
                  <c:v>786.61102294921875</c:v>
                </c:pt>
                <c:pt idx="98">
                  <c:v>786.62298583984375</c:v>
                </c:pt>
                <c:pt idx="99">
                  <c:v>786.635986328125</c:v>
                </c:pt>
                <c:pt idx="100">
                  <c:v>786.64801025390625</c:v>
                </c:pt>
                <c:pt idx="101">
                  <c:v>786.65997314453125</c:v>
                </c:pt>
                <c:pt idx="102">
                  <c:v>786.6719970703125</c:v>
                </c:pt>
                <c:pt idx="103">
                  <c:v>786.68499755859375</c:v>
                </c:pt>
                <c:pt idx="104">
                  <c:v>786.697021484375</c:v>
                </c:pt>
                <c:pt idx="105">
                  <c:v>786.708984375</c:v>
                </c:pt>
                <c:pt idx="106">
                  <c:v>786.72100830078125</c:v>
                </c:pt>
                <c:pt idx="107">
                  <c:v>786.7340087890625</c:v>
                </c:pt>
                <c:pt idx="108">
                  <c:v>786.7459716796875</c:v>
                </c:pt>
                <c:pt idx="109">
                  <c:v>786.75799560546875</c:v>
                </c:pt>
                <c:pt idx="110">
                  <c:v>786.77001953125</c:v>
                </c:pt>
                <c:pt idx="111">
                  <c:v>786.78302001953125</c:v>
                </c:pt>
                <c:pt idx="112">
                  <c:v>786.79498291015625</c:v>
                </c:pt>
                <c:pt idx="113">
                  <c:v>786.8070068359375</c:v>
                </c:pt>
                <c:pt idx="114">
                  <c:v>786.8189697265625</c:v>
                </c:pt>
                <c:pt idx="115">
                  <c:v>786.83197021484375</c:v>
                </c:pt>
                <c:pt idx="116">
                  <c:v>786.843994140625</c:v>
                </c:pt>
                <c:pt idx="117">
                  <c:v>786.85601806640625</c:v>
                </c:pt>
                <c:pt idx="118">
                  <c:v>786.86798095703125</c:v>
                </c:pt>
                <c:pt idx="119">
                  <c:v>786.8809814453125</c:v>
                </c:pt>
                <c:pt idx="120">
                  <c:v>786.89300537109375</c:v>
                </c:pt>
                <c:pt idx="121">
                  <c:v>786.905029296875</c:v>
                </c:pt>
                <c:pt idx="122">
                  <c:v>786.9169921875</c:v>
                </c:pt>
                <c:pt idx="123">
                  <c:v>786.92999267578125</c:v>
                </c:pt>
                <c:pt idx="124">
                  <c:v>786.9420166015625</c:v>
                </c:pt>
                <c:pt idx="125">
                  <c:v>786.9539794921875</c:v>
                </c:pt>
                <c:pt idx="126">
                  <c:v>786.96600341796875</c:v>
                </c:pt>
                <c:pt idx="127">
                  <c:v>786.97900390625</c:v>
                </c:pt>
                <c:pt idx="128">
                  <c:v>786.99102783203125</c:v>
                </c:pt>
                <c:pt idx="129">
                  <c:v>787.00299072265625</c:v>
                </c:pt>
                <c:pt idx="130">
                  <c:v>787.0150146484375</c:v>
                </c:pt>
                <c:pt idx="131">
                  <c:v>787.02801513671875</c:v>
                </c:pt>
                <c:pt idx="132">
                  <c:v>787.03997802734375</c:v>
                </c:pt>
                <c:pt idx="133">
                  <c:v>787.052001953125</c:v>
                </c:pt>
                <c:pt idx="134">
                  <c:v>787.06402587890625</c:v>
                </c:pt>
                <c:pt idx="135">
                  <c:v>787.0770263671875</c:v>
                </c:pt>
                <c:pt idx="136">
                  <c:v>787.0889892578125</c:v>
                </c:pt>
                <c:pt idx="137">
                  <c:v>787.10101318359375</c:v>
                </c:pt>
                <c:pt idx="138">
                  <c:v>787.11297607421875</c:v>
                </c:pt>
                <c:pt idx="139">
                  <c:v>787.1259765625</c:v>
                </c:pt>
                <c:pt idx="140">
                  <c:v>787.13800048828125</c:v>
                </c:pt>
                <c:pt idx="141">
                  <c:v>787.1500244140625</c:v>
                </c:pt>
                <c:pt idx="142">
                  <c:v>787.1619873046875</c:v>
                </c:pt>
                <c:pt idx="143">
                  <c:v>787.17498779296875</c:v>
                </c:pt>
                <c:pt idx="144">
                  <c:v>787.18701171875</c:v>
                </c:pt>
                <c:pt idx="145">
                  <c:v>787.198974609375</c:v>
                </c:pt>
                <c:pt idx="146">
                  <c:v>787.21099853515625</c:v>
                </c:pt>
                <c:pt idx="147">
                  <c:v>787.2239990234375</c:v>
                </c:pt>
                <c:pt idx="148">
                  <c:v>787.23602294921875</c:v>
                </c:pt>
                <c:pt idx="149">
                  <c:v>787.24798583984375</c:v>
                </c:pt>
                <c:pt idx="150">
                  <c:v>787.260009765625</c:v>
                </c:pt>
                <c:pt idx="151">
                  <c:v>787.27301025390625</c:v>
                </c:pt>
                <c:pt idx="152">
                  <c:v>787.28497314453125</c:v>
                </c:pt>
                <c:pt idx="153">
                  <c:v>787.2969970703125</c:v>
                </c:pt>
                <c:pt idx="154">
                  <c:v>787.30902099609375</c:v>
                </c:pt>
                <c:pt idx="155">
                  <c:v>787.322021484375</c:v>
                </c:pt>
                <c:pt idx="156">
                  <c:v>787.333984375</c:v>
                </c:pt>
                <c:pt idx="157">
                  <c:v>787.34600830078125</c:v>
                </c:pt>
                <c:pt idx="158">
                  <c:v>787.35797119140625</c:v>
                </c:pt>
                <c:pt idx="159">
                  <c:v>787.3709716796875</c:v>
                </c:pt>
                <c:pt idx="160">
                  <c:v>787.38299560546875</c:v>
                </c:pt>
                <c:pt idx="161">
                  <c:v>787.39501953125</c:v>
                </c:pt>
                <c:pt idx="162">
                  <c:v>787.406982421875</c:v>
                </c:pt>
                <c:pt idx="163">
                  <c:v>787.41998291015625</c:v>
                </c:pt>
                <c:pt idx="164">
                  <c:v>787.4320068359375</c:v>
                </c:pt>
                <c:pt idx="165">
                  <c:v>787.4439697265625</c:v>
                </c:pt>
                <c:pt idx="166">
                  <c:v>787.45599365234375</c:v>
                </c:pt>
                <c:pt idx="167">
                  <c:v>787.468994140625</c:v>
                </c:pt>
                <c:pt idx="168">
                  <c:v>787.48101806640625</c:v>
                </c:pt>
                <c:pt idx="169">
                  <c:v>787.49298095703125</c:v>
                </c:pt>
                <c:pt idx="170">
                  <c:v>787.5050048828125</c:v>
                </c:pt>
                <c:pt idx="171">
                  <c:v>787.51800537109375</c:v>
                </c:pt>
                <c:pt idx="172">
                  <c:v>787.530029296875</c:v>
                </c:pt>
                <c:pt idx="173">
                  <c:v>787.5419921875</c:v>
                </c:pt>
                <c:pt idx="174">
                  <c:v>787.55401611328125</c:v>
                </c:pt>
                <c:pt idx="175">
                  <c:v>787.5670166015625</c:v>
                </c:pt>
                <c:pt idx="176">
                  <c:v>787.5789794921875</c:v>
                </c:pt>
                <c:pt idx="177">
                  <c:v>787.59100341796875</c:v>
                </c:pt>
                <c:pt idx="178">
                  <c:v>787.60302734375</c:v>
                </c:pt>
                <c:pt idx="179">
                  <c:v>787.61602783203125</c:v>
                </c:pt>
                <c:pt idx="180">
                  <c:v>787.62799072265625</c:v>
                </c:pt>
                <c:pt idx="181">
                  <c:v>787.6400146484375</c:v>
                </c:pt>
                <c:pt idx="182">
                  <c:v>787.6519775390625</c:v>
                </c:pt>
                <c:pt idx="183">
                  <c:v>787.66497802734375</c:v>
                </c:pt>
                <c:pt idx="184">
                  <c:v>787.677001953125</c:v>
                </c:pt>
                <c:pt idx="185">
                  <c:v>787.68902587890625</c:v>
                </c:pt>
                <c:pt idx="186">
                  <c:v>787.70098876953125</c:v>
                </c:pt>
                <c:pt idx="187">
                  <c:v>787.7139892578125</c:v>
                </c:pt>
                <c:pt idx="188">
                  <c:v>787.72601318359375</c:v>
                </c:pt>
                <c:pt idx="189">
                  <c:v>787.73797607421875</c:v>
                </c:pt>
                <c:pt idx="190">
                  <c:v>787.75</c:v>
                </c:pt>
                <c:pt idx="191">
                  <c:v>787.76300048828125</c:v>
                </c:pt>
                <c:pt idx="192">
                  <c:v>787.7750244140625</c:v>
                </c:pt>
                <c:pt idx="193">
                  <c:v>787.7869873046875</c:v>
                </c:pt>
                <c:pt idx="194">
                  <c:v>787.79901123046875</c:v>
                </c:pt>
                <c:pt idx="195">
                  <c:v>787.81201171875</c:v>
                </c:pt>
                <c:pt idx="196">
                  <c:v>787.823974609375</c:v>
                </c:pt>
                <c:pt idx="197">
                  <c:v>787.83599853515625</c:v>
                </c:pt>
                <c:pt idx="198">
                  <c:v>787.8480224609375</c:v>
                </c:pt>
                <c:pt idx="199">
                  <c:v>787.86102294921875</c:v>
                </c:pt>
                <c:pt idx="200">
                  <c:v>787.87298583984375</c:v>
                </c:pt>
                <c:pt idx="201">
                  <c:v>787.885009765625</c:v>
                </c:pt>
                <c:pt idx="202">
                  <c:v>787.89697265625</c:v>
                </c:pt>
                <c:pt idx="203">
                  <c:v>787.90997314453125</c:v>
                </c:pt>
                <c:pt idx="204">
                  <c:v>787.9219970703125</c:v>
                </c:pt>
                <c:pt idx="205">
                  <c:v>787.93402099609375</c:v>
                </c:pt>
                <c:pt idx="206">
                  <c:v>787.94598388671875</c:v>
                </c:pt>
                <c:pt idx="207">
                  <c:v>787.958984375</c:v>
                </c:pt>
                <c:pt idx="208">
                  <c:v>787.97100830078125</c:v>
                </c:pt>
                <c:pt idx="209">
                  <c:v>787.98297119140625</c:v>
                </c:pt>
                <c:pt idx="210">
                  <c:v>787.9949951171875</c:v>
                </c:pt>
                <c:pt idx="211">
                  <c:v>788.00799560546875</c:v>
                </c:pt>
                <c:pt idx="212">
                  <c:v>788.02001953125</c:v>
                </c:pt>
                <c:pt idx="213">
                  <c:v>788.031982421875</c:v>
                </c:pt>
                <c:pt idx="214">
                  <c:v>788.04400634765625</c:v>
                </c:pt>
                <c:pt idx="215">
                  <c:v>788.0570068359375</c:v>
                </c:pt>
                <c:pt idx="216">
                  <c:v>788.0689697265625</c:v>
                </c:pt>
                <c:pt idx="217">
                  <c:v>788.08099365234375</c:v>
                </c:pt>
                <c:pt idx="218">
                  <c:v>788.093994140625</c:v>
                </c:pt>
                <c:pt idx="219">
                  <c:v>788.10601806640625</c:v>
                </c:pt>
                <c:pt idx="220">
                  <c:v>788.11798095703125</c:v>
                </c:pt>
                <c:pt idx="221">
                  <c:v>788.1300048828125</c:v>
                </c:pt>
                <c:pt idx="222">
                  <c:v>788.14300537109375</c:v>
                </c:pt>
                <c:pt idx="223">
                  <c:v>788.155029296875</c:v>
                </c:pt>
                <c:pt idx="224">
                  <c:v>788.1669921875</c:v>
                </c:pt>
                <c:pt idx="225">
                  <c:v>788.17901611328125</c:v>
                </c:pt>
                <c:pt idx="226">
                  <c:v>788.1920166015625</c:v>
                </c:pt>
                <c:pt idx="227">
                  <c:v>788.2039794921875</c:v>
                </c:pt>
                <c:pt idx="228">
                  <c:v>788.21600341796875</c:v>
                </c:pt>
                <c:pt idx="229">
                  <c:v>788.22802734375</c:v>
                </c:pt>
                <c:pt idx="230">
                  <c:v>788.24102783203125</c:v>
                </c:pt>
                <c:pt idx="231">
                  <c:v>788.25299072265625</c:v>
                </c:pt>
                <c:pt idx="232">
                  <c:v>788.2650146484375</c:v>
                </c:pt>
                <c:pt idx="233">
                  <c:v>788.2769775390625</c:v>
                </c:pt>
                <c:pt idx="234">
                  <c:v>788.28997802734375</c:v>
                </c:pt>
                <c:pt idx="235">
                  <c:v>788.302001953125</c:v>
                </c:pt>
                <c:pt idx="236">
                  <c:v>788.31402587890625</c:v>
                </c:pt>
                <c:pt idx="237">
                  <c:v>788.32598876953125</c:v>
                </c:pt>
                <c:pt idx="238">
                  <c:v>788.3389892578125</c:v>
                </c:pt>
                <c:pt idx="239">
                  <c:v>788.35101318359375</c:v>
                </c:pt>
                <c:pt idx="240">
                  <c:v>788.36297607421875</c:v>
                </c:pt>
                <c:pt idx="241">
                  <c:v>788.375</c:v>
                </c:pt>
                <c:pt idx="242">
                  <c:v>788.38800048828125</c:v>
                </c:pt>
                <c:pt idx="243">
                  <c:v>788.4000244140625</c:v>
                </c:pt>
                <c:pt idx="244">
                  <c:v>788.4119873046875</c:v>
                </c:pt>
                <c:pt idx="245">
                  <c:v>788.42401123046875</c:v>
                </c:pt>
                <c:pt idx="246">
                  <c:v>788.43701171875</c:v>
                </c:pt>
                <c:pt idx="247">
                  <c:v>788.448974609375</c:v>
                </c:pt>
                <c:pt idx="248">
                  <c:v>788.46099853515625</c:v>
                </c:pt>
                <c:pt idx="249">
                  <c:v>788.4739990234375</c:v>
                </c:pt>
                <c:pt idx="250">
                  <c:v>788.48602294921875</c:v>
                </c:pt>
                <c:pt idx="251">
                  <c:v>788.49798583984375</c:v>
                </c:pt>
                <c:pt idx="252">
                  <c:v>788.510009765625</c:v>
                </c:pt>
                <c:pt idx="253">
                  <c:v>788.52301025390625</c:v>
                </c:pt>
                <c:pt idx="254">
                  <c:v>788.53497314453125</c:v>
                </c:pt>
                <c:pt idx="255">
                  <c:v>788.5469970703125</c:v>
                </c:pt>
                <c:pt idx="256">
                  <c:v>788.55902099609375</c:v>
                </c:pt>
                <c:pt idx="257">
                  <c:v>788.572021484375</c:v>
                </c:pt>
                <c:pt idx="258">
                  <c:v>788.583984375</c:v>
                </c:pt>
                <c:pt idx="259">
                  <c:v>788.59600830078125</c:v>
                </c:pt>
                <c:pt idx="260">
                  <c:v>788.60797119140625</c:v>
                </c:pt>
                <c:pt idx="261">
                  <c:v>788.6209716796875</c:v>
                </c:pt>
                <c:pt idx="262">
                  <c:v>788.63299560546875</c:v>
                </c:pt>
                <c:pt idx="263">
                  <c:v>788.64501953125</c:v>
                </c:pt>
                <c:pt idx="264">
                  <c:v>788.656982421875</c:v>
                </c:pt>
                <c:pt idx="265">
                  <c:v>788.66998291015625</c:v>
                </c:pt>
                <c:pt idx="266">
                  <c:v>788.6820068359375</c:v>
                </c:pt>
                <c:pt idx="267">
                  <c:v>788.6939697265625</c:v>
                </c:pt>
                <c:pt idx="268">
                  <c:v>788.70599365234375</c:v>
                </c:pt>
                <c:pt idx="269">
                  <c:v>788.718994140625</c:v>
                </c:pt>
                <c:pt idx="270">
                  <c:v>788.73101806640625</c:v>
                </c:pt>
                <c:pt idx="271">
                  <c:v>788.74298095703125</c:v>
                </c:pt>
                <c:pt idx="272">
                  <c:v>788.7550048828125</c:v>
                </c:pt>
                <c:pt idx="273">
                  <c:v>788.76800537109375</c:v>
                </c:pt>
                <c:pt idx="274">
                  <c:v>788.780029296875</c:v>
                </c:pt>
                <c:pt idx="275">
                  <c:v>788.7919921875</c:v>
                </c:pt>
                <c:pt idx="276">
                  <c:v>788.80499267578125</c:v>
                </c:pt>
                <c:pt idx="277">
                  <c:v>788.8170166015625</c:v>
                </c:pt>
                <c:pt idx="278">
                  <c:v>788.8289794921875</c:v>
                </c:pt>
                <c:pt idx="279">
                  <c:v>788.84100341796875</c:v>
                </c:pt>
                <c:pt idx="280">
                  <c:v>788.85400390625</c:v>
                </c:pt>
                <c:pt idx="281">
                  <c:v>788.86602783203125</c:v>
                </c:pt>
                <c:pt idx="282">
                  <c:v>788.87799072265625</c:v>
                </c:pt>
                <c:pt idx="283">
                  <c:v>788.8900146484375</c:v>
                </c:pt>
                <c:pt idx="284">
                  <c:v>788.90301513671875</c:v>
                </c:pt>
                <c:pt idx="285">
                  <c:v>788.91497802734375</c:v>
                </c:pt>
                <c:pt idx="286">
                  <c:v>788.927001953125</c:v>
                </c:pt>
                <c:pt idx="287">
                  <c:v>788.93902587890625</c:v>
                </c:pt>
                <c:pt idx="288">
                  <c:v>788.9520263671875</c:v>
                </c:pt>
                <c:pt idx="289">
                  <c:v>788.9639892578125</c:v>
                </c:pt>
                <c:pt idx="290">
                  <c:v>788.97601318359375</c:v>
                </c:pt>
                <c:pt idx="291">
                  <c:v>788.98797607421875</c:v>
                </c:pt>
                <c:pt idx="292">
                  <c:v>789.0009765625</c:v>
                </c:pt>
                <c:pt idx="293">
                  <c:v>789.01300048828125</c:v>
                </c:pt>
                <c:pt idx="294">
                  <c:v>789.0250244140625</c:v>
                </c:pt>
                <c:pt idx="295">
                  <c:v>789.0369873046875</c:v>
                </c:pt>
                <c:pt idx="296">
                  <c:v>789.04998779296875</c:v>
                </c:pt>
                <c:pt idx="297">
                  <c:v>789.06201171875</c:v>
                </c:pt>
                <c:pt idx="298">
                  <c:v>789.073974609375</c:v>
                </c:pt>
                <c:pt idx="299">
                  <c:v>789.08599853515625</c:v>
                </c:pt>
                <c:pt idx="300">
                  <c:v>789.0989990234375</c:v>
                </c:pt>
                <c:pt idx="301">
                  <c:v>789.11102294921875</c:v>
                </c:pt>
                <c:pt idx="302">
                  <c:v>789.12298583984375</c:v>
                </c:pt>
                <c:pt idx="303">
                  <c:v>789.135986328125</c:v>
                </c:pt>
                <c:pt idx="304">
                  <c:v>789.14801025390625</c:v>
                </c:pt>
                <c:pt idx="305">
                  <c:v>789.15997314453125</c:v>
                </c:pt>
                <c:pt idx="306">
                  <c:v>789.1719970703125</c:v>
                </c:pt>
                <c:pt idx="307">
                  <c:v>789.18499755859375</c:v>
                </c:pt>
                <c:pt idx="308">
                  <c:v>789.197021484375</c:v>
                </c:pt>
                <c:pt idx="309">
                  <c:v>789.208984375</c:v>
                </c:pt>
                <c:pt idx="310">
                  <c:v>789.22100830078125</c:v>
                </c:pt>
                <c:pt idx="311">
                  <c:v>789.2340087890625</c:v>
                </c:pt>
                <c:pt idx="312">
                  <c:v>789.2459716796875</c:v>
                </c:pt>
                <c:pt idx="313">
                  <c:v>789.25799560546875</c:v>
                </c:pt>
                <c:pt idx="314">
                  <c:v>789.27099609375</c:v>
                </c:pt>
                <c:pt idx="315">
                  <c:v>789.28302001953125</c:v>
                </c:pt>
                <c:pt idx="316">
                  <c:v>789.29498291015625</c:v>
                </c:pt>
                <c:pt idx="317">
                  <c:v>789.3070068359375</c:v>
                </c:pt>
                <c:pt idx="318">
                  <c:v>789.32000732421875</c:v>
                </c:pt>
                <c:pt idx="319">
                  <c:v>789.33197021484375</c:v>
                </c:pt>
                <c:pt idx="320">
                  <c:v>789.343994140625</c:v>
                </c:pt>
                <c:pt idx="321">
                  <c:v>789.35601806640625</c:v>
                </c:pt>
                <c:pt idx="322">
                  <c:v>789.3690185546875</c:v>
                </c:pt>
                <c:pt idx="323">
                  <c:v>789.3809814453125</c:v>
                </c:pt>
                <c:pt idx="324">
                  <c:v>789.39300537109375</c:v>
                </c:pt>
                <c:pt idx="325">
                  <c:v>789.405029296875</c:v>
                </c:pt>
                <c:pt idx="326">
                  <c:v>789.41802978515625</c:v>
                </c:pt>
                <c:pt idx="327">
                  <c:v>789.42999267578125</c:v>
                </c:pt>
                <c:pt idx="328">
                  <c:v>789.4420166015625</c:v>
                </c:pt>
                <c:pt idx="329">
                  <c:v>789.4539794921875</c:v>
                </c:pt>
                <c:pt idx="330">
                  <c:v>789.46697998046875</c:v>
                </c:pt>
                <c:pt idx="331">
                  <c:v>789.47900390625</c:v>
                </c:pt>
                <c:pt idx="332">
                  <c:v>789.49102783203125</c:v>
                </c:pt>
                <c:pt idx="333">
                  <c:v>789.5040283203125</c:v>
                </c:pt>
                <c:pt idx="334">
                  <c:v>789.5159912109375</c:v>
                </c:pt>
                <c:pt idx="335">
                  <c:v>789.52801513671875</c:v>
                </c:pt>
                <c:pt idx="336">
                  <c:v>789.53997802734375</c:v>
                </c:pt>
                <c:pt idx="337">
                  <c:v>789.552978515625</c:v>
                </c:pt>
                <c:pt idx="338">
                  <c:v>789.56500244140625</c:v>
                </c:pt>
                <c:pt idx="339">
                  <c:v>789.5770263671875</c:v>
                </c:pt>
                <c:pt idx="340">
                  <c:v>789.5889892578125</c:v>
                </c:pt>
                <c:pt idx="341">
                  <c:v>789.60198974609375</c:v>
                </c:pt>
                <c:pt idx="342">
                  <c:v>789.614013671875</c:v>
                </c:pt>
                <c:pt idx="343">
                  <c:v>789.6259765625</c:v>
                </c:pt>
                <c:pt idx="344">
                  <c:v>789.63800048828125</c:v>
                </c:pt>
                <c:pt idx="345">
                  <c:v>789.6510009765625</c:v>
                </c:pt>
                <c:pt idx="346">
                  <c:v>789.66302490234375</c:v>
                </c:pt>
                <c:pt idx="347">
                  <c:v>789.67498779296875</c:v>
                </c:pt>
                <c:pt idx="348">
                  <c:v>789.68798828125</c:v>
                </c:pt>
                <c:pt idx="349">
                  <c:v>789.70001220703125</c:v>
                </c:pt>
                <c:pt idx="350">
                  <c:v>789.71197509765625</c:v>
                </c:pt>
                <c:pt idx="351">
                  <c:v>789.7239990234375</c:v>
                </c:pt>
                <c:pt idx="352">
                  <c:v>789.73699951171875</c:v>
                </c:pt>
                <c:pt idx="353">
                  <c:v>789.7490234375</c:v>
                </c:pt>
                <c:pt idx="354">
                  <c:v>789.760986328125</c:v>
                </c:pt>
                <c:pt idx="355">
                  <c:v>789.77301025390625</c:v>
                </c:pt>
                <c:pt idx="356">
                  <c:v>789.7860107421875</c:v>
                </c:pt>
                <c:pt idx="357">
                  <c:v>789.7979736328125</c:v>
                </c:pt>
                <c:pt idx="358">
                  <c:v>789.80999755859375</c:v>
                </c:pt>
                <c:pt idx="359">
                  <c:v>789.822998046875</c:v>
                </c:pt>
                <c:pt idx="360">
                  <c:v>789.83502197265625</c:v>
                </c:pt>
                <c:pt idx="361">
                  <c:v>789.84698486328125</c:v>
                </c:pt>
                <c:pt idx="362">
                  <c:v>789.8590087890625</c:v>
                </c:pt>
                <c:pt idx="363">
                  <c:v>789.87200927734375</c:v>
                </c:pt>
                <c:pt idx="364">
                  <c:v>789.88397216796875</c:v>
                </c:pt>
                <c:pt idx="365">
                  <c:v>789.89599609375</c:v>
                </c:pt>
                <c:pt idx="366">
                  <c:v>789.90802001953125</c:v>
                </c:pt>
                <c:pt idx="367">
                  <c:v>789.9210205078125</c:v>
                </c:pt>
                <c:pt idx="368">
                  <c:v>789.9329833984375</c:v>
                </c:pt>
                <c:pt idx="369">
                  <c:v>789.94500732421875</c:v>
                </c:pt>
                <c:pt idx="370">
                  <c:v>789.95697021484375</c:v>
                </c:pt>
                <c:pt idx="371">
                  <c:v>789.969970703125</c:v>
                </c:pt>
                <c:pt idx="372">
                  <c:v>789.98199462890625</c:v>
                </c:pt>
                <c:pt idx="373">
                  <c:v>789.9940185546875</c:v>
                </c:pt>
                <c:pt idx="374">
                  <c:v>790.00701904296875</c:v>
                </c:pt>
                <c:pt idx="375">
                  <c:v>790.01898193359375</c:v>
                </c:pt>
                <c:pt idx="376">
                  <c:v>790.031005859375</c:v>
                </c:pt>
                <c:pt idx="377">
                  <c:v>790.04302978515625</c:v>
                </c:pt>
                <c:pt idx="378">
                  <c:v>790.0560302734375</c:v>
                </c:pt>
                <c:pt idx="379">
                  <c:v>790.0679931640625</c:v>
                </c:pt>
                <c:pt idx="380">
                  <c:v>790.08001708984375</c:v>
                </c:pt>
                <c:pt idx="381">
                  <c:v>790.09197998046875</c:v>
                </c:pt>
                <c:pt idx="382">
                  <c:v>790.10498046875</c:v>
                </c:pt>
                <c:pt idx="383">
                  <c:v>790.11700439453125</c:v>
                </c:pt>
                <c:pt idx="384">
                  <c:v>790.1290283203125</c:v>
                </c:pt>
                <c:pt idx="385">
                  <c:v>790.14202880859375</c:v>
                </c:pt>
                <c:pt idx="386">
                  <c:v>790.15399169921875</c:v>
                </c:pt>
                <c:pt idx="387">
                  <c:v>790.166015625</c:v>
                </c:pt>
                <c:pt idx="388">
                  <c:v>790.177978515625</c:v>
                </c:pt>
                <c:pt idx="389">
                  <c:v>790.19097900390625</c:v>
                </c:pt>
                <c:pt idx="390">
                  <c:v>790.2030029296875</c:v>
                </c:pt>
                <c:pt idx="391">
                  <c:v>790.21502685546875</c:v>
                </c:pt>
                <c:pt idx="392">
                  <c:v>790.22698974609375</c:v>
                </c:pt>
                <c:pt idx="393">
                  <c:v>790.239990234375</c:v>
                </c:pt>
                <c:pt idx="394">
                  <c:v>790.25201416015625</c:v>
                </c:pt>
                <c:pt idx="395">
                  <c:v>790.26397705078125</c:v>
                </c:pt>
                <c:pt idx="396">
                  <c:v>790.2769775390625</c:v>
                </c:pt>
                <c:pt idx="397">
                  <c:v>790.28900146484375</c:v>
                </c:pt>
                <c:pt idx="398">
                  <c:v>790.301025390625</c:v>
                </c:pt>
                <c:pt idx="399">
                  <c:v>790.31298828125</c:v>
                </c:pt>
                <c:pt idx="400">
                  <c:v>790.32598876953125</c:v>
                </c:pt>
                <c:pt idx="401">
                  <c:v>790.3380126953125</c:v>
                </c:pt>
                <c:pt idx="402">
                  <c:v>790.3499755859375</c:v>
                </c:pt>
                <c:pt idx="403">
                  <c:v>790.36199951171875</c:v>
                </c:pt>
                <c:pt idx="404">
                  <c:v>790.375</c:v>
                </c:pt>
                <c:pt idx="405">
                  <c:v>790.38702392578125</c:v>
                </c:pt>
                <c:pt idx="406">
                  <c:v>790.39898681640625</c:v>
                </c:pt>
                <c:pt idx="407">
                  <c:v>790.4119873046875</c:v>
                </c:pt>
                <c:pt idx="408">
                  <c:v>790.42401123046875</c:v>
                </c:pt>
                <c:pt idx="409">
                  <c:v>790.43597412109375</c:v>
                </c:pt>
                <c:pt idx="410">
                  <c:v>790.447998046875</c:v>
                </c:pt>
                <c:pt idx="411">
                  <c:v>790.46099853515625</c:v>
                </c:pt>
                <c:pt idx="412">
                  <c:v>790.4730224609375</c:v>
                </c:pt>
                <c:pt idx="413">
                  <c:v>790.4849853515625</c:v>
                </c:pt>
                <c:pt idx="414">
                  <c:v>790.49700927734375</c:v>
                </c:pt>
                <c:pt idx="415">
                  <c:v>790.510009765625</c:v>
                </c:pt>
                <c:pt idx="416">
                  <c:v>790.52197265625</c:v>
                </c:pt>
                <c:pt idx="417">
                  <c:v>790.53399658203125</c:v>
                </c:pt>
                <c:pt idx="418">
                  <c:v>790.5469970703125</c:v>
                </c:pt>
                <c:pt idx="419">
                  <c:v>790.55902099609375</c:v>
                </c:pt>
                <c:pt idx="420">
                  <c:v>790.57098388671875</c:v>
                </c:pt>
                <c:pt idx="421">
                  <c:v>790.5830078125</c:v>
                </c:pt>
                <c:pt idx="422">
                  <c:v>790.59600830078125</c:v>
                </c:pt>
                <c:pt idx="423">
                  <c:v>790.60797119140625</c:v>
                </c:pt>
                <c:pt idx="424">
                  <c:v>790.6199951171875</c:v>
                </c:pt>
                <c:pt idx="425">
                  <c:v>790.63299560546875</c:v>
                </c:pt>
                <c:pt idx="426">
                  <c:v>790.64501953125</c:v>
                </c:pt>
                <c:pt idx="427">
                  <c:v>790.656982421875</c:v>
                </c:pt>
                <c:pt idx="428">
                  <c:v>790.66900634765625</c:v>
                </c:pt>
                <c:pt idx="429">
                  <c:v>790.6820068359375</c:v>
                </c:pt>
                <c:pt idx="430">
                  <c:v>790.6939697265625</c:v>
                </c:pt>
                <c:pt idx="431">
                  <c:v>790.70599365234375</c:v>
                </c:pt>
                <c:pt idx="432">
                  <c:v>790.718017578125</c:v>
                </c:pt>
                <c:pt idx="433">
                  <c:v>790.73101806640625</c:v>
                </c:pt>
                <c:pt idx="434">
                  <c:v>790.74298095703125</c:v>
                </c:pt>
                <c:pt idx="435">
                  <c:v>790.7550048828125</c:v>
                </c:pt>
                <c:pt idx="436">
                  <c:v>790.76800537109375</c:v>
                </c:pt>
                <c:pt idx="437">
                  <c:v>790.780029296875</c:v>
                </c:pt>
                <c:pt idx="438">
                  <c:v>790.7919921875</c:v>
                </c:pt>
                <c:pt idx="439">
                  <c:v>790.80401611328125</c:v>
                </c:pt>
                <c:pt idx="440">
                  <c:v>790.8170166015625</c:v>
                </c:pt>
                <c:pt idx="441">
                  <c:v>790.8289794921875</c:v>
                </c:pt>
                <c:pt idx="442">
                  <c:v>790.84100341796875</c:v>
                </c:pt>
                <c:pt idx="443">
                  <c:v>790.85302734375</c:v>
                </c:pt>
                <c:pt idx="444">
                  <c:v>790.86602783203125</c:v>
                </c:pt>
                <c:pt idx="445">
                  <c:v>790.87799072265625</c:v>
                </c:pt>
                <c:pt idx="446">
                  <c:v>790.8900146484375</c:v>
                </c:pt>
                <c:pt idx="447">
                  <c:v>790.90301513671875</c:v>
                </c:pt>
                <c:pt idx="448">
                  <c:v>790.91497802734375</c:v>
                </c:pt>
                <c:pt idx="449">
                  <c:v>790.927001953125</c:v>
                </c:pt>
                <c:pt idx="450">
                  <c:v>790.93902587890625</c:v>
                </c:pt>
                <c:pt idx="451">
                  <c:v>790.9520263671875</c:v>
                </c:pt>
                <c:pt idx="452">
                  <c:v>790.9639892578125</c:v>
                </c:pt>
                <c:pt idx="453">
                  <c:v>790.97601318359375</c:v>
                </c:pt>
                <c:pt idx="454">
                  <c:v>790.989013671875</c:v>
                </c:pt>
                <c:pt idx="455">
                  <c:v>791.0009765625</c:v>
                </c:pt>
                <c:pt idx="456">
                  <c:v>791.01300048828125</c:v>
                </c:pt>
                <c:pt idx="457">
                  <c:v>791.0250244140625</c:v>
                </c:pt>
                <c:pt idx="458">
                  <c:v>791.03802490234375</c:v>
                </c:pt>
                <c:pt idx="459">
                  <c:v>791.04998779296875</c:v>
                </c:pt>
                <c:pt idx="460">
                  <c:v>791.06201171875</c:v>
                </c:pt>
                <c:pt idx="461">
                  <c:v>791.073974609375</c:v>
                </c:pt>
                <c:pt idx="462">
                  <c:v>791.08697509765625</c:v>
                </c:pt>
                <c:pt idx="463">
                  <c:v>791.0989990234375</c:v>
                </c:pt>
                <c:pt idx="464">
                  <c:v>791.11102294921875</c:v>
                </c:pt>
                <c:pt idx="465">
                  <c:v>791.1240234375</c:v>
                </c:pt>
                <c:pt idx="466">
                  <c:v>791.135986328125</c:v>
                </c:pt>
                <c:pt idx="467">
                  <c:v>791.14801025390625</c:v>
                </c:pt>
                <c:pt idx="468">
                  <c:v>791.15997314453125</c:v>
                </c:pt>
                <c:pt idx="469">
                  <c:v>791.1729736328125</c:v>
                </c:pt>
                <c:pt idx="470">
                  <c:v>791.18499755859375</c:v>
                </c:pt>
                <c:pt idx="471">
                  <c:v>791.197021484375</c:v>
                </c:pt>
                <c:pt idx="472">
                  <c:v>791.21002197265625</c:v>
                </c:pt>
                <c:pt idx="473">
                  <c:v>791.22198486328125</c:v>
                </c:pt>
                <c:pt idx="474">
                  <c:v>791.2340087890625</c:v>
                </c:pt>
                <c:pt idx="475">
                  <c:v>791.2459716796875</c:v>
                </c:pt>
                <c:pt idx="476">
                  <c:v>791.25897216796875</c:v>
                </c:pt>
                <c:pt idx="477">
                  <c:v>791.27099609375</c:v>
                </c:pt>
                <c:pt idx="478">
                  <c:v>791.28302001953125</c:v>
                </c:pt>
                <c:pt idx="479">
                  <c:v>791.2960205078125</c:v>
                </c:pt>
                <c:pt idx="480">
                  <c:v>791.3079833984375</c:v>
                </c:pt>
                <c:pt idx="481">
                  <c:v>791.32000732421875</c:v>
                </c:pt>
                <c:pt idx="482">
                  <c:v>791.33197021484375</c:v>
                </c:pt>
                <c:pt idx="483">
                  <c:v>791.344970703125</c:v>
                </c:pt>
                <c:pt idx="484">
                  <c:v>791.35699462890625</c:v>
                </c:pt>
                <c:pt idx="485">
                  <c:v>791.3690185546875</c:v>
                </c:pt>
                <c:pt idx="486">
                  <c:v>791.3809814453125</c:v>
                </c:pt>
                <c:pt idx="487">
                  <c:v>791.39398193359375</c:v>
                </c:pt>
                <c:pt idx="488">
                  <c:v>791.406005859375</c:v>
                </c:pt>
                <c:pt idx="489">
                  <c:v>791.41802978515625</c:v>
                </c:pt>
                <c:pt idx="490">
                  <c:v>791.4310302734375</c:v>
                </c:pt>
                <c:pt idx="491">
                  <c:v>791.4429931640625</c:v>
                </c:pt>
                <c:pt idx="492">
                  <c:v>791.45501708984375</c:v>
                </c:pt>
                <c:pt idx="493">
                  <c:v>791.46697998046875</c:v>
                </c:pt>
                <c:pt idx="494">
                  <c:v>791.47998046875</c:v>
                </c:pt>
                <c:pt idx="495">
                  <c:v>791.49200439453125</c:v>
                </c:pt>
                <c:pt idx="496">
                  <c:v>791.5040283203125</c:v>
                </c:pt>
                <c:pt idx="497">
                  <c:v>791.51702880859375</c:v>
                </c:pt>
                <c:pt idx="498">
                  <c:v>791.52899169921875</c:v>
                </c:pt>
                <c:pt idx="499">
                  <c:v>791.541015625</c:v>
                </c:pt>
                <c:pt idx="500">
                  <c:v>791.552978515625</c:v>
                </c:pt>
                <c:pt idx="501">
                  <c:v>791.56597900390625</c:v>
                </c:pt>
                <c:pt idx="502">
                  <c:v>791.5780029296875</c:v>
                </c:pt>
                <c:pt idx="503">
                  <c:v>791.59002685546875</c:v>
                </c:pt>
                <c:pt idx="504">
                  <c:v>791.60302734375</c:v>
                </c:pt>
                <c:pt idx="505">
                  <c:v>791.614990234375</c:v>
                </c:pt>
                <c:pt idx="506">
                  <c:v>791.62701416015625</c:v>
                </c:pt>
                <c:pt idx="507">
                  <c:v>791.63897705078125</c:v>
                </c:pt>
                <c:pt idx="508">
                  <c:v>791.6519775390625</c:v>
                </c:pt>
                <c:pt idx="509">
                  <c:v>791.66400146484375</c:v>
                </c:pt>
                <c:pt idx="510">
                  <c:v>791.676025390625</c:v>
                </c:pt>
                <c:pt idx="511">
                  <c:v>791.68902587890625</c:v>
                </c:pt>
                <c:pt idx="512">
                  <c:v>791.70098876953125</c:v>
                </c:pt>
                <c:pt idx="513">
                  <c:v>791.7130126953125</c:v>
                </c:pt>
                <c:pt idx="514">
                  <c:v>791.7249755859375</c:v>
                </c:pt>
                <c:pt idx="515">
                  <c:v>791.73797607421875</c:v>
                </c:pt>
                <c:pt idx="516">
                  <c:v>791.75</c:v>
                </c:pt>
                <c:pt idx="517">
                  <c:v>791.76202392578125</c:v>
                </c:pt>
                <c:pt idx="518">
                  <c:v>791.7750244140625</c:v>
                </c:pt>
                <c:pt idx="519">
                  <c:v>791.7869873046875</c:v>
                </c:pt>
                <c:pt idx="520">
                  <c:v>791.79901123046875</c:v>
                </c:pt>
                <c:pt idx="521">
                  <c:v>791.81097412109375</c:v>
                </c:pt>
                <c:pt idx="522">
                  <c:v>791.823974609375</c:v>
                </c:pt>
                <c:pt idx="523">
                  <c:v>791.83599853515625</c:v>
                </c:pt>
                <c:pt idx="524">
                  <c:v>791.8480224609375</c:v>
                </c:pt>
                <c:pt idx="525">
                  <c:v>791.8599853515625</c:v>
                </c:pt>
                <c:pt idx="526">
                  <c:v>791.87298583984375</c:v>
                </c:pt>
                <c:pt idx="527">
                  <c:v>791.885009765625</c:v>
                </c:pt>
                <c:pt idx="528">
                  <c:v>791.89697265625</c:v>
                </c:pt>
                <c:pt idx="529">
                  <c:v>791.90997314453125</c:v>
                </c:pt>
                <c:pt idx="530">
                  <c:v>791.9219970703125</c:v>
                </c:pt>
                <c:pt idx="531">
                  <c:v>791.93402099609375</c:v>
                </c:pt>
                <c:pt idx="532">
                  <c:v>791.947021484375</c:v>
                </c:pt>
                <c:pt idx="533">
                  <c:v>791.958984375</c:v>
                </c:pt>
                <c:pt idx="534">
                  <c:v>791.97100830078125</c:v>
                </c:pt>
                <c:pt idx="535">
                  <c:v>791.98297119140625</c:v>
                </c:pt>
                <c:pt idx="536">
                  <c:v>791.9959716796875</c:v>
                </c:pt>
                <c:pt idx="537">
                  <c:v>792.00799560546875</c:v>
                </c:pt>
                <c:pt idx="538">
                  <c:v>792.02001953125</c:v>
                </c:pt>
                <c:pt idx="539">
                  <c:v>792.03302001953125</c:v>
                </c:pt>
                <c:pt idx="540">
                  <c:v>792.04498291015625</c:v>
                </c:pt>
                <c:pt idx="541">
                  <c:v>792.0570068359375</c:v>
                </c:pt>
                <c:pt idx="542">
                  <c:v>792.0689697265625</c:v>
                </c:pt>
                <c:pt idx="543">
                  <c:v>792.08197021484375</c:v>
                </c:pt>
                <c:pt idx="544">
                  <c:v>792.093994140625</c:v>
                </c:pt>
                <c:pt idx="545">
                  <c:v>792.10601806640625</c:v>
                </c:pt>
                <c:pt idx="546">
                  <c:v>792.1190185546875</c:v>
                </c:pt>
                <c:pt idx="547">
                  <c:v>792.1309814453125</c:v>
                </c:pt>
                <c:pt idx="548">
                  <c:v>792.14300537109375</c:v>
                </c:pt>
                <c:pt idx="549">
                  <c:v>792.155029296875</c:v>
                </c:pt>
                <c:pt idx="550">
                  <c:v>792.16802978515625</c:v>
                </c:pt>
                <c:pt idx="551">
                  <c:v>792.17999267578125</c:v>
                </c:pt>
                <c:pt idx="552">
                  <c:v>792.1920166015625</c:v>
                </c:pt>
                <c:pt idx="553">
                  <c:v>792.20501708984375</c:v>
                </c:pt>
                <c:pt idx="554">
                  <c:v>792.21697998046875</c:v>
                </c:pt>
                <c:pt idx="555">
                  <c:v>792.22900390625</c:v>
                </c:pt>
                <c:pt idx="556">
                  <c:v>792.24102783203125</c:v>
                </c:pt>
                <c:pt idx="557">
                  <c:v>792.2540283203125</c:v>
                </c:pt>
                <c:pt idx="558">
                  <c:v>792.2659912109375</c:v>
                </c:pt>
                <c:pt idx="559">
                  <c:v>792.27801513671875</c:v>
                </c:pt>
                <c:pt idx="560">
                  <c:v>792.291015625</c:v>
                </c:pt>
                <c:pt idx="561">
                  <c:v>792.302978515625</c:v>
                </c:pt>
                <c:pt idx="562">
                  <c:v>792.31500244140625</c:v>
                </c:pt>
                <c:pt idx="563">
                  <c:v>792.3270263671875</c:v>
                </c:pt>
                <c:pt idx="564">
                  <c:v>792.34002685546875</c:v>
                </c:pt>
                <c:pt idx="565">
                  <c:v>792.35198974609375</c:v>
                </c:pt>
                <c:pt idx="566">
                  <c:v>792.364013671875</c:v>
                </c:pt>
                <c:pt idx="567">
                  <c:v>792.37701416015625</c:v>
                </c:pt>
                <c:pt idx="568">
                  <c:v>792.38897705078125</c:v>
                </c:pt>
                <c:pt idx="569">
                  <c:v>792.4010009765625</c:v>
                </c:pt>
                <c:pt idx="570">
                  <c:v>792.41302490234375</c:v>
                </c:pt>
                <c:pt idx="571">
                  <c:v>792.426025390625</c:v>
                </c:pt>
                <c:pt idx="572">
                  <c:v>792.43798828125</c:v>
                </c:pt>
                <c:pt idx="573">
                  <c:v>792.45001220703125</c:v>
                </c:pt>
                <c:pt idx="574">
                  <c:v>792.4630126953125</c:v>
                </c:pt>
                <c:pt idx="575">
                  <c:v>792.4749755859375</c:v>
                </c:pt>
                <c:pt idx="576">
                  <c:v>792.48699951171875</c:v>
                </c:pt>
                <c:pt idx="577">
                  <c:v>792.4990234375</c:v>
                </c:pt>
                <c:pt idx="578">
                  <c:v>792.51202392578125</c:v>
                </c:pt>
                <c:pt idx="579">
                  <c:v>792.52398681640625</c:v>
                </c:pt>
                <c:pt idx="580">
                  <c:v>792.5360107421875</c:v>
                </c:pt>
                <c:pt idx="581">
                  <c:v>792.54901123046875</c:v>
                </c:pt>
                <c:pt idx="582">
                  <c:v>792.56097412109375</c:v>
                </c:pt>
                <c:pt idx="583">
                  <c:v>792.572998046875</c:v>
                </c:pt>
                <c:pt idx="584">
                  <c:v>792.58599853515625</c:v>
                </c:pt>
                <c:pt idx="585">
                  <c:v>792.5980224609375</c:v>
                </c:pt>
                <c:pt idx="586">
                  <c:v>792.6099853515625</c:v>
                </c:pt>
                <c:pt idx="587">
                  <c:v>792.62200927734375</c:v>
                </c:pt>
                <c:pt idx="588">
                  <c:v>792.635009765625</c:v>
                </c:pt>
                <c:pt idx="589">
                  <c:v>792.64697265625</c:v>
                </c:pt>
                <c:pt idx="590">
                  <c:v>792.65899658203125</c:v>
                </c:pt>
                <c:pt idx="591">
                  <c:v>792.6719970703125</c:v>
                </c:pt>
                <c:pt idx="592">
                  <c:v>792.68402099609375</c:v>
                </c:pt>
                <c:pt idx="593">
                  <c:v>792.69598388671875</c:v>
                </c:pt>
                <c:pt idx="594">
                  <c:v>792.7080078125</c:v>
                </c:pt>
                <c:pt idx="595">
                  <c:v>792.72100830078125</c:v>
                </c:pt>
                <c:pt idx="596">
                  <c:v>792.73297119140625</c:v>
                </c:pt>
                <c:pt idx="597">
                  <c:v>792.7449951171875</c:v>
                </c:pt>
                <c:pt idx="598">
                  <c:v>792.75799560546875</c:v>
                </c:pt>
                <c:pt idx="599">
                  <c:v>792.77001953125</c:v>
                </c:pt>
                <c:pt idx="600">
                  <c:v>792.781982421875</c:v>
                </c:pt>
                <c:pt idx="601">
                  <c:v>792.79400634765625</c:v>
                </c:pt>
                <c:pt idx="602">
                  <c:v>792.8070068359375</c:v>
                </c:pt>
                <c:pt idx="603">
                  <c:v>792.8189697265625</c:v>
                </c:pt>
                <c:pt idx="604">
                  <c:v>792.83099365234375</c:v>
                </c:pt>
                <c:pt idx="605">
                  <c:v>792.843994140625</c:v>
                </c:pt>
                <c:pt idx="606">
                  <c:v>792.85601806640625</c:v>
                </c:pt>
                <c:pt idx="607">
                  <c:v>792.86798095703125</c:v>
                </c:pt>
                <c:pt idx="608">
                  <c:v>792.8809814453125</c:v>
                </c:pt>
                <c:pt idx="609">
                  <c:v>792.89300537109375</c:v>
                </c:pt>
                <c:pt idx="610">
                  <c:v>792.905029296875</c:v>
                </c:pt>
                <c:pt idx="611">
                  <c:v>792.9169921875</c:v>
                </c:pt>
                <c:pt idx="612">
                  <c:v>792.92999267578125</c:v>
                </c:pt>
                <c:pt idx="613">
                  <c:v>792.9420166015625</c:v>
                </c:pt>
                <c:pt idx="614">
                  <c:v>792.9539794921875</c:v>
                </c:pt>
                <c:pt idx="615">
                  <c:v>792.96697998046875</c:v>
                </c:pt>
                <c:pt idx="616">
                  <c:v>792.97900390625</c:v>
                </c:pt>
                <c:pt idx="617">
                  <c:v>792.99102783203125</c:v>
                </c:pt>
                <c:pt idx="618">
                  <c:v>793.00299072265625</c:v>
                </c:pt>
                <c:pt idx="619">
                  <c:v>793.0159912109375</c:v>
                </c:pt>
                <c:pt idx="620">
                  <c:v>793.02801513671875</c:v>
                </c:pt>
                <c:pt idx="621">
                  <c:v>793.03997802734375</c:v>
                </c:pt>
                <c:pt idx="622">
                  <c:v>793.052978515625</c:v>
                </c:pt>
                <c:pt idx="623">
                  <c:v>793.06500244140625</c:v>
                </c:pt>
                <c:pt idx="624">
                  <c:v>793.0770263671875</c:v>
                </c:pt>
                <c:pt idx="625">
                  <c:v>793.09002685546875</c:v>
                </c:pt>
                <c:pt idx="626">
                  <c:v>793.10198974609375</c:v>
                </c:pt>
                <c:pt idx="627">
                  <c:v>793.114013671875</c:v>
                </c:pt>
                <c:pt idx="628">
                  <c:v>793.1259765625</c:v>
                </c:pt>
                <c:pt idx="629">
                  <c:v>793.13897705078125</c:v>
                </c:pt>
                <c:pt idx="630">
                  <c:v>793.1510009765625</c:v>
                </c:pt>
                <c:pt idx="631">
                  <c:v>793.16302490234375</c:v>
                </c:pt>
                <c:pt idx="632">
                  <c:v>793.176025390625</c:v>
                </c:pt>
                <c:pt idx="633">
                  <c:v>793.18798828125</c:v>
                </c:pt>
                <c:pt idx="634">
                  <c:v>793.20001220703125</c:v>
                </c:pt>
                <c:pt idx="635">
                  <c:v>793.21197509765625</c:v>
                </c:pt>
                <c:pt idx="636">
                  <c:v>793.2249755859375</c:v>
                </c:pt>
                <c:pt idx="637">
                  <c:v>793.23699951171875</c:v>
                </c:pt>
                <c:pt idx="638">
                  <c:v>793.2490234375</c:v>
                </c:pt>
                <c:pt idx="639">
                  <c:v>793.26202392578125</c:v>
                </c:pt>
                <c:pt idx="640">
                  <c:v>793.27398681640625</c:v>
                </c:pt>
                <c:pt idx="641">
                  <c:v>793.2860107421875</c:v>
                </c:pt>
                <c:pt idx="642">
                  <c:v>793.29901123046875</c:v>
                </c:pt>
                <c:pt idx="643">
                  <c:v>793.31097412109375</c:v>
                </c:pt>
                <c:pt idx="644">
                  <c:v>793.322998046875</c:v>
                </c:pt>
                <c:pt idx="645">
                  <c:v>793.33502197265625</c:v>
                </c:pt>
                <c:pt idx="646">
                  <c:v>793.3480224609375</c:v>
                </c:pt>
                <c:pt idx="647">
                  <c:v>793.3599853515625</c:v>
                </c:pt>
                <c:pt idx="648">
                  <c:v>793.37200927734375</c:v>
                </c:pt>
                <c:pt idx="649">
                  <c:v>793.385009765625</c:v>
                </c:pt>
                <c:pt idx="650">
                  <c:v>793.39697265625</c:v>
                </c:pt>
                <c:pt idx="651">
                  <c:v>793.40899658203125</c:v>
                </c:pt>
                <c:pt idx="652">
                  <c:v>793.4219970703125</c:v>
                </c:pt>
                <c:pt idx="653">
                  <c:v>793.43402099609375</c:v>
                </c:pt>
                <c:pt idx="654">
                  <c:v>793.44598388671875</c:v>
                </c:pt>
                <c:pt idx="655">
                  <c:v>793.4580078125</c:v>
                </c:pt>
                <c:pt idx="656">
                  <c:v>793.47100830078125</c:v>
                </c:pt>
                <c:pt idx="657">
                  <c:v>793.48297119140625</c:v>
                </c:pt>
                <c:pt idx="658">
                  <c:v>793.4949951171875</c:v>
                </c:pt>
                <c:pt idx="659">
                  <c:v>793.50799560546875</c:v>
                </c:pt>
                <c:pt idx="660">
                  <c:v>793.52001953125</c:v>
                </c:pt>
                <c:pt idx="661">
                  <c:v>793.531982421875</c:v>
                </c:pt>
                <c:pt idx="662">
                  <c:v>793.54400634765625</c:v>
                </c:pt>
                <c:pt idx="663">
                  <c:v>793.5570068359375</c:v>
                </c:pt>
                <c:pt idx="664">
                  <c:v>793.5689697265625</c:v>
                </c:pt>
                <c:pt idx="665">
                  <c:v>793.58099365234375</c:v>
                </c:pt>
                <c:pt idx="666">
                  <c:v>793.593994140625</c:v>
                </c:pt>
                <c:pt idx="667">
                  <c:v>793.60601806640625</c:v>
                </c:pt>
                <c:pt idx="668">
                  <c:v>793.61798095703125</c:v>
                </c:pt>
                <c:pt idx="669">
                  <c:v>793.6309814453125</c:v>
                </c:pt>
                <c:pt idx="670">
                  <c:v>793.64300537109375</c:v>
                </c:pt>
                <c:pt idx="671">
                  <c:v>793.655029296875</c:v>
                </c:pt>
                <c:pt idx="672">
                  <c:v>793.6669921875</c:v>
                </c:pt>
                <c:pt idx="673">
                  <c:v>793.67999267578125</c:v>
                </c:pt>
                <c:pt idx="674">
                  <c:v>793.6920166015625</c:v>
                </c:pt>
                <c:pt idx="675">
                  <c:v>793.7039794921875</c:v>
                </c:pt>
                <c:pt idx="676">
                  <c:v>793.71697998046875</c:v>
                </c:pt>
                <c:pt idx="677">
                  <c:v>793.72900390625</c:v>
                </c:pt>
                <c:pt idx="678">
                  <c:v>793.74102783203125</c:v>
                </c:pt>
                <c:pt idx="679">
                  <c:v>793.7540283203125</c:v>
                </c:pt>
                <c:pt idx="680">
                  <c:v>793.7659912109375</c:v>
                </c:pt>
                <c:pt idx="681">
                  <c:v>793.77801513671875</c:v>
                </c:pt>
                <c:pt idx="682">
                  <c:v>793.78997802734375</c:v>
                </c:pt>
                <c:pt idx="683">
                  <c:v>793.802978515625</c:v>
                </c:pt>
                <c:pt idx="684">
                  <c:v>793.81500244140625</c:v>
                </c:pt>
                <c:pt idx="685">
                  <c:v>793.8270263671875</c:v>
                </c:pt>
                <c:pt idx="686">
                  <c:v>793.84002685546875</c:v>
                </c:pt>
                <c:pt idx="687">
                  <c:v>793.85198974609375</c:v>
                </c:pt>
                <c:pt idx="688">
                  <c:v>793.864013671875</c:v>
                </c:pt>
                <c:pt idx="689">
                  <c:v>793.87701416015625</c:v>
                </c:pt>
                <c:pt idx="690">
                  <c:v>793.88897705078125</c:v>
                </c:pt>
                <c:pt idx="691">
                  <c:v>793.9010009765625</c:v>
                </c:pt>
                <c:pt idx="692">
                  <c:v>793.91302490234375</c:v>
                </c:pt>
                <c:pt idx="693">
                  <c:v>793.926025390625</c:v>
                </c:pt>
                <c:pt idx="694">
                  <c:v>793.93798828125</c:v>
                </c:pt>
                <c:pt idx="695">
                  <c:v>793.95001220703125</c:v>
                </c:pt>
                <c:pt idx="696">
                  <c:v>793.9630126953125</c:v>
                </c:pt>
                <c:pt idx="697">
                  <c:v>793.9749755859375</c:v>
                </c:pt>
                <c:pt idx="698">
                  <c:v>793.98699951171875</c:v>
                </c:pt>
                <c:pt idx="699">
                  <c:v>794</c:v>
                </c:pt>
                <c:pt idx="700">
                  <c:v>794.01202392578125</c:v>
                </c:pt>
                <c:pt idx="701">
                  <c:v>794.02398681640625</c:v>
                </c:pt>
                <c:pt idx="702">
                  <c:v>794.0360107421875</c:v>
                </c:pt>
                <c:pt idx="703">
                  <c:v>794.04901123046875</c:v>
                </c:pt>
                <c:pt idx="704">
                  <c:v>794.06097412109375</c:v>
                </c:pt>
                <c:pt idx="705">
                  <c:v>794.072998046875</c:v>
                </c:pt>
                <c:pt idx="706">
                  <c:v>794.08599853515625</c:v>
                </c:pt>
                <c:pt idx="707">
                  <c:v>794.0980224609375</c:v>
                </c:pt>
                <c:pt idx="708">
                  <c:v>794.1099853515625</c:v>
                </c:pt>
                <c:pt idx="709">
                  <c:v>794.12298583984375</c:v>
                </c:pt>
                <c:pt idx="710">
                  <c:v>794.135009765625</c:v>
                </c:pt>
                <c:pt idx="711">
                  <c:v>794.14697265625</c:v>
                </c:pt>
                <c:pt idx="712">
                  <c:v>794.15899658203125</c:v>
                </c:pt>
                <c:pt idx="713">
                  <c:v>794.1719970703125</c:v>
                </c:pt>
                <c:pt idx="714">
                  <c:v>794.18402099609375</c:v>
                </c:pt>
                <c:pt idx="715">
                  <c:v>794.19598388671875</c:v>
                </c:pt>
                <c:pt idx="716">
                  <c:v>794.208984375</c:v>
                </c:pt>
                <c:pt idx="717">
                  <c:v>794.22100830078125</c:v>
                </c:pt>
                <c:pt idx="718">
                  <c:v>794.23297119140625</c:v>
                </c:pt>
                <c:pt idx="719">
                  <c:v>794.2459716796875</c:v>
                </c:pt>
                <c:pt idx="720">
                  <c:v>794.25799560546875</c:v>
                </c:pt>
                <c:pt idx="721">
                  <c:v>794.27001953125</c:v>
                </c:pt>
                <c:pt idx="722">
                  <c:v>794.28302001953125</c:v>
                </c:pt>
                <c:pt idx="723">
                  <c:v>794.29498291015625</c:v>
                </c:pt>
                <c:pt idx="724">
                  <c:v>794.3070068359375</c:v>
                </c:pt>
                <c:pt idx="725">
                  <c:v>794.3189697265625</c:v>
                </c:pt>
                <c:pt idx="726">
                  <c:v>794.33197021484375</c:v>
                </c:pt>
                <c:pt idx="727">
                  <c:v>794.343994140625</c:v>
                </c:pt>
                <c:pt idx="728">
                  <c:v>794.35601806640625</c:v>
                </c:pt>
                <c:pt idx="729">
                  <c:v>794.3690185546875</c:v>
                </c:pt>
                <c:pt idx="730">
                  <c:v>794.3809814453125</c:v>
                </c:pt>
                <c:pt idx="731">
                  <c:v>794.39300537109375</c:v>
                </c:pt>
                <c:pt idx="732">
                  <c:v>794.406005859375</c:v>
                </c:pt>
                <c:pt idx="733">
                  <c:v>794.41802978515625</c:v>
                </c:pt>
                <c:pt idx="734">
                  <c:v>794.42999267578125</c:v>
                </c:pt>
                <c:pt idx="735">
                  <c:v>794.4429931640625</c:v>
                </c:pt>
                <c:pt idx="736">
                  <c:v>794.45501708984375</c:v>
                </c:pt>
                <c:pt idx="737">
                  <c:v>794.46697998046875</c:v>
                </c:pt>
                <c:pt idx="738">
                  <c:v>794.47900390625</c:v>
                </c:pt>
                <c:pt idx="739">
                  <c:v>794.49200439453125</c:v>
                </c:pt>
                <c:pt idx="740">
                  <c:v>794.5040283203125</c:v>
                </c:pt>
                <c:pt idx="741">
                  <c:v>794.5159912109375</c:v>
                </c:pt>
                <c:pt idx="742">
                  <c:v>794.52899169921875</c:v>
                </c:pt>
                <c:pt idx="743">
                  <c:v>794.541015625</c:v>
                </c:pt>
                <c:pt idx="744">
                  <c:v>794.552978515625</c:v>
                </c:pt>
                <c:pt idx="745">
                  <c:v>794.56597900390625</c:v>
                </c:pt>
                <c:pt idx="746">
                  <c:v>794.5780029296875</c:v>
                </c:pt>
                <c:pt idx="747">
                  <c:v>794.59002685546875</c:v>
                </c:pt>
                <c:pt idx="748">
                  <c:v>794.60198974609375</c:v>
                </c:pt>
                <c:pt idx="749">
                  <c:v>794.614990234375</c:v>
                </c:pt>
                <c:pt idx="750">
                  <c:v>794.62701416015625</c:v>
                </c:pt>
                <c:pt idx="751">
                  <c:v>794.63897705078125</c:v>
                </c:pt>
                <c:pt idx="752">
                  <c:v>794.6519775390625</c:v>
                </c:pt>
                <c:pt idx="753">
                  <c:v>794.66400146484375</c:v>
                </c:pt>
                <c:pt idx="754">
                  <c:v>794.676025390625</c:v>
                </c:pt>
                <c:pt idx="755">
                  <c:v>794.68902587890625</c:v>
                </c:pt>
                <c:pt idx="756">
                  <c:v>794.70098876953125</c:v>
                </c:pt>
                <c:pt idx="757">
                  <c:v>794.7130126953125</c:v>
                </c:pt>
                <c:pt idx="758">
                  <c:v>794.72601318359375</c:v>
                </c:pt>
                <c:pt idx="759">
                  <c:v>794.73797607421875</c:v>
                </c:pt>
                <c:pt idx="760">
                  <c:v>794.75</c:v>
                </c:pt>
                <c:pt idx="761">
                  <c:v>794.76202392578125</c:v>
                </c:pt>
                <c:pt idx="762">
                  <c:v>794.7750244140625</c:v>
                </c:pt>
                <c:pt idx="763">
                  <c:v>794.7869873046875</c:v>
                </c:pt>
                <c:pt idx="764">
                  <c:v>794.79901123046875</c:v>
                </c:pt>
                <c:pt idx="765">
                  <c:v>794.81201171875</c:v>
                </c:pt>
                <c:pt idx="766">
                  <c:v>794.823974609375</c:v>
                </c:pt>
                <c:pt idx="767">
                  <c:v>794.83599853515625</c:v>
                </c:pt>
                <c:pt idx="768">
                  <c:v>794.8489990234375</c:v>
                </c:pt>
                <c:pt idx="769">
                  <c:v>794.86102294921875</c:v>
                </c:pt>
                <c:pt idx="770">
                  <c:v>794.87298583984375</c:v>
                </c:pt>
                <c:pt idx="771">
                  <c:v>794.885986328125</c:v>
                </c:pt>
                <c:pt idx="772">
                  <c:v>794.89801025390625</c:v>
                </c:pt>
                <c:pt idx="773">
                  <c:v>794.90997314453125</c:v>
                </c:pt>
                <c:pt idx="774">
                  <c:v>794.9219970703125</c:v>
                </c:pt>
                <c:pt idx="775">
                  <c:v>794.93499755859375</c:v>
                </c:pt>
                <c:pt idx="776">
                  <c:v>794.947021484375</c:v>
                </c:pt>
                <c:pt idx="777">
                  <c:v>794.958984375</c:v>
                </c:pt>
                <c:pt idx="778">
                  <c:v>794.97198486328125</c:v>
                </c:pt>
                <c:pt idx="779">
                  <c:v>794.9840087890625</c:v>
                </c:pt>
                <c:pt idx="780">
                  <c:v>794.9959716796875</c:v>
                </c:pt>
                <c:pt idx="781">
                  <c:v>795.00897216796875</c:v>
                </c:pt>
                <c:pt idx="782">
                  <c:v>795.02099609375</c:v>
                </c:pt>
                <c:pt idx="783">
                  <c:v>795.03302001953125</c:v>
                </c:pt>
                <c:pt idx="784">
                  <c:v>795.0460205078125</c:v>
                </c:pt>
                <c:pt idx="785">
                  <c:v>795.0579833984375</c:v>
                </c:pt>
                <c:pt idx="786">
                  <c:v>795.07000732421875</c:v>
                </c:pt>
                <c:pt idx="787">
                  <c:v>795.08197021484375</c:v>
                </c:pt>
                <c:pt idx="788">
                  <c:v>795.094970703125</c:v>
                </c:pt>
                <c:pt idx="789">
                  <c:v>795.10699462890625</c:v>
                </c:pt>
                <c:pt idx="790">
                  <c:v>795.1190185546875</c:v>
                </c:pt>
                <c:pt idx="791">
                  <c:v>795.13201904296875</c:v>
                </c:pt>
                <c:pt idx="792">
                  <c:v>795.14398193359375</c:v>
                </c:pt>
                <c:pt idx="793">
                  <c:v>795.156005859375</c:v>
                </c:pt>
                <c:pt idx="794">
                  <c:v>795.16900634765625</c:v>
                </c:pt>
                <c:pt idx="795">
                  <c:v>795.1810302734375</c:v>
                </c:pt>
                <c:pt idx="796">
                  <c:v>795.1929931640625</c:v>
                </c:pt>
                <c:pt idx="797">
                  <c:v>795.20599365234375</c:v>
                </c:pt>
                <c:pt idx="798">
                  <c:v>795.218017578125</c:v>
                </c:pt>
                <c:pt idx="799">
                  <c:v>795.22998046875</c:v>
                </c:pt>
                <c:pt idx="800">
                  <c:v>795.24298095703125</c:v>
                </c:pt>
                <c:pt idx="801">
                  <c:v>795.2550048828125</c:v>
                </c:pt>
                <c:pt idx="802">
                  <c:v>795.26702880859375</c:v>
                </c:pt>
                <c:pt idx="803">
                  <c:v>795.27899169921875</c:v>
                </c:pt>
              </c:numCache>
            </c:numRef>
          </c:xVal>
          <c:yVal>
            <c:numRef>
              <c:f>'Sheet1 {21 min}'!$B$1:$B$804</c:f>
              <c:numCache>
                <c:formatCode>General</c:formatCode>
                <c:ptCount val="804"/>
                <c:pt idx="0">
                  <c:v>216.5</c:v>
                </c:pt>
                <c:pt idx="1">
                  <c:v>140</c:v>
                </c:pt>
                <c:pt idx="2">
                  <c:v>55.25</c:v>
                </c:pt>
                <c:pt idx="3">
                  <c:v>17.75</c:v>
                </c:pt>
                <c:pt idx="4">
                  <c:v>30.75</c:v>
                </c:pt>
                <c:pt idx="5">
                  <c:v>23.5</c:v>
                </c:pt>
                <c:pt idx="6">
                  <c:v>9.75</c:v>
                </c:pt>
                <c:pt idx="7">
                  <c:v>12.5</c:v>
                </c:pt>
                <c:pt idx="8">
                  <c:v>17</c:v>
                </c:pt>
                <c:pt idx="9">
                  <c:v>16.25</c:v>
                </c:pt>
                <c:pt idx="10">
                  <c:v>31.25</c:v>
                </c:pt>
                <c:pt idx="11">
                  <c:v>51.75</c:v>
                </c:pt>
                <c:pt idx="12">
                  <c:v>71.5</c:v>
                </c:pt>
                <c:pt idx="13">
                  <c:v>88.25</c:v>
                </c:pt>
                <c:pt idx="14">
                  <c:v>65.5</c:v>
                </c:pt>
                <c:pt idx="15">
                  <c:v>38.75</c:v>
                </c:pt>
                <c:pt idx="16">
                  <c:v>27.25</c:v>
                </c:pt>
                <c:pt idx="17">
                  <c:v>29</c:v>
                </c:pt>
                <c:pt idx="18">
                  <c:v>77</c:v>
                </c:pt>
                <c:pt idx="19">
                  <c:v>126.80000305175781</c:v>
                </c:pt>
                <c:pt idx="20">
                  <c:v>126.30000305175781</c:v>
                </c:pt>
                <c:pt idx="21">
                  <c:v>99.5</c:v>
                </c:pt>
                <c:pt idx="22">
                  <c:v>76.25</c:v>
                </c:pt>
                <c:pt idx="23">
                  <c:v>67.5</c:v>
                </c:pt>
                <c:pt idx="24">
                  <c:v>83.25</c:v>
                </c:pt>
                <c:pt idx="25">
                  <c:v>107.69999694824219</c:v>
                </c:pt>
                <c:pt idx="26">
                  <c:v>136.30000305175781</c:v>
                </c:pt>
                <c:pt idx="27">
                  <c:v>192.80000305175781</c:v>
                </c:pt>
                <c:pt idx="28">
                  <c:v>235.69999694824219</c:v>
                </c:pt>
                <c:pt idx="29">
                  <c:v>273.5</c:v>
                </c:pt>
                <c:pt idx="30">
                  <c:v>401.79998779296875</c:v>
                </c:pt>
                <c:pt idx="31">
                  <c:v>663</c:v>
                </c:pt>
                <c:pt idx="32">
                  <c:v>1235</c:v>
                </c:pt>
                <c:pt idx="33">
                  <c:v>2112</c:v>
                </c:pt>
                <c:pt idx="34">
                  <c:v>2521</c:v>
                </c:pt>
                <c:pt idx="35">
                  <c:v>1997</c:v>
                </c:pt>
                <c:pt idx="36">
                  <c:v>1213</c:v>
                </c:pt>
                <c:pt idx="37">
                  <c:v>813.5</c:v>
                </c:pt>
                <c:pt idx="38">
                  <c:v>712.79998779296875</c:v>
                </c:pt>
                <c:pt idx="39">
                  <c:v>567.5</c:v>
                </c:pt>
                <c:pt idx="40">
                  <c:v>333.5</c:v>
                </c:pt>
                <c:pt idx="41">
                  <c:v>153</c:v>
                </c:pt>
                <c:pt idx="42">
                  <c:v>55</c:v>
                </c:pt>
                <c:pt idx="43">
                  <c:v>39.25</c:v>
                </c:pt>
                <c:pt idx="44">
                  <c:v>62.25</c:v>
                </c:pt>
                <c:pt idx="45">
                  <c:v>62.25</c:v>
                </c:pt>
                <c:pt idx="46">
                  <c:v>39.75</c:v>
                </c:pt>
                <c:pt idx="47">
                  <c:v>31.75</c:v>
                </c:pt>
                <c:pt idx="48">
                  <c:v>34</c:v>
                </c:pt>
                <c:pt idx="49">
                  <c:v>24.5</c:v>
                </c:pt>
                <c:pt idx="50">
                  <c:v>45.5</c:v>
                </c:pt>
                <c:pt idx="51">
                  <c:v>86.25</c:v>
                </c:pt>
                <c:pt idx="52">
                  <c:v>84.75</c:v>
                </c:pt>
                <c:pt idx="53">
                  <c:v>66.25</c:v>
                </c:pt>
                <c:pt idx="54">
                  <c:v>72.5</c:v>
                </c:pt>
                <c:pt idx="55">
                  <c:v>87.25</c:v>
                </c:pt>
                <c:pt idx="56">
                  <c:v>76.75</c:v>
                </c:pt>
                <c:pt idx="57">
                  <c:v>54.5</c:v>
                </c:pt>
                <c:pt idx="58">
                  <c:v>53.5</c:v>
                </c:pt>
                <c:pt idx="59">
                  <c:v>91.75</c:v>
                </c:pt>
                <c:pt idx="60">
                  <c:v>135.5</c:v>
                </c:pt>
                <c:pt idx="61">
                  <c:v>120</c:v>
                </c:pt>
                <c:pt idx="62">
                  <c:v>70.75</c:v>
                </c:pt>
                <c:pt idx="63">
                  <c:v>48.25</c:v>
                </c:pt>
                <c:pt idx="64">
                  <c:v>52.25</c:v>
                </c:pt>
                <c:pt idx="65">
                  <c:v>91.25</c:v>
                </c:pt>
                <c:pt idx="66">
                  <c:v>143.30000305175781</c:v>
                </c:pt>
                <c:pt idx="67">
                  <c:v>135</c:v>
                </c:pt>
                <c:pt idx="68">
                  <c:v>160</c:v>
                </c:pt>
                <c:pt idx="69">
                  <c:v>307.5</c:v>
                </c:pt>
                <c:pt idx="70">
                  <c:v>449</c:v>
                </c:pt>
                <c:pt idx="71">
                  <c:v>748.5</c:v>
                </c:pt>
                <c:pt idx="72">
                  <c:v>1827</c:v>
                </c:pt>
                <c:pt idx="73">
                  <c:v>4373</c:v>
                </c:pt>
                <c:pt idx="74">
                  <c:v>8598</c:v>
                </c:pt>
                <c:pt idx="75">
                  <c:v>11710</c:v>
                </c:pt>
                <c:pt idx="76">
                  <c:v>10110</c:v>
                </c:pt>
                <c:pt idx="77">
                  <c:v>5553</c:v>
                </c:pt>
                <c:pt idx="78">
                  <c:v>2146</c:v>
                </c:pt>
                <c:pt idx="79">
                  <c:v>846.5</c:v>
                </c:pt>
                <c:pt idx="80">
                  <c:v>513.29998779296875</c:v>
                </c:pt>
                <c:pt idx="81">
                  <c:v>285.5</c:v>
                </c:pt>
                <c:pt idx="82">
                  <c:v>131</c:v>
                </c:pt>
                <c:pt idx="83">
                  <c:v>84.5</c:v>
                </c:pt>
                <c:pt idx="84">
                  <c:v>58.25</c:v>
                </c:pt>
                <c:pt idx="85">
                  <c:v>52.5</c:v>
                </c:pt>
                <c:pt idx="86">
                  <c:v>57.75</c:v>
                </c:pt>
                <c:pt idx="87">
                  <c:v>63.75</c:v>
                </c:pt>
                <c:pt idx="88">
                  <c:v>57.5</c:v>
                </c:pt>
                <c:pt idx="89">
                  <c:v>32.75</c:v>
                </c:pt>
                <c:pt idx="90">
                  <c:v>33.5</c:v>
                </c:pt>
                <c:pt idx="91">
                  <c:v>51.75</c:v>
                </c:pt>
                <c:pt idx="92">
                  <c:v>72</c:v>
                </c:pt>
                <c:pt idx="93">
                  <c:v>87</c:v>
                </c:pt>
                <c:pt idx="94">
                  <c:v>101.80000305175781</c:v>
                </c:pt>
                <c:pt idx="95">
                  <c:v>142.30000305175781</c:v>
                </c:pt>
                <c:pt idx="96">
                  <c:v>138.5</c:v>
                </c:pt>
                <c:pt idx="97">
                  <c:v>78.25</c:v>
                </c:pt>
                <c:pt idx="98">
                  <c:v>54.25</c:v>
                </c:pt>
                <c:pt idx="99">
                  <c:v>98</c:v>
                </c:pt>
                <c:pt idx="100">
                  <c:v>128.80000305175781</c:v>
                </c:pt>
                <c:pt idx="101">
                  <c:v>114.5</c:v>
                </c:pt>
                <c:pt idx="102">
                  <c:v>156.69999694824219</c:v>
                </c:pt>
                <c:pt idx="103">
                  <c:v>245</c:v>
                </c:pt>
                <c:pt idx="104">
                  <c:v>261.79998779296875</c:v>
                </c:pt>
                <c:pt idx="105">
                  <c:v>208.30000305175781</c:v>
                </c:pt>
                <c:pt idx="106">
                  <c:v>191.30000305175781</c:v>
                </c:pt>
                <c:pt idx="107">
                  <c:v>207</c:v>
                </c:pt>
                <c:pt idx="108">
                  <c:v>263.79998779296875</c:v>
                </c:pt>
                <c:pt idx="109">
                  <c:v>389.5</c:v>
                </c:pt>
                <c:pt idx="110">
                  <c:v>503</c:v>
                </c:pt>
                <c:pt idx="111">
                  <c:v>655.29998779296875</c:v>
                </c:pt>
                <c:pt idx="112">
                  <c:v>1061</c:v>
                </c:pt>
                <c:pt idx="113">
                  <c:v>2835</c:v>
                </c:pt>
                <c:pt idx="114">
                  <c:v>8809</c:v>
                </c:pt>
                <c:pt idx="115">
                  <c:v>20470</c:v>
                </c:pt>
                <c:pt idx="116">
                  <c:v>29630</c:v>
                </c:pt>
                <c:pt idx="117">
                  <c:v>25720</c:v>
                </c:pt>
                <c:pt idx="118">
                  <c:v>13860</c:v>
                </c:pt>
                <c:pt idx="119">
                  <c:v>5314</c:v>
                </c:pt>
                <c:pt idx="120">
                  <c:v>1913</c:v>
                </c:pt>
                <c:pt idx="121">
                  <c:v>771.29998779296875</c:v>
                </c:pt>
                <c:pt idx="122">
                  <c:v>363.20001220703125</c:v>
                </c:pt>
                <c:pt idx="123">
                  <c:v>255.30000305175781</c:v>
                </c:pt>
                <c:pt idx="124">
                  <c:v>200</c:v>
                </c:pt>
                <c:pt idx="125">
                  <c:v>137.69999694824219</c:v>
                </c:pt>
                <c:pt idx="126">
                  <c:v>127</c:v>
                </c:pt>
                <c:pt idx="127">
                  <c:v>200.5</c:v>
                </c:pt>
                <c:pt idx="128">
                  <c:v>229</c:v>
                </c:pt>
                <c:pt idx="129">
                  <c:v>141</c:v>
                </c:pt>
                <c:pt idx="130">
                  <c:v>79</c:v>
                </c:pt>
                <c:pt idx="131">
                  <c:v>109.69999694824219</c:v>
                </c:pt>
                <c:pt idx="132">
                  <c:v>149.80000305175781</c:v>
                </c:pt>
                <c:pt idx="133">
                  <c:v>152</c:v>
                </c:pt>
                <c:pt idx="134">
                  <c:v>125</c:v>
                </c:pt>
                <c:pt idx="135">
                  <c:v>78.25</c:v>
                </c:pt>
                <c:pt idx="136">
                  <c:v>70.75</c:v>
                </c:pt>
                <c:pt idx="137">
                  <c:v>91.75</c:v>
                </c:pt>
                <c:pt idx="138">
                  <c:v>85</c:v>
                </c:pt>
                <c:pt idx="139">
                  <c:v>68.5</c:v>
                </c:pt>
                <c:pt idx="140">
                  <c:v>158.5</c:v>
                </c:pt>
                <c:pt idx="141">
                  <c:v>322</c:v>
                </c:pt>
                <c:pt idx="142">
                  <c:v>325</c:v>
                </c:pt>
                <c:pt idx="143">
                  <c:v>217.19999694824219</c:v>
                </c:pt>
                <c:pt idx="144">
                  <c:v>186.69999694824219</c:v>
                </c:pt>
                <c:pt idx="145">
                  <c:v>232.5</c:v>
                </c:pt>
                <c:pt idx="146">
                  <c:v>241.30000305175781</c:v>
                </c:pt>
                <c:pt idx="147">
                  <c:v>200.19999694824219</c:v>
                </c:pt>
                <c:pt idx="148">
                  <c:v>186.69999694824219</c:v>
                </c:pt>
                <c:pt idx="149">
                  <c:v>184.69999694824219</c:v>
                </c:pt>
                <c:pt idx="150">
                  <c:v>168</c:v>
                </c:pt>
                <c:pt idx="151">
                  <c:v>192</c:v>
                </c:pt>
                <c:pt idx="152">
                  <c:v>373</c:v>
                </c:pt>
                <c:pt idx="153">
                  <c:v>964.79998779296875</c:v>
                </c:pt>
                <c:pt idx="154">
                  <c:v>3324</c:v>
                </c:pt>
                <c:pt idx="155">
                  <c:v>12130</c:v>
                </c:pt>
                <c:pt idx="156">
                  <c:v>31870</c:v>
                </c:pt>
                <c:pt idx="157">
                  <c:v>49920</c:v>
                </c:pt>
                <c:pt idx="158">
                  <c:v>44890</c:v>
                </c:pt>
                <c:pt idx="159">
                  <c:v>23470</c:v>
                </c:pt>
                <c:pt idx="160">
                  <c:v>7886</c:v>
                </c:pt>
                <c:pt idx="161">
                  <c:v>2189</c:v>
                </c:pt>
                <c:pt idx="162">
                  <c:v>665.20001220703125</c:v>
                </c:pt>
                <c:pt idx="163">
                  <c:v>509</c:v>
                </c:pt>
                <c:pt idx="164">
                  <c:v>476.5</c:v>
                </c:pt>
                <c:pt idx="165">
                  <c:v>319.5</c:v>
                </c:pt>
                <c:pt idx="166">
                  <c:v>240.80000305175781</c:v>
                </c:pt>
                <c:pt idx="167">
                  <c:v>231.69999694824219</c:v>
                </c:pt>
                <c:pt idx="168">
                  <c:v>226</c:v>
                </c:pt>
                <c:pt idx="169">
                  <c:v>225</c:v>
                </c:pt>
                <c:pt idx="170">
                  <c:v>187.69999694824219</c:v>
                </c:pt>
                <c:pt idx="171">
                  <c:v>183.30000305175781</c:v>
                </c:pt>
                <c:pt idx="172">
                  <c:v>238.19999694824219</c:v>
                </c:pt>
                <c:pt idx="173">
                  <c:v>219</c:v>
                </c:pt>
                <c:pt idx="174">
                  <c:v>134.69999694824219</c:v>
                </c:pt>
                <c:pt idx="175">
                  <c:v>88.5</c:v>
                </c:pt>
                <c:pt idx="176">
                  <c:v>110.30000305175781</c:v>
                </c:pt>
                <c:pt idx="177">
                  <c:v>153.80000305175781</c:v>
                </c:pt>
                <c:pt idx="178">
                  <c:v>158</c:v>
                </c:pt>
                <c:pt idx="179">
                  <c:v>126.30000305175781</c:v>
                </c:pt>
                <c:pt idx="180">
                  <c:v>120.19999694824219</c:v>
                </c:pt>
                <c:pt idx="181">
                  <c:v>140.80000305175781</c:v>
                </c:pt>
                <c:pt idx="182">
                  <c:v>147</c:v>
                </c:pt>
                <c:pt idx="183">
                  <c:v>189</c:v>
                </c:pt>
                <c:pt idx="184">
                  <c:v>265.5</c:v>
                </c:pt>
                <c:pt idx="185">
                  <c:v>300.70001220703125</c:v>
                </c:pt>
                <c:pt idx="186">
                  <c:v>275.5</c:v>
                </c:pt>
                <c:pt idx="187">
                  <c:v>208.5</c:v>
                </c:pt>
                <c:pt idx="188">
                  <c:v>152.30000305175781</c:v>
                </c:pt>
                <c:pt idx="189">
                  <c:v>137.69999694824219</c:v>
                </c:pt>
                <c:pt idx="190">
                  <c:v>238</c:v>
                </c:pt>
                <c:pt idx="191">
                  <c:v>379.5</c:v>
                </c:pt>
                <c:pt idx="192">
                  <c:v>478.5</c:v>
                </c:pt>
                <c:pt idx="193">
                  <c:v>741.79998779296875</c:v>
                </c:pt>
                <c:pt idx="194">
                  <c:v>1320</c:v>
                </c:pt>
                <c:pt idx="195">
                  <c:v>3789</c:v>
                </c:pt>
                <c:pt idx="196">
                  <c:v>14220</c:v>
                </c:pt>
                <c:pt idx="197">
                  <c:v>39330</c:v>
                </c:pt>
                <c:pt idx="198">
                  <c:v>62990</c:v>
                </c:pt>
                <c:pt idx="199">
                  <c:v>56680</c:v>
                </c:pt>
                <c:pt idx="200">
                  <c:v>29180</c:v>
                </c:pt>
                <c:pt idx="201">
                  <c:v>9283</c:v>
                </c:pt>
                <c:pt idx="202">
                  <c:v>2477</c:v>
                </c:pt>
                <c:pt idx="203">
                  <c:v>965.20001220703125</c:v>
                </c:pt>
                <c:pt idx="204">
                  <c:v>572.79998779296875</c:v>
                </c:pt>
                <c:pt idx="205">
                  <c:v>377.5</c:v>
                </c:pt>
                <c:pt idx="206">
                  <c:v>286.20001220703125</c:v>
                </c:pt>
                <c:pt idx="207">
                  <c:v>281.5</c:v>
                </c:pt>
                <c:pt idx="208">
                  <c:v>265.5</c:v>
                </c:pt>
                <c:pt idx="209">
                  <c:v>242</c:v>
                </c:pt>
                <c:pt idx="210">
                  <c:v>252.30000305175781</c:v>
                </c:pt>
                <c:pt idx="211">
                  <c:v>237</c:v>
                </c:pt>
                <c:pt idx="212">
                  <c:v>171.5</c:v>
                </c:pt>
                <c:pt idx="213">
                  <c:v>143.30000305175781</c:v>
                </c:pt>
                <c:pt idx="214">
                  <c:v>173.80000305175781</c:v>
                </c:pt>
                <c:pt idx="215">
                  <c:v>170</c:v>
                </c:pt>
                <c:pt idx="216">
                  <c:v>157.30000305175781</c:v>
                </c:pt>
                <c:pt idx="217">
                  <c:v>255.80000305175781</c:v>
                </c:pt>
                <c:pt idx="218">
                  <c:v>347.29998779296875</c:v>
                </c:pt>
                <c:pt idx="219">
                  <c:v>274</c:v>
                </c:pt>
                <c:pt idx="220">
                  <c:v>190.80000305175781</c:v>
                </c:pt>
                <c:pt idx="221">
                  <c:v>221</c:v>
                </c:pt>
                <c:pt idx="222">
                  <c:v>216.5</c:v>
                </c:pt>
                <c:pt idx="223">
                  <c:v>170.19999694824219</c:v>
                </c:pt>
                <c:pt idx="224">
                  <c:v>188.30000305175781</c:v>
                </c:pt>
                <c:pt idx="225">
                  <c:v>237</c:v>
                </c:pt>
                <c:pt idx="226">
                  <c:v>262.29998779296875</c:v>
                </c:pt>
                <c:pt idx="227">
                  <c:v>243.30000305175781</c:v>
                </c:pt>
                <c:pt idx="228">
                  <c:v>245.80000305175781</c:v>
                </c:pt>
                <c:pt idx="229">
                  <c:v>275</c:v>
                </c:pt>
                <c:pt idx="230">
                  <c:v>244.19999694824219</c:v>
                </c:pt>
                <c:pt idx="231">
                  <c:v>227.30000305175781</c:v>
                </c:pt>
                <c:pt idx="232">
                  <c:v>273.5</c:v>
                </c:pt>
                <c:pt idx="233">
                  <c:v>353.79998779296875</c:v>
                </c:pt>
                <c:pt idx="234">
                  <c:v>554.29998779296875</c:v>
                </c:pt>
                <c:pt idx="235">
                  <c:v>1119</c:v>
                </c:pt>
                <c:pt idx="236">
                  <c:v>3156</c:v>
                </c:pt>
                <c:pt idx="237">
                  <c:v>12450</c:v>
                </c:pt>
                <c:pt idx="238">
                  <c:v>35750</c:v>
                </c:pt>
                <c:pt idx="239">
                  <c:v>58180</c:v>
                </c:pt>
                <c:pt idx="240">
                  <c:v>52980</c:v>
                </c:pt>
                <c:pt idx="241">
                  <c:v>27300</c:v>
                </c:pt>
                <c:pt idx="242">
                  <c:v>8535</c:v>
                </c:pt>
                <c:pt idx="243">
                  <c:v>2352</c:v>
                </c:pt>
                <c:pt idx="244">
                  <c:v>1015</c:v>
                </c:pt>
                <c:pt idx="245">
                  <c:v>664.29998779296875</c:v>
                </c:pt>
                <c:pt idx="246">
                  <c:v>549.70001220703125</c:v>
                </c:pt>
                <c:pt idx="247">
                  <c:v>437.79998779296875</c:v>
                </c:pt>
                <c:pt idx="248">
                  <c:v>303.5</c:v>
                </c:pt>
                <c:pt idx="249">
                  <c:v>288.20001220703125</c:v>
                </c:pt>
                <c:pt idx="250">
                  <c:v>304</c:v>
                </c:pt>
                <c:pt idx="251">
                  <c:v>297.29998779296875</c:v>
                </c:pt>
                <c:pt idx="252">
                  <c:v>236.80000305175781</c:v>
                </c:pt>
                <c:pt idx="253">
                  <c:v>142</c:v>
                </c:pt>
                <c:pt idx="254">
                  <c:v>109</c:v>
                </c:pt>
                <c:pt idx="255">
                  <c:v>114</c:v>
                </c:pt>
                <c:pt idx="256">
                  <c:v>114.30000305175781</c:v>
                </c:pt>
                <c:pt idx="257">
                  <c:v>150.80000305175781</c:v>
                </c:pt>
                <c:pt idx="258">
                  <c:v>195.5</c:v>
                </c:pt>
                <c:pt idx="259">
                  <c:v>176</c:v>
                </c:pt>
                <c:pt idx="260">
                  <c:v>123.19999694824219</c:v>
                </c:pt>
                <c:pt idx="261">
                  <c:v>87</c:v>
                </c:pt>
                <c:pt idx="262">
                  <c:v>133.30000305175781</c:v>
                </c:pt>
                <c:pt idx="263">
                  <c:v>223.69999694824219</c:v>
                </c:pt>
                <c:pt idx="264">
                  <c:v>211.80000305175781</c:v>
                </c:pt>
                <c:pt idx="265">
                  <c:v>186.5</c:v>
                </c:pt>
                <c:pt idx="266">
                  <c:v>226</c:v>
                </c:pt>
                <c:pt idx="267">
                  <c:v>248</c:v>
                </c:pt>
                <c:pt idx="268">
                  <c:v>251</c:v>
                </c:pt>
                <c:pt idx="269">
                  <c:v>269</c:v>
                </c:pt>
                <c:pt idx="270">
                  <c:v>320.29998779296875</c:v>
                </c:pt>
                <c:pt idx="271">
                  <c:v>327</c:v>
                </c:pt>
                <c:pt idx="272">
                  <c:v>284.5</c:v>
                </c:pt>
                <c:pt idx="273">
                  <c:v>335.5</c:v>
                </c:pt>
                <c:pt idx="274">
                  <c:v>480</c:v>
                </c:pt>
                <c:pt idx="275">
                  <c:v>717.79998779296875</c:v>
                </c:pt>
                <c:pt idx="276">
                  <c:v>1253</c:v>
                </c:pt>
                <c:pt idx="277">
                  <c:v>3146</c:v>
                </c:pt>
                <c:pt idx="278">
                  <c:v>10590</c:v>
                </c:pt>
                <c:pt idx="279">
                  <c:v>27740</c:v>
                </c:pt>
                <c:pt idx="280">
                  <c:v>44260</c:v>
                </c:pt>
                <c:pt idx="281">
                  <c:v>40700</c:v>
                </c:pt>
                <c:pt idx="282">
                  <c:v>21280</c:v>
                </c:pt>
                <c:pt idx="283">
                  <c:v>6969</c:v>
                </c:pt>
                <c:pt idx="284">
                  <c:v>2288</c:v>
                </c:pt>
                <c:pt idx="285">
                  <c:v>1126</c:v>
                </c:pt>
                <c:pt idx="286">
                  <c:v>780.5</c:v>
                </c:pt>
                <c:pt idx="287">
                  <c:v>572</c:v>
                </c:pt>
                <c:pt idx="288">
                  <c:v>422</c:v>
                </c:pt>
                <c:pt idx="289">
                  <c:v>291</c:v>
                </c:pt>
                <c:pt idx="290">
                  <c:v>151</c:v>
                </c:pt>
                <c:pt idx="291">
                  <c:v>94.5</c:v>
                </c:pt>
                <c:pt idx="292">
                  <c:v>177</c:v>
                </c:pt>
                <c:pt idx="293">
                  <c:v>213.5</c:v>
                </c:pt>
                <c:pt idx="294">
                  <c:v>128</c:v>
                </c:pt>
                <c:pt idx="295">
                  <c:v>92.5</c:v>
                </c:pt>
                <c:pt idx="296">
                  <c:v>116.30000305175781</c:v>
                </c:pt>
                <c:pt idx="297">
                  <c:v>114.80000305175781</c:v>
                </c:pt>
                <c:pt idx="298">
                  <c:v>80.75</c:v>
                </c:pt>
                <c:pt idx="299">
                  <c:v>77</c:v>
                </c:pt>
                <c:pt idx="300">
                  <c:v>110</c:v>
                </c:pt>
                <c:pt idx="301">
                  <c:v>115.5</c:v>
                </c:pt>
                <c:pt idx="302">
                  <c:v>130.5</c:v>
                </c:pt>
                <c:pt idx="303">
                  <c:v>140</c:v>
                </c:pt>
                <c:pt idx="304">
                  <c:v>101.30000305175781</c:v>
                </c:pt>
                <c:pt idx="305">
                  <c:v>83.25</c:v>
                </c:pt>
                <c:pt idx="306">
                  <c:v>103.80000305175781</c:v>
                </c:pt>
                <c:pt idx="307">
                  <c:v>129.80000305175781</c:v>
                </c:pt>
                <c:pt idx="308">
                  <c:v>167</c:v>
                </c:pt>
                <c:pt idx="309">
                  <c:v>214.30000305175781</c:v>
                </c:pt>
                <c:pt idx="310">
                  <c:v>223.69999694824219</c:v>
                </c:pt>
                <c:pt idx="311">
                  <c:v>207.19999694824219</c:v>
                </c:pt>
                <c:pt idx="312">
                  <c:v>239.5</c:v>
                </c:pt>
                <c:pt idx="313">
                  <c:v>265.79998779296875</c:v>
                </c:pt>
                <c:pt idx="314">
                  <c:v>289</c:v>
                </c:pt>
                <c:pt idx="315">
                  <c:v>390.5</c:v>
                </c:pt>
                <c:pt idx="316">
                  <c:v>608.20001220703125</c:v>
                </c:pt>
                <c:pt idx="317">
                  <c:v>1201</c:v>
                </c:pt>
                <c:pt idx="318">
                  <c:v>3124</c:v>
                </c:pt>
                <c:pt idx="319">
                  <c:v>9462</c:v>
                </c:pt>
                <c:pt idx="320">
                  <c:v>23590</c:v>
                </c:pt>
                <c:pt idx="321">
                  <c:v>36990</c:v>
                </c:pt>
                <c:pt idx="322">
                  <c:v>34130</c:v>
                </c:pt>
                <c:pt idx="323">
                  <c:v>18640</c:v>
                </c:pt>
                <c:pt idx="324">
                  <c:v>6624</c:v>
                </c:pt>
                <c:pt idx="325">
                  <c:v>2184</c:v>
                </c:pt>
                <c:pt idx="326">
                  <c:v>965.79998779296875</c:v>
                </c:pt>
                <c:pt idx="327">
                  <c:v>557.5</c:v>
                </c:pt>
                <c:pt idx="328">
                  <c:v>382.79998779296875</c:v>
                </c:pt>
                <c:pt idx="329">
                  <c:v>231.5</c:v>
                </c:pt>
                <c:pt idx="330">
                  <c:v>165.80000305175781</c:v>
                </c:pt>
                <c:pt idx="331">
                  <c:v>224</c:v>
                </c:pt>
                <c:pt idx="332">
                  <c:v>242.19999694824219</c:v>
                </c:pt>
                <c:pt idx="333">
                  <c:v>171.5</c:v>
                </c:pt>
                <c:pt idx="334">
                  <c:v>149.80000305175781</c:v>
                </c:pt>
                <c:pt idx="335">
                  <c:v>145.5</c:v>
                </c:pt>
                <c:pt idx="336">
                  <c:v>100.80000305175781</c:v>
                </c:pt>
                <c:pt idx="337">
                  <c:v>69.75</c:v>
                </c:pt>
                <c:pt idx="338">
                  <c:v>51</c:v>
                </c:pt>
                <c:pt idx="339">
                  <c:v>55.25</c:v>
                </c:pt>
                <c:pt idx="340">
                  <c:v>114.80000305175781</c:v>
                </c:pt>
                <c:pt idx="341">
                  <c:v>163.5</c:v>
                </c:pt>
                <c:pt idx="342">
                  <c:v>151.30000305175781</c:v>
                </c:pt>
                <c:pt idx="343">
                  <c:v>141.5</c:v>
                </c:pt>
                <c:pt idx="344">
                  <c:v>165.30000305175781</c:v>
                </c:pt>
                <c:pt idx="345">
                  <c:v>204</c:v>
                </c:pt>
                <c:pt idx="346">
                  <c:v>247</c:v>
                </c:pt>
                <c:pt idx="347">
                  <c:v>233.30000305175781</c:v>
                </c:pt>
                <c:pt idx="348">
                  <c:v>186.30000305175781</c:v>
                </c:pt>
                <c:pt idx="349">
                  <c:v>196.80000305175781</c:v>
                </c:pt>
                <c:pt idx="350">
                  <c:v>210.30000305175781</c:v>
                </c:pt>
                <c:pt idx="351">
                  <c:v>212.69999694824219</c:v>
                </c:pt>
                <c:pt idx="352">
                  <c:v>269.70001220703125</c:v>
                </c:pt>
                <c:pt idx="353">
                  <c:v>308.29998779296875</c:v>
                </c:pt>
                <c:pt idx="354">
                  <c:v>307.20001220703125</c:v>
                </c:pt>
                <c:pt idx="355">
                  <c:v>376.5</c:v>
                </c:pt>
                <c:pt idx="356">
                  <c:v>531</c:v>
                </c:pt>
                <c:pt idx="357">
                  <c:v>764.29998779296875</c:v>
                </c:pt>
                <c:pt idx="358">
                  <c:v>1266</c:v>
                </c:pt>
                <c:pt idx="359">
                  <c:v>2868</c:v>
                </c:pt>
                <c:pt idx="360">
                  <c:v>9288</c:v>
                </c:pt>
                <c:pt idx="361">
                  <c:v>24250</c:v>
                </c:pt>
                <c:pt idx="362">
                  <c:v>39700</c:v>
                </c:pt>
                <c:pt idx="363">
                  <c:v>39350</c:v>
                </c:pt>
                <c:pt idx="364">
                  <c:v>23540</c:v>
                </c:pt>
                <c:pt idx="365">
                  <c:v>8989</c:v>
                </c:pt>
                <c:pt idx="366">
                  <c:v>2827</c:v>
                </c:pt>
                <c:pt idx="367">
                  <c:v>1053</c:v>
                </c:pt>
                <c:pt idx="368">
                  <c:v>568.79998779296875</c:v>
                </c:pt>
                <c:pt idx="369">
                  <c:v>382.20001220703125</c:v>
                </c:pt>
                <c:pt idx="370">
                  <c:v>210.5</c:v>
                </c:pt>
                <c:pt idx="371">
                  <c:v>129.30000305175781</c:v>
                </c:pt>
                <c:pt idx="372">
                  <c:v>183.30000305175781</c:v>
                </c:pt>
                <c:pt idx="373">
                  <c:v>222.80000305175781</c:v>
                </c:pt>
                <c:pt idx="374">
                  <c:v>194</c:v>
                </c:pt>
                <c:pt idx="375">
                  <c:v>140.30000305175781</c:v>
                </c:pt>
                <c:pt idx="376">
                  <c:v>86</c:v>
                </c:pt>
                <c:pt idx="377">
                  <c:v>72.25</c:v>
                </c:pt>
                <c:pt idx="378">
                  <c:v>93.25</c:v>
                </c:pt>
                <c:pt idx="379">
                  <c:v>86</c:v>
                </c:pt>
                <c:pt idx="380">
                  <c:v>83</c:v>
                </c:pt>
                <c:pt idx="381">
                  <c:v>132.69999694824219</c:v>
                </c:pt>
                <c:pt idx="382">
                  <c:v>163.80000305175781</c:v>
                </c:pt>
                <c:pt idx="383">
                  <c:v>152.30000305175781</c:v>
                </c:pt>
                <c:pt idx="384">
                  <c:v>160.5</c:v>
                </c:pt>
                <c:pt idx="385">
                  <c:v>167.5</c:v>
                </c:pt>
                <c:pt idx="386">
                  <c:v>180.80000305175781</c:v>
                </c:pt>
                <c:pt idx="387">
                  <c:v>264</c:v>
                </c:pt>
                <c:pt idx="388">
                  <c:v>298.5</c:v>
                </c:pt>
                <c:pt idx="389">
                  <c:v>208.5</c:v>
                </c:pt>
                <c:pt idx="390">
                  <c:v>139.80000305175781</c:v>
                </c:pt>
                <c:pt idx="391">
                  <c:v>175.19999694824219</c:v>
                </c:pt>
                <c:pt idx="392">
                  <c:v>222.80000305175781</c:v>
                </c:pt>
                <c:pt idx="393">
                  <c:v>210.30000305175781</c:v>
                </c:pt>
                <c:pt idx="394">
                  <c:v>212.30000305175781</c:v>
                </c:pt>
                <c:pt idx="395">
                  <c:v>272</c:v>
                </c:pt>
                <c:pt idx="396">
                  <c:v>383.29998779296875</c:v>
                </c:pt>
                <c:pt idx="397">
                  <c:v>568.29998779296875</c:v>
                </c:pt>
                <c:pt idx="398">
                  <c:v>810.70001220703125</c:v>
                </c:pt>
                <c:pt idx="399">
                  <c:v>1182</c:v>
                </c:pt>
                <c:pt idx="400">
                  <c:v>3001</c:v>
                </c:pt>
                <c:pt idx="401">
                  <c:v>11390</c:v>
                </c:pt>
                <c:pt idx="402">
                  <c:v>32300</c:v>
                </c:pt>
                <c:pt idx="403">
                  <c:v>54110</c:v>
                </c:pt>
                <c:pt idx="404">
                  <c:v>52320</c:v>
                </c:pt>
                <c:pt idx="405">
                  <c:v>29650</c:v>
                </c:pt>
                <c:pt idx="406">
                  <c:v>10480</c:v>
                </c:pt>
                <c:pt idx="407">
                  <c:v>2957</c:v>
                </c:pt>
                <c:pt idx="408">
                  <c:v>1127</c:v>
                </c:pt>
                <c:pt idx="409">
                  <c:v>647.79998779296875</c:v>
                </c:pt>
                <c:pt idx="410">
                  <c:v>388</c:v>
                </c:pt>
                <c:pt idx="411">
                  <c:v>314</c:v>
                </c:pt>
                <c:pt idx="412">
                  <c:v>345.5</c:v>
                </c:pt>
                <c:pt idx="413">
                  <c:v>322.29998779296875</c:v>
                </c:pt>
                <c:pt idx="414">
                  <c:v>243.5</c:v>
                </c:pt>
                <c:pt idx="415">
                  <c:v>198.80000305175781</c:v>
                </c:pt>
                <c:pt idx="416">
                  <c:v>171</c:v>
                </c:pt>
                <c:pt idx="417">
                  <c:v>142</c:v>
                </c:pt>
                <c:pt idx="418">
                  <c:v>134</c:v>
                </c:pt>
                <c:pt idx="419">
                  <c:v>161.69999694824219</c:v>
                </c:pt>
                <c:pt idx="420">
                  <c:v>234.5</c:v>
                </c:pt>
                <c:pt idx="421">
                  <c:v>245</c:v>
                </c:pt>
                <c:pt idx="422">
                  <c:v>158</c:v>
                </c:pt>
                <c:pt idx="423">
                  <c:v>121</c:v>
                </c:pt>
                <c:pt idx="424">
                  <c:v>153.80000305175781</c:v>
                </c:pt>
                <c:pt idx="425">
                  <c:v>176.80000305175781</c:v>
                </c:pt>
                <c:pt idx="426">
                  <c:v>181.69999694824219</c:v>
                </c:pt>
                <c:pt idx="427">
                  <c:v>196</c:v>
                </c:pt>
                <c:pt idx="428">
                  <c:v>212.5</c:v>
                </c:pt>
                <c:pt idx="429">
                  <c:v>260.29998779296875</c:v>
                </c:pt>
                <c:pt idx="430">
                  <c:v>333.70001220703125</c:v>
                </c:pt>
                <c:pt idx="431">
                  <c:v>333.29998779296875</c:v>
                </c:pt>
                <c:pt idx="432">
                  <c:v>262.5</c:v>
                </c:pt>
                <c:pt idx="433">
                  <c:v>223</c:v>
                </c:pt>
                <c:pt idx="434">
                  <c:v>222.80000305175781</c:v>
                </c:pt>
                <c:pt idx="435">
                  <c:v>220.80000305175781</c:v>
                </c:pt>
                <c:pt idx="436">
                  <c:v>271.5</c:v>
                </c:pt>
                <c:pt idx="437">
                  <c:v>342.20001220703125</c:v>
                </c:pt>
                <c:pt idx="438">
                  <c:v>482.5</c:v>
                </c:pt>
                <c:pt idx="439">
                  <c:v>821.5</c:v>
                </c:pt>
                <c:pt idx="440">
                  <c:v>1492</c:v>
                </c:pt>
                <c:pt idx="441">
                  <c:v>3876</c:v>
                </c:pt>
                <c:pt idx="442">
                  <c:v>14030</c:v>
                </c:pt>
                <c:pt idx="443">
                  <c:v>42960</c:v>
                </c:pt>
                <c:pt idx="444">
                  <c:v>77200</c:v>
                </c:pt>
                <c:pt idx="445">
                  <c:v>76380</c:v>
                </c:pt>
                <c:pt idx="446">
                  <c:v>41440</c:v>
                </c:pt>
                <c:pt idx="447">
                  <c:v>12780</c:v>
                </c:pt>
                <c:pt idx="448">
                  <c:v>3191</c:v>
                </c:pt>
                <c:pt idx="449">
                  <c:v>1351</c:v>
                </c:pt>
                <c:pt idx="450">
                  <c:v>907</c:v>
                </c:pt>
                <c:pt idx="451">
                  <c:v>708.5</c:v>
                </c:pt>
                <c:pt idx="452">
                  <c:v>593.29998779296875</c:v>
                </c:pt>
                <c:pt idx="453">
                  <c:v>461.5</c:v>
                </c:pt>
                <c:pt idx="454">
                  <c:v>316</c:v>
                </c:pt>
                <c:pt idx="455">
                  <c:v>287.70001220703125</c:v>
                </c:pt>
                <c:pt idx="456">
                  <c:v>296.20001220703125</c:v>
                </c:pt>
                <c:pt idx="457">
                  <c:v>241.80000305175781</c:v>
                </c:pt>
                <c:pt idx="458">
                  <c:v>196.5</c:v>
                </c:pt>
                <c:pt idx="459">
                  <c:v>205</c:v>
                </c:pt>
                <c:pt idx="460">
                  <c:v>236.19999694824219</c:v>
                </c:pt>
                <c:pt idx="461">
                  <c:v>234</c:v>
                </c:pt>
                <c:pt idx="462">
                  <c:v>216</c:v>
                </c:pt>
                <c:pt idx="463">
                  <c:v>229.69999694824219</c:v>
                </c:pt>
                <c:pt idx="464">
                  <c:v>275.5</c:v>
                </c:pt>
                <c:pt idx="465">
                  <c:v>296.70001220703125</c:v>
                </c:pt>
                <c:pt idx="466">
                  <c:v>286</c:v>
                </c:pt>
                <c:pt idx="467">
                  <c:v>289.79998779296875</c:v>
                </c:pt>
                <c:pt idx="468">
                  <c:v>287.29998779296875</c:v>
                </c:pt>
                <c:pt idx="469">
                  <c:v>282</c:v>
                </c:pt>
                <c:pt idx="470">
                  <c:v>268</c:v>
                </c:pt>
                <c:pt idx="471">
                  <c:v>213.5</c:v>
                </c:pt>
                <c:pt idx="472">
                  <c:v>214.80000305175781</c:v>
                </c:pt>
                <c:pt idx="473">
                  <c:v>320.5</c:v>
                </c:pt>
                <c:pt idx="474">
                  <c:v>396.20001220703125</c:v>
                </c:pt>
                <c:pt idx="475">
                  <c:v>363.20001220703125</c:v>
                </c:pt>
                <c:pt idx="476">
                  <c:v>348.5</c:v>
                </c:pt>
                <c:pt idx="477">
                  <c:v>395.29998779296875</c:v>
                </c:pt>
                <c:pt idx="478">
                  <c:v>480.79998779296875</c:v>
                </c:pt>
                <c:pt idx="479">
                  <c:v>625.5</c:v>
                </c:pt>
                <c:pt idx="480">
                  <c:v>791.79998779296875</c:v>
                </c:pt>
                <c:pt idx="481">
                  <c:v>1288</c:v>
                </c:pt>
                <c:pt idx="482">
                  <c:v>3420</c:v>
                </c:pt>
                <c:pt idx="483">
                  <c:v>15700</c:v>
                </c:pt>
                <c:pt idx="484">
                  <c:v>54880</c:v>
                </c:pt>
                <c:pt idx="485">
                  <c:v>99550</c:v>
                </c:pt>
                <c:pt idx="486">
                  <c:v>94860</c:v>
                </c:pt>
                <c:pt idx="487">
                  <c:v>49380</c:v>
                </c:pt>
                <c:pt idx="488">
                  <c:v>15480</c:v>
                </c:pt>
                <c:pt idx="489">
                  <c:v>4061</c:v>
                </c:pt>
                <c:pt idx="490">
                  <c:v>1270</c:v>
                </c:pt>
                <c:pt idx="491">
                  <c:v>721.79998779296875</c:v>
                </c:pt>
                <c:pt idx="492">
                  <c:v>667.5</c:v>
                </c:pt>
                <c:pt idx="493">
                  <c:v>594</c:v>
                </c:pt>
                <c:pt idx="494">
                  <c:v>466</c:v>
                </c:pt>
                <c:pt idx="495">
                  <c:v>300</c:v>
                </c:pt>
                <c:pt idx="496">
                  <c:v>235</c:v>
                </c:pt>
                <c:pt idx="497">
                  <c:v>312.70001220703125</c:v>
                </c:pt>
                <c:pt idx="498">
                  <c:v>369</c:v>
                </c:pt>
                <c:pt idx="499">
                  <c:v>347.79998779296875</c:v>
                </c:pt>
                <c:pt idx="500">
                  <c:v>335.29998779296875</c:v>
                </c:pt>
                <c:pt idx="501">
                  <c:v>249.80000305175781</c:v>
                </c:pt>
                <c:pt idx="502">
                  <c:v>139.80000305175781</c:v>
                </c:pt>
                <c:pt idx="503">
                  <c:v>144.80000305175781</c:v>
                </c:pt>
                <c:pt idx="504">
                  <c:v>248.69999694824219</c:v>
                </c:pt>
                <c:pt idx="505">
                  <c:v>345</c:v>
                </c:pt>
                <c:pt idx="506">
                  <c:v>304.5</c:v>
                </c:pt>
                <c:pt idx="507">
                  <c:v>238.80000305175781</c:v>
                </c:pt>
                <c:pt idx="508">
                  <c:v>260.70001220703125</c:v>
                </c:pt>
                <c:pt idx="509">
                  <c:v>278.79998779296875</c:v>
                </c:pt>
                <c:pt idx="510">
                  <c:v>282.79998779296875</c:v>
                </c:pt>
                <c:pt idx="511">
                  <c:v>334.5</c:v>
                </c:pt>
                <c:pt idx="512">
                  <c:v>378.29998779296875</c:v>
                </c:pt>
                <c:pt idx="513">
                  <c:v>414.5</c:v>
                </c:pt>
                <c:pt idx="514">
                  <c:v>413.79998779296875</c:v>
                </c:pt>
                <c:pt idx="515">
                  <c:v>351</c:v>
                </c:pt>
                <c:pt idx="516">
                  <c:v>375.70001220703125</c:v>
                </c:pt>
                <c:pt idx="517">
                  <c:v>426.5</c:v>
                </c:pt>
                <c:pt idx="518">
                  <c:v>416.5</c:v>
                </c:pt>
                <c:pt idx="519">
                  <c:v>490.70001220703125</c:v>
                </c:pt>
                <c:pt idx="520">
                  <c:v>605</c:v>
                </c:pt>
                <c:pt idx="521">
                  <c:v>712.20001220703125</c:v>
                </c:pt>
                <c:pt idx="522">
                  <c:v>1198</c:v>
                </c:pt>
                <c:pt idx="523">
                  <c:v>3984</c:v>
                </c:pt>
                <c:pt idx="524">
                  <c:v>19060</c:v>
                </c:pt>
                <c:pt idx="525">
                  <c:v>63690</c:v>
                </c:pt>
                <c:pt idx="526">
                  <c:v>112400</c:v>
                </c:pt>
                <c:pt idx="527">
                  <c:v>103800</c:v>
                </c:pt>
                <c:pt idx="528">
                  <c:v>50140</c:v>
                </c:pt>
                <c:pt idx="529">
                  <c:v>13100</c:v>
                </c:pt>
                <c:pt idx="530">
                  <c:v>2958</c:v>
                </c:pt>
                <c:pt idx="531">
                  <c:v>1317</c:v>
                </c:pt>
                <c:pt idx="532">
                  <c:v>974</c:v>
                </c:pt>
                <c:pt idx="533">
                  <c:v>740.20001220703125</c:v>
                </c:pt>
                <c:pt idx="534">
                  <c:v>512</c:v>
                </c:pt>
                <c:pt idx="535">
                  <c:v>354</c:v>
                </c:pt>
                <c:pt idx="536">
                  <c:v>295</c:v>
                </c:pt>
                <c:pt idx="537">
                  <c:v>316.29998779296875</c:v>
                </c:pt>
                <c:pt idx="538">
                  <c:v>321</c:v>
                </c:pt>
                <c:pt idx="539">
                  <c:v>293.79998779296875</c:v>
                </c:pt>
                <c:pt idx="540">
                  <c:v>306.5</c:v>
                </c:pt>
                <c:pt idx="541">
                  <c:v>353</c:v>
                </c:pt>
                <c:pt idx="542">
                  <c:v>361.5</c:v>
                </c:pt>
                <c:pt idx="543">
                  <c:v>286.79998779296875</c:v>
                </c:pt>
                <c:pt idx="544">
                  <c:v>234.80000305175781</c:v>
                </c:pt>
                <c:pt idx="545">
                  <c:v>258.70001220703125</c:v>
                </c:pt>
                <c:pt idx="546">
                  <c:v>303.5</c:v>
                </c:pt>
                <c:pt idx="547">
                  <c:v>336.79998779296875</c:v>
                </c:pt>
                <c:pt idx="548">
                  <c:v>350.5</c:v>
                </c:pt>
                <c:pt idx="549">
                  <c:v>332.5</c:v>
                </c:pt>
                <c:pt idx="550">
                  <c:v>274.29998779296875</c:v>
                </c:pt>
                <c:pt idx="551">
                  <c:v>252.30000305175781</c:v>
                </c:pt>
                <c:pt idx="552">
                  <c:v>258.70001220703125</c:v>
                </c:pt>
                <c:pt idx="553">
                  <c:v>255.5</c:v>
                </c:pt>
                <c:pt idx="554">
                  <c:v>283.29998779296875</c:v>
                </c:pt>
                <c:pt idx="555">
                  <c:v>298</c:v>
                </c:pt>
                <c:pt idx="556">
                  <c:v>295.5</c:v>
                </c:pt>
                <c:pt idx="557">
                  <c:v>272.29998779296875</c:v>
                </c:pt>
                <c:pt idx="558">
                  <c:v>268.29998779296875</c:v>
                </c:pt>
                <c:pt idx="559">
                  <c:v>365.20001220703125</c:v>
                </c:pt>
                <c:pt idx="560">
                  <c:v>459.29998779296875</c:v>
                </c:pt>
                <c:pt idx="561">
                  <c:v>518.79998779296875</c:v>
                </c:pt>
                <c:pt idx="562">
                  <c:v>697.5</c:v>
                </c:pt>
                <c:pt idx="563">
                  <c:v>1251</c:v>
                </c:pt>
                <c:pt idx="564">
                  <c:v>3893</c:v>
                </c:pt>
                <c:pt idx="565">
                  <c:v>19250</c:v>
                </c:pt>
                <c:pt idx="566">
                  <c:v>63200</c:v>
                </c:pt>
                <c:pt idx="567">
                  <c:v>106100</c:v>
                </c:pt>
                <c:pt idx="568">
                  <c:v>92670</c:v>
                </c:pt>
                <c:pt idx="569">
                  <c:v>43060</c:v>
                </c:pt>
                <c:pt idx="570">
                  <c:v>11490</c:v>
                </c:pt>
                <c:pt idx="571">
                  <c:v>2753</c:v>
                </c:pt>
                <c:pt idx="572">
                  <c:v>1090</c:v>
                </c:pt>
                <c:pt idx="573">
                  <c:v>764.5</c:v>
                </c:pt>
                <c:pt idx="574">
                  <c:v>708.5</c:v>
                </c:pt>
                <c:pt idx="575">
                  <c:v>623.70001220703125</c:v>
                </c:pt>
                <c:pt idx="576">
                  <c:v>469.5</c:v>
                </c:pt>
                <c:pt idx="577">
                  <c:v>336.5</c:v>
                </c:pt>
                <c:pt idx="578">
                  <c:v>333.29998779296875</c:v>
                </c:pt>
                <c:pt idx="579">
                  <c:v>297</c:v>
                </c:pt>
                <c:pt idx="580">
                  <c:v>211.80000305175781</c:v>
                </c:pt>
                <c:pt idx="581">
                  <c:v>186.30000305175781</c:v>
                </c:pt>
                <c:pt idx="582">
                  <c:v>210.30000305175781</c:v>
                </c:pt>
                <c:pt idx="583">
                  <c:v>241</c:v>
                </c:pt>
                <c:pt idx="584">
                  <c:v>260.5</c:v>
                </c:pt>
                <c:pt idx="585">
                  <c:v>289</c:v>
                </c:pt>
                <c:pt idx="586">
                  <c:v>260.5</c:v>
                </c:pt>
                <c:pt idx="587">
                  <c:v>250.69999694824219</c:v>
                </c:pt>
                <c:pt idx="588">
                  <c:v>313.79998779296875</c:v>
                </c:pt>
                <c:pt idx="589">
                  <c:v>333.70001220703125</c:v>
                </c:pt>
                <c:pt idx="590">
                  <c:v>354.5</c:v>
                </c:pt>
                <c:pt idx="591">
                  <c:v>385.70001220703125</c:v>
                </c:pt>
                <c:pt idx="592">
                  <c:v>346</c:v>
                </c:pt>
                <c:pt idx="593">
                  <c:v>245</c:v>
                </c:pt>
                <c:pt idx="594">
                  <c:v>214.5</c:v>
                </c:pt>
                <c:pt idx="595">
                  <c:v>310.70001220703125</c:v>
                </c:pt>
                <c:pt idx="596">
                  <c:v>398.5</c:v>
                </c:pt>
                <c:pt idx="597">
                  <c:v>389.29998779296875</c:v>
                </c:pt>
                <c:pt idx="598">
                  <c:v>446.29998779296875</c:v>
                </c:pt>
                <c:pt idx="599">
                  <c:v>517.79998779296875</c:v>
                </c:pt>
                <c:pt idx="600">
                  <c:v>432</c:v>
                </c:pt>
                <c:pt idx="601">
                  <c:v>453.20001220703125</c:v>
                </c:pt>
                <c:pt idx="602">
                  <c:v>599</c:v>
                </c:pt>
                <c:pt idx="603">
                  <c:v>658</c:v>
                </c:pt>
                <c:pt idx="604">
                  <c:v>1095</c:v>
                </c:pt>
                <c:pt idx="605">
                  <c:v>4024</c:v>
                </c:pt>
                <c:pt idx="606">
                  <c:v>16780</c:v>
                </c:pt>
                <c:pt idx="607">
                  <c:v>45450</c:v>
                </c:pt>
                <c:pt idx="608">
                  <c:v>68390</c:v>
                </c:pt>
                <c:pt idx="609">
                  <c:v>56810</c:v>
                </c:pt>
                <c:pt idx="610">
                  <c:v>26600</c:v>
                </c:pt>
                <c:pt idx="611">
                  <c:v>7709</c:v>
                </c:pt>
                <c:pt idx="612">
                  <c:v>1833</c:v>
                </c:pt>
                <c:pt idx="613">
                  <c:v>633.5</c:v>
                </c:pt>
                <c:pt idx="614">
                  <c:v>539</c:v>
                </c:pt>
                <c:pt idx="615">
                  <c:v>485</c:v>
                </c:pt>
                <c:pt idx="616">
                  <c:v>333.5</c:v>
                </c:pt>
                <c:pt idx="617">
                  <c:v>210</c:v>
                </c:pt>
                <c:pt idx="618">
                  <c:v>196</c:v>
                </c:pt>
                <c:pt idx="619">
                  <c:v>266.29998779296875</c:v>
                </c:pt>
                <c:pt idx="620">
                  <c:v>315.79998779296875</c:v>
                </c:pt>
                <c:pt idx="621">
                  <c:v>237</c:v>
                </c:pt>
                <c:pt idx="622">
                  <c:v>164.30000305175781</c:v>
                </c:pt>
                <c:pt idx="623">
                  <c:v>197.80000305175781</c:v>
                </c:pt>
                <c:pt idx="624">
                  <c:v>201.30000305175781</c:v>
                </c:pt>
                <c:pt idx="625">
                  <c:v>116.30000305175781</c:v>
                </c:pt>
                <c:pt idx="626">
                  <c:v>59.25</c:v>
                </c:pt>
                <c:pt idx="627">
                  <c:v>96.25</c:v>
                </c:pt>
                <c:pt idx="628">
                  <c:v>229.69999694824219</c:v>
                </c:pt>
                <c:pt idx="629">
                  <c:v>348.5</c:v>
                </c:pt>
                <c:pt idx="630">
                  <c:v>318.79998779296875</c:v>
                </c:pt>
                <c:pt idx="631">
                  <c:v>234.5</c:v>
                </c:pt>
                <c:pt idx="632">
                  <c:v>170.5</c:v>
                </c:pt>
                <c:pt idx="633">
                  <c:v>167</c:v>
                </c:pt>
                <c:pt idx="634">
                  <c:v>238.19999694824219</c:v>
                </c:pt>
                <c:pt idx="635">
                  <c:v>248</c:v>
                </c:pt>
                <c:pt idx="636">
                  <c:v>178</c:v>
                </c:pt>
                <c:pt idx="637">
                  <c:v>139.30000305175781</c:v>
                </c:pt>
                <c:pt idx="638">
                  <c:v>143.5</c:v>
                </c:pt>
                <c:pt idx="639">
                  <c:v>147.5</c:v>
                </c:pt>
                <c:pt idx="640">
                  <c:v>184.30000305175781</c:v>
                </c:pt>
                <c:pt idx="641">
                  <c:v>262.5</c:v>
                </c:pt>
                <c:pt idx="642">
                  <c:v>374</c:v>
                </c:pt>
                <c:pt idx="643">
                  <c:v>509</c:v>
                </c:pt>
                <c:pt idx="644">
                  <c:v>687.20001220703125</c:v>
                </c:pt>
                <c:pt idx="645">
                  <c:v>1418</c:v>
                </c:pt>
                <c:pt idx="646">
                  <c:v>4175</c:v>
                </c:pt>
                <c:pt idx="647">
                  <c:v>12100</c:v>
                </c:pt>
                <c:pt idx="648">
                  <c:v>25040</c:v>
                </c:pt>
                <c:pt idx="649">
                  <c:v>31890</c:v>
                </c:pt>
                <c:pt idx="650">
                  <c:v>24200</c:v>
                </c:pt>
                <c:pt idx="651">
                  <c:v>11200</c:v>
                </c:pt>
                <c:pt idx="652">
                  <c:v>3673</c:v>
                </c:pt>
                <c:pt idx="653">
                  <c:v>1226</c:v>
                </c:pt>
                <c:pt idx="654">
                  <c:v>489.29998779296875</c:v>
                </c:pt>
                <c:pt idx="655">
                  <c:v>241.80000305175781</c:v>
                </c:pt>
                <c:pt idx="656">
                  <c:v>188.5</c:v>
                </c:pt>
                <c:pt idx="657">
                  <c:v>207.19999694824219</c:v>
                </c:pt>
                <c:pt idx="658">
                  <c:v>210.30000305175781</c:v>
                </c:pt>
                <c:pt idx="659">
                  <c:v>140</c:v>
                </c:pt>
                <c:pt idx="660">
                  <c:v>111</c:v>
                </c:pt>
                <c:pt idx="661">
                  <c:v>154.80000305175781</c:v>
                </c:pt>
                <c:pt idx="662">
                  <c:v>185.5</c:v>
                </c:pt>
                <c:pt idx="663">
                  <c:v>168.80000305175781</c:v>
                </c:pt>
                <c:pt idx="664">
                  <c:v>127.5</c:v>
                </c:pt>
                <c:pt idx="665">
                  <c:v>119</c:v>
                </c:pt>
                <c:pt idx="666">
                  <c:v>138</c:v>
                </c:pt>
                <c:pt idx="667">
                  <c:v>118.30000305175781</c:v>
                </c:pt>
                <c:pt idx="668">
                  <c:v>99.5</c:v>
                </c:pt>
                <c:pt idx="669">
                  <c:v>119.19999694824219</c:v>
                </c:pt>
                <c:pt idx="670">
                  <c:v>155.30000305175781</c:v>
                </c:pt>
                <c:pt idx="671">
                  <c:v>231.30000305175781</c:v>
                </c:pt>
                <c:pt idx="672">
                  <c:v>260.29998779296875</c:v>
                </c:pt>
                <c:pt idx="673">
                  <c:v>187</c:v>
                </c:pt>
                <c:pt idx="674">
                  <c:v>139.80000305175781</c:v>
                </c:pt>
                <c:pt idx="675">
                  <c:v>175.19999694824219</c:v>
                </c:pt>
                <c:pt idx="676">
                  <c:v>237.30000305175781</c:v>
                </c:pt>
                <c:pt idx="677">
                  <c:v>255.30000305175781</c:v>
                </c:pt>
                <c:pt idx="678">
                  <c:v>208</c:v>
                </c:pt>
                <c:pt idx="679">
                  <c:v>169.5</c:v>
                </c:pt>
                <c:pt idx="680">
                  <c:v>221.5</c:v>
                </c:pt>
                <c:pt idx="681">
                  <c:v>316</c:v>
                </c:pt>
                <c:pt idx="682">
                  <c:v>333.29998779296875</c:v>
                </c:pt>
                <c:pt idx="683">
                  <c:v>259</c:v>
                </c:pt>
                <c:pt idx="684">
                  <c:v>220.30000305175781</c:v>
                </c:pt>
                <c:pt idx="685">
                  <c:v>353</c:v>
                </c:pt>
                <c:pt idx="686">
                  <c:v>983</c:v>
                </c:pt>
                <c:pt idx="687">
                  <c:v>2786</c:v>
                </c:pt>
                <c:pt idx="688">
                  <c:v>6240</c:v>
                </c:pt>
                <c:pt idx="689">
                  <c:v>10080</c:v>
                </c:pt>
                <c:pt idx="690">
                  <c:v>11210</c:v>
                </c:pt>
                <c:pt idx="691">
                  <c:v>8450</c:v>
                </c:pt>
                <c:pt idx="692">
                  <c:v>4281</c:v>
                </c:pt>
                <c:pt idx="693">
                  <c:v>1470</c:v>
                </c:pt>
                <c:pt idx="694">
                  <c:v>451</c:v>
                </c:pt>
                <c:pt idx="695">
                  <c:v>296.20001220703125</c:v>
                </c:pt>
                <c:pt idx="696">
                  <c:v>259.5</c:v>
                </c:pt>
                <c:pt idx="697">
                  <c:v>181</c:v>
                </c:pt>
                <c:pt idx="698">
                  <c:v>157.5</c:v>
                </c:pt>
                <c:pt idx="699">
                  <c:v>144.19999694824219</c:v>
                </c:pt>
                <c:pt idx="700">
                  <c:v>105.5</c:v>
                </c:pt>
                <c:pt idx="701">
                  <c:v>92</c:v>
                </c:pt>
                <c:pt idx="702">
                  <c:v>90.5</c:v>
                </c:pt>
                <c:pt idx="703">
                  <c:v>80</c:v>
                </c:pt>
                <c:pt idx="704">
                  <c:v>77.25</c:v>
                </c:pt>
                <c:pt idx="705">
                  <c:v>80.75</c:v>
                </c:pt>
                <c:pt idx="706">
                  <c:v>86.5</c:v>
                </c:pt>
                <c:pt idx="707">
                  <c:v>89</c:v>
                </c:pt>
                <c:pt idx="708">
                  <c:v>88.25</c:v>
                </c:pt>
                <c:pt idx="709">
                  <c:v>88</c:v>
                </c:pt>
                <c:pt idx="710">
                  <c:v>92</c:v>
                </c:pt>
                <c:pt idx="711">
                  <c:v>113.5</c:v>
                </c:pt>
                <c:pt idx="712">
                  <c:v>136</c:v>
                </c:pt>
                <c:pt idx="713">
                  <c:v>121</c:v>
                </c:pt>
                <c:pt idx="714">
                  <c:v>124.80000305175781</c:v>
                </c:pt>
                <c:pt idx="715">
                  <c:v>149.19999694824219</c:v>
                </c:pt>
                <c:pt idx="716">
                  <c:v>126</c:v>
                </c:pt>
                <c:pt idx="717">
                  <c:v>112</c:v>
                </c:pt>
                <c:pt idx="718">
                  <c:v>106.69999694824219</c:v>
                </c:pt>
                <c:pt idx="719">
                  <c:v>87.5</c:v>
                </c:pt>
                <c:pt idx="720">
                  <c:v>109.30000305175781</c:v>
                </c:pt>
                <c:pt idx="721">
                  <c:v>144.80000305175781</c:v>
                </c:pt>
                <c:pt idx="722">
                  <c:v>158.30000305175781</c:v>
                </c:pt>
                <c:pt idx="723">
                  <c:v>157.30000305175781</c:v>
                </c:pt>
                <c:pt idx="724">
                  <c:v>159.69999694824219</c:v>
                </c:pt>
                <c:pt idx="725">
                  <c:v>221.19999694824219</c:v>
                </c:pt>
                <c:pt idx="726">
                  <c:v>418.29998779296875</c:v>
                </c:pt>
                <c:pt idx="727">
                  <c:v>787</c:v>
                </c:pt>
                <c:pt idx="728">
                  <c:v>1476</c:v>
                </c:pt>
                <c:pt idx="729">
                  <c:v>2672</c:v>
                </c:pt>
                <c:pt idx="730">
                  <c:v>3765</c:v>
                </c:pt>
                <c:pt idx="731">
                  <c:v>3680</c:v>
                </c:pt>
                <c:pt idx="732">
                  <c:v>2495</c:v>
                </c:pt>
                <c:pt idx="733">
                  <c:v>1271</c:v>
                </c:pt>
                <c:pt idx="734">
                  <c:v>559.29998779296875</c:v>
                </c:pt>
                <c:pt idx="735">
                  <c:v>266.5</c:v>
                </c:pt>
                <c:pt idx="736">
                  <c:v>172.5</c:v>
                </c:pt>
                <c:pt idx="737">
                  <c:v>120.80000305175781</c:v>
                </c:pt>
                <c:pt idx="738">
                  <c:v>73.5</c:v>
                </c:pt>
                <c:pt idx="739">
                  <c:v>48.5</c:v>
                </c:pt>
                <c:pt idx="740">
                  <c:v>56</c:v>
                </c:pt>
                <c:pt idx="741">
                  <c:v>58</c:v>
                </c:pt>
                <c:pt idx="742">
                  <c:v>50</c:v>
                </c:pt>
                <c:pt idx="743">
                  <c:v>45.75</c:v>
                </c:pt>
                <c:pt idx="744">
                  <c:v>33</c:v>
                </c:pt>
                <c:pt idx="745">
                  <c:v>20</c:v>
                </c:pt>
                <c:pt idx="746">
                  <c:v>33.5</c:v>
                </c:pt>
                <c:pt idx="747">
                  <c:v>69.25</c:v>
                </c:pt>
                <c:pt idx="748">
                  <c:v>80</c:v>
                </c:pt>
                <c:pt idx="749">
                  <c:v>72</c:v>
                </c:pt>
                <c:pt idx="750">
                  <c:v>95.5</c:v>
                </c:pt>
                <c:pt idx="751">
                  <c:v>109</c:v>
                </c:pt>
                <c:pt idx="752">
                  <c:v>102</c:v>
                </c:pt>
                <c:pt idx="753">
                  <c:v>100.19999694824219</c:v>
                </c:pt>
                <c:pt idx="754">
                  <c:v>87.25</c:v>
                </c:pt>
                <c:pt idx="755">
                  <c:v>77.25</c:v>
                </c:pt>
                <c:pt idx="756">
                  <c:v>98.25</c:v>
                </c:pt>
                <c:pt idx="757">
                  <c:v>119.5</c:v>
                </c:pt>
                <c:pt idx="758">
                  <c:v>98</c:v>
                </c:pt>
                <c:pt idx="759">
                  <c:v>76.75</c:v>
                </c:pt>
                <c:pt idx="760">
                  <c:v>70.5</c:v>
                </c:pt>
                <c:pt idx="761">
                  <c:v>82.75</c:v>
                </c:pt>
                <c:pt idx="762">
                  <c:v>124.19999694824219</c:v>
                </c:pt>
                <c:pt idx="763">
                  <c:v>140.30000305175781</c:v>
                </c:pt>
                <c:pt idx="764">
                  <c:v>135</c:v>
                </c:pt>
                <c:pt idx="765">
                  <c:v>184.30000305175781</c:v>
                </c:pt>
                <c:pt idx="766">
                  <c:v>308.5</c:v>
                </c:pt>
                <c:pt idx="767">
                  <c:v>434</c:v>
                </c:pt>
                <c:pt idx="768">
                  <c:v>580</c:v>
                </c:pt>
                <c:pt idx="769">
                  <c:v>942</c:v>
                </c:pt>
                <c:pt idx="770">
                  <c:v>1367</c:v>
                </c:pt>
                <c:pt idx="771">
                  <c:v>1515</c:v>
                </c:pt>
                <c:pt idx="772">
                  <c:v>1350</c:v>
                </c:pt>
                <c:pt idx="773">
                  <c:v>962</c:v>
                </c:pt>
                <c:pt idx="774">
                  <c:v>527</c:v>
                </c:pt>
                <c:pt idx="775">
                  <c:v>205.30000305175781</c:v>
                </c:pt>
                <c:pt idx="776">
                  <c:v>62.25</c:v>
                </c:pt>
                <c:pt idx="777">
                  <c:v>60.5</c:v>
                </c:pt>
                <c:pt idx="778">
                  <c:v>78.5</c:v>
                </c:pt>
                <c:pt idx="779">
                  <c:v>60</c:v>
                </c:pt>
                <c:pt idx="780">
                  <c:v>31.75</c:v>
                </c:pt>
                <c:pt idx="781">
                  <c:v>21.5</c:v>
                </c:pt>
                <c:pt idx="782">
                  <c:v>28.5</c:v>
                </c:pt>
                <c:pt idx="783">
                  <c:v>45</c:v>
                </c:pt>
                <c:pt idx="784">
                  <c:v>56</c:v>
                </c:pt>
                <c:pt idx="785">
                  <c:v>60.25</c:v>
                </c:pt>
                <c:pt idx="786">
                  <c:v>59</c:v>
                </c:pt>
                <c:pt idx="787">
                  <c:v>67.5</c:v>
                </c:pt>
                <c:pt idx="788">
                  <c:v>76.25</c:v>
                </c:pt>
                <c:pt idx="789">
                  <c:v>58.25</c:v>
                </c:pt>
                <c:pt idx="790">
                  <c:v>62.5</c:v>
                </c:pt>
                <c:pt idx="791">
                  <c:v>103.30000305175781</c:v>
                </c:pt>
                <c:pt idx="792">
                  <c:v>125.19999694824219</c:v>
                </c:pt>
                <c:pt idx="793">
                  <c:v>124</c:v>
                </c:pt>
                <c:pt idx="794">
                  <c:v>119</c:v>
                </c:pt>
                <c:pt idx="795">
                  <c:v>113.30000305175781</c:v>
                </c:pt>
                <c:pt idx="796">
                  <c:v>93.5</c:v>
                </c:pt>
                <c:pt idx="797">
                  <c:v>78.5</c:v>
                </c:pt>
                <c:pt idx="798">
                  <c:v>95.25</c:v>
                </c:pt>
                <c:pt idx="799">
                  <c:v>108.30000305175781</c:v>
                </c:pt>
                <c:pt idx="800">
                  <c:v>86.75</c:v>
                </c:pt>
                <c:pt idx="801">
                  <c:v>62.75</c:v>
                </c:pt>
                <c:pt idx="802">
                  <c:v>68</c:v>
                </c:pt>
                <c:pt idx="803">
                  <c:v>80.25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85F-4C4F-B1E3-602D26ACAB0E}"/>
            </c:ext>
          </c:extLst>
        </c:ser>
        <c:ser>
          <c:idx val="1"/>
          <c:order val="1"/>
          <c:tx>
            <c:v>distriubtion width</c:v>
          </c:tx>
          <c:spPr>
            <a:ln w="38100">
              <a:solidFill>
                <a:srgbClr val="FF66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{21 min}'!$G$10:$G$11</c:f>
              <c:numCache>
                <c:formatCode>General</c:formatCode>
                <c:ptCount val="2"/>
                <c:pt idx="0">
                  <c:v>786.34552001953125</c:v>
                </c:pt>
                <c:pt idx="1">
                  <c:v>793.88824462890625</c:v>
                </c:pt>
              </c:numCache>
            </c:numRef>
          </c:xVal>
          <c:yVal>
            <c:numRef>
              <c:f>'Sheet1 {21 min}'!$F$13:$F$14</c:f>
              <c:numCache>
                <c:formatCode>General</c:formatCode>
                <c:ptCount val="2"/>
                <c:pt idx="0">
                  <c:v>11240</c:v>
                </c:pt>
                <c:pt idx="1">
                  <c:v>11240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85F-4C4F-B1E3-602D26ACAB0E}"/>
            </c:ext>
          </c:extLst>
        </c:ser>
        <c:ser>
          <c:idx val="2"/>
          <c:order val="2"/>
          <c:tx>
            <c:v>centroid</c:v>
          </c:tx>
          <c:spPr>
            <a:ln w="38100">
              <a:solidFill>
                <a:srgbClr val="00FF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('Sheet1 {21 min}'!$G$4,'Sheet1 {21 min}'!$G$4)</c:f>
              <c:numCache>
                <c:formatCode>General</c:formatCode>
                <c:ptCount val="2"/>
                <c:pt idx="0">
                  <c:v>790.46881103515625</c:v>
                </c:pt>
                <c:pt idx="1">
                  <c:v>790.46881103515625</c:v>
                </c:pt>
              </c:numCache>
            </c:numRef>
          </c:xVal>
          <c:yVal>
            <c:numRef>
              <c:f>'Sheet1 {21 min}'!$F$12:$F$13</c:f>
              <c:numCache>
                <c:formatCode>General</c:formatCode>
                <c:ptCount val="2"/>
                <c:pt idx="0">
                  <c:v>0</c:v>
                </c:pt>
                <c:pt idx="1">
                  <c:v>11240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85F-4C4F-B1E3-602D26ACAB0E}"/>
            </c:ext>
          </c:extLst>
        </c:ser>
        <c:ser>
          <c:idx val="3"/>
          <c:order val="3"/>
          <c:tx>
            <c:v>peak envelope</c:v>
          </c:tx>
          <c:spPr>
            <a:ln w="12700">
              <a:solidFill>
                <a:srgbClr val="FF0000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'Sheet1 {21 min}'!$D$1:$D$21</c:f>
              <c:numCache>
                <c:formatCode>General</c:formatCode>
                <c:ptCount val="21"/>
                <c:pt idx="0">
                  <c:v>785.84197998046875</c:v>
                </c:pt>
                <c:pt idx="1">
                  <c:v>786.34197998046875</c:v>
                </c:pt>
                <c:pt idx="2">
                  <c:v>786.843994140625</c:v>
                </c:pt>
                <c:pt idx="3">
                  <c:v>787.34600830078125</c:v>
                </c:pt>
                <c:pt idx="4">
                  <c:v>787.8480224609375</c:v>
                </c:pt>
                <c:pt idx="5">
                  <c:v>788.35101318359375</c:v>
                </c:pt>
                <c:pt idx="6">
                  <c:v>788.85400390625</c:v>
                </c:pt>
                <c:pt idx="7">
                  <c:v>789.35601806640625</c:v>
                </c:pt>
                <c:pt idx="8">
                  <c:v>789.8590087890625</c:v>
                </c:pt>
                <c:pt idx="9">
                  <c:v>790.36199951171875</c:v>
                </c:pt>
                <c:pt idx="10">
                  <c:v>790.86602783203125</c:v>
                </c:pt>
                <c:pt idx="11">
                  <c:v>791.3690185546875</c:v>
                </c:pt>
                <c:pt idx="12">
                  <c:v>791.87298583984375</c:v>
                </c:pt>
                <c:pt idx="13">
                  <c:v>792.37701416015625</c:v>
                </c:pt>
                <c:pt idx="14">
                  <c:v>792.8809814453125</c:v>
                </c:pt>
                <c:pt idx="15">
                  <c:v>793.385009765625</c:v>
                </c:pt>
                <c:pt idx="16">
                  <c:v>793.88897705078125</c:v>
                </c:pt>
                <c:pt idx="17">
                  <c:v>794.3809814453125</c:v>
                </c:pt>
                <c:pt idx="18">
                  <c:v>794.8809814453125</c:v>
                </c:pt>
                <c:pt idx="19">
                  <c:v>795.3809814453125</c:v>
                </c:pt>
                <c:pt idx="20">
                  <c:v>795.8809814453125</c:v>
                </c:pt>
              </c:numCache>
            </c:numRef>
          </c:xVal>
          <c:yVal>
            <c:numRef>
              <c:f>'Sheet1 {21 min}'!$E$1:$E$28</c:f>
              <c:numCache>
                <c:formatCode>General</c:formatCode>
                <c:ptCount val="28"/>
                <c:pt idx="0">
                  <c:v>0</c:v>
                </c:pt>
                <c:pt idx="1">
                  <c:v>11710</c:v>
                </c:pt>
                <c:pt idx="2">
                  <c:v>29630</c:v>
                </c:pt>
                <c:pt idx="3">
                  <c:v>49920</c:v>
                </c:pt>
                <c:pt idx="4">
                  <c:v>62990</c:v>
                </c:pt>
                <c:pt idx="5">
                  <c:v>58180</c:v>
                </c:pt>
                <c:pt idx="6">
                  <c:v>44260</c:v>
                </c:pt>
                <c:pt idx="7">
                  <c:v>36990</c:v>
                </c:pt>
                <c:pt idx="8">
                  <c:v>39700</c:v>
                </c:pt>
                <c:pt idx="9">
                  <c:v>54110</c:v>
                </c:pt>
                <c:pt idx="10">
                  <c:v>77200</c:v>
                </c:pt>
                <c:pt idx="11">
                  <c:v>99550</c:v>
                </c:pt>
                <c:pt idx="12">
                  <c:v>112400</c:v>
                </c:pt>
                <c:pt idx="13">
                  <c:v>106100</c:v>
                </c:pt>
                <c:pt idx="14">
                  <c:v>68390</c:v>
                </c:pt>
                <c:pt idx="15">
                  <c:v>31890</c:v>
                </c:pt>
                <c:pt idx="16">
                  <c:v>11210</c:v>
                </c:pt>
                <c:pt idx="17">
                  <c:v>3765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85F-4C4F-B1E3-602D26ACAB0E}"/>
            </c:ext>
          </c:extLst>
        </c:ser>
        <c:ser>
          <c:idx val="4"/>
          <c:order val="4"/>
          <c:tx>
            <c:v>Binomial p = 1.69E-08</c:v>
          </c:tx>
          <c:spPr>
            <a:ln w="25400">
              <a:solidFill>
                <a:srgbClr val="4472C4"/>
              </a:solidFill>
              <a:prstDash val="solid"/>
            </a:ln>
          </c:spPr>
          <c:marker>
            <c:symbol val="none"/>
          </c:marker>
          <c:xVal>
            <c:numRef>
              <c:f>'Sheet1 {21 min}'!$D$1:$D$31</c:f>
              <c:numCache>
                <c:formatCode>General</c:formatCode>
                <c:ptCount val="31"/>
                <c:pt idx="0">
                  <c:v>785.84197998046875</c:v>
                </c:pt>
                <c:pt idx="1">
                  <c:v>786.34197998046875</c:v>
                </c:pt>
                <c:pt idx="2">
                  <c:v>786.843994140625</c:v>
                </c:pt>
                <c:pt idx="3">
                  <c:v>787.34600830078125</c:v>
                </c:pt>
                <c:pt idx="4">
                  <c:v>787.8480224609375</c:v>
                </c:pt>
                <c:pt idx="5">
                  <c:v>788.35101318359375</c:v>
                </c:pt>
                <c:pt idx="6">
                  <c:v>788.85400390625</c:v>
                </c:pt>
                <c:pt idx="7">
                  <c:v>789.35601806640625</c:v>
                </c:pt>
                <c:pt idx="8">
                  <c:v>789.8590087890625</c:v>
                </c:pt>
                <c:pt idx="9">
                  <c:v>790.36199951171875</c:v>
                </c:pt>
                <c:pt idx="10">
                  <c:v>790.86602783203125</c:v>
                </c:pt>
                <c:pt idx="11">
                  <c:v>791.3690185546875</c:v>
                </c:pt>
                <c:pt idx="12">
                  <c:v>791.87298583984375</c:v>
                </c:pt>
                <c:pt idx="13">
                  <c:v>792.37701416015625</c:v>
                </c:pt>
                <c:pt idx="14">
                  <c:v>792.8809814453125</c:v>
                </c:pt>
                <c:pt idx="15">
                  <c:v>793.385009765625</c:v>
                </c:pt>
                <c:pt idx="16">
                  <c:v>793.88897705078125</c:v>
                </c:pt>
                <c:pt idx="17">
                  <c:v>794.3809814453125</c:v>
                </c:pt>
                <c:pt idx="18">
                  <c:v>794.8809814453125</c:v>
                </c:pt>
                <c:pt idx="19">
                  <c:v>795.3809814453125</c:v>
                </c:pt>
                <c:pt idx="20">
                  <c:v>795.8809814453125</c:v>
                </c:pt>
              </c:numCache>
            </c:numRef>
          </c:xVal>
          <c:yVal>
            <c:numRef>
              <c:f>'Sheet1 {21 min}'!$P$1:$P$31</c:f>
              <c:numCache>
                <c:formatCode>General</c:formatCode>
                <c:ptCount val="31"/>
                <c:pt idx="0">
                  <c:v>1849.9201617133706</c:v>
                </c:pt>
                <c:pt idx="1">
                  <c:v>10745.023742164998</c:v>
                </c:pt>
                <c:pt idx="2">
                  <c:v>29474.56268216145</c:v>
                </c:pt>
                <c:pt idx="3">
                  <c:v>50860.376460415384</c:v>
                </c:pt>
                <c:pt idx="4">
                  <c:v>62173.299902263178</c:v>
                </c:pt>
                <c:pt idx="5">
                  <c:v>58019.028873609008</c:v>
                </c:pt>
                <c:pt idx="6">
                  <c:v>45281.568895076984</c:v>
                </c:pt>
                <c:pt idx="7">
                  <c:v>36247.348039961988</c:v>
                </c:pt>
                <c:pt idx="8">
                  <c:v>39372.565705706431</c:v>
                </c:pt>
                <c:pt idx="9">
                  <c:v>54903.439947476407</c:v>
                </c:pt>
                <c:pt idx="10">
                  <c:v>76933.478460994331</c:v>
                </c:pt>
                <c:pt idx="11">
                  <c:v>99004.217829542249</c:v>
                </c:pt>
                <c:pt idx="12">
                  <c:v>113348.23019874033</c:v>
                </c:pt>
                <c:pt idx="13">
                  <c:v>105234.57461596624</c:v>
                </c:pt>
                <c:pt idx="14">
                  <c:v>68982.678440611926</c:v>
                </c:pt>
                <c:pt idx="15">
                  <c:v>31661.235766647958</c:v>
                </c:pt>
                <c:pt idx="16">
                  <c:v>11158.562651253733</c:v>
                </c:pt>
                <c:pt idx="17">
                  <c:v>3209.6626143745252</c:v>
                </c:pt>
                <c:pt idx="18">
                  <c:v>785.32078674441436</c:v>
                </c:pt>
                <c:pt idx="19">
                  <c:v>168.10879697967789</c:v>
                </c:pt>
                <c:pt idx="20">
                  <c:v>32.097641311212293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85F-4C4F-B1E3-602D26ACAB0E}"/>
            </c:ext>
          </c:extLst>
        </c:ser>
        <c:ser>
          <c:idx val="5"/>
          <c:order val="5"/>
          <c:tx>
            <c:v>Bimodal(1) 12.7</c:v>
          </c:tx>
          <c:marker>
            <c:symbol val="none"/>
          </c:marker>
          <c:xVal>
            <c:numRef>
              <c:f>'Sheet1 {21 min}'!$D$1:$D$31</c:f>
              <c:numCache>
                <c:formatCode>General</c:formatCode>
                <c:ptCount val="31"/>
                <c:pt idx="0">
                  <c:v>785.84197998046875</c:v>
                </c:pt>
                <c:pt idx="1">
                  <c:v>786.34197998046875</c:v>
                </c:pt>
                <c:pt idx="2">
                  <c:v>786.843994140625</c:v>
                </c:pt>
                <c:pt idx="3">
                  <c:v>787.34600830078125</c:v>
                </c:pt>
                <c:pt idx="4">
                  <c:v>787.8480224609375</c:v>
                </c:pt>
                <c:pt idx="5">
                  <c:v>788.35101318359375</c:v>
                </c:pt>
                <c:pt idx="6">
                  <c:v>788.85400390625</c:v>
                </c:pt>
                <c:pt idx="7">
                  <c:v>789.35601806640625</c:v>
                </c:pt>
                <c:pt idx="8">
                  <c:v>789.8590087890625</c:v>
                </c:pt>
                <c:pt idx="9">
                  <c:v>790.36199951171875</c:v>
                </c:pt>
                <c:pt idx="10">
                  <c:v>790.86602783203125</c:v>
                </c:pt>
                <c:pt idx="11">
                  <c:v>791.3690185546875</c:v>
                </c:pt>
                <c:pt idx="12">
                  <c:v>791.87298583984375</c:v>
                </c:pt>
                <c:pt idx="13">
                  <c:v>792.37701416015625</c:v>
                </c:pt>
                <c:pt idx="14">
                  <c:v>792.8809814453125</c:v>
                </c:pt>
                <c:pt idx="15">
                  <c:v>793.385009765625</c:v>
                </c:pt>
                <c:pt idx="16">
                  <c:v>793.88897705078125</c:v>
                </c:pt>
                <c:pt idx="17">
                  <c:v>794.3809814453125</c:v>
                </c:pt>
                <c:pt idx="18">
                  <c:v>794.8809814453125</c:v>
                </c:pt>
                <c:pt idx="19">
                  <c:v>795.3809814453125</c:v>
                </c:pt>
                <c:pt idx="20">
                  <c:v>795.8809814453125</c:v>
                </c:pt>
              </c:numCache>
            </c:numRef>
          </c:xVal>
          <c:yVal>
            <c:numRef>
              <c:f>'Sheet1 {21 min}'!$M$1:$M$31</c:f>
              <c:numCache>
                <c:formatCode>General</c:formatCode>
                <c:ptCount val="31"/>
                <c:pt idx="0">
                  <c:v>1849.9144562978004</c:v>
                </c:pt>
                <c:pt idx="1">
                  <c:v>10744.822526503998</c:v>
                </c:pt>
                <c:pt idx="2">
                  <c:v>29471.274637765724</c:v>
                </c:pt>
                <c:pt idx="3">
                  <c:v>50827.3761873369</c:v>
                </c:pt>
                <c:pt idx="4">
                  <c:v>61945.95725211336</c:v>
                </c:pt>
                <c:pt idx="5">
                  <c:v>56880.718334043529</c:v>
                </c:pt>
                <c:pt idx="6">
                  <c:v>40999.832439612706</c:v>
                </c:pt>
                <c:pt idx="7">
                  <c:v>23888.465314911798</c:v>
                </c:pt>
                <c:pt idx="8">
                  <c:v>11510.274920084697</c:v>
                </c:pt>
                <c:pt idx="9">
                  <c:v>4674.6002638813006</c:v>
                </c:pt>
                <c:pt idx="10">
                  <c:v>1627.1667252287389</c:v>
                </c:pt>
                <c:pt idx="11">
                  <c:v>492.83607982649227</c:v>
                </c:pt>
                <c:pt idx="12">
                  <c:v>131.65887752012929</c:v>
                </c:pt>
                <c:pt idx="13">
                  <c:v>31.386160529013974</c:v>
                </c:pt>
                <c:pt idx="14">
                  <c:v>6.7337569497720651</c:v>
                </c:pt>
                <c:pt idx="15">
                  <c:v>1.3035627360024151</c:v>
                </c:pt>
                <c:pt idx="16">
                  <c:v>0.22595515355483639</c:v>
                </c:pt>
                <c:pt idx="17">
                  <c:v>3.4286874963462277E-2</c:v>
                </c:pt>
                <c:pt idx="18">
                  <c:v>4.3741287802189274E-3</c:v>
                </c:pt>
                <c:pt idx="19">
                  <c:v>4.4143559920416714E-4</c:v>
                </c:pt>
                <c:pt idx="20">
                  <c:v>3.2189759716988652E-5</c:v>
                </c:pt>
                <c:pt idx="21">
                  <c:v>1.4613678179864611E-6</c:v>
                </c:pt>
                <c:pt idx="22">
                  <c:v>4.2329778919604736E-8</c:v>
                </c:pt>
                <c:pt idx="23">
                  <c:v>1.5473905852702618E-8</c:v>
                </c:pt>
                <c:pt idx="24">
                  <c:v>1.5473905852702618E-8</c:v>
                </c:pt>
                <c:pt idx="25">
                  <c:v>1.5473905852702618E-8</c:v>
                </c:pt>
                <c:pt idx="26">
                  <c:v>1.5473905852702618E-8</c:v>
                </c:pt>
                <c:pt idx="27">
                  <c:v>1.5473905852702618E-8</c:v>
                </c:pt>
                <c:pt idx="28">
                  <c:v>1.5473905852702618E-8</c:v>
                </c:pt>
                <c:pt idx="29">
                  <c:v>1.5473905852702618E-8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85F-4C4F-B1E3-602D26ACAB0E}"/>
            </c:ext>
          </c:extLst>
        </c:ser>
        <c:ser>
          <c:idx val="6"/>
          <c:order val="6"/>
          <c:tx>
            <c:v>Bimodal(2) 13</c:v>
          </c:tx>
          <c:marker>
            <c:symbol val="none"/>
          </c:marker>
          <c:xVal>
            <c:numRef>
              <c:f>'Sheet1 {21 min}'!$D$1:$D$31</c:f>
              <c:numCache>
                <c:formatCode>General</c:formatCode>
                <c:ptCount val="31"/>
                <c:pt idx="0">
                  <c:v>785.84197998046875</c:v>
                </c:pt>
                <c:pt idx="1">
                  <c:v>786.34197998046875</c:v>
                </c:pt>
                <c:pt idx="2">
                  <c:v>786.843994140625</c:v>
                </c:pt>
                <c:pt idx="3">
                  <c:v>787.34600830078125</c:v>
                </c:pt>
                <c:pt idx="4">
                  <c:v>787.8480224609375</c:v>
                </c:pt>
                <c:pt idx="5">
                  <c:v>788.35101318359375</c:v>
                </c:pt>
                <c:pt idx="6">
                  <c:v>788.85400390625</c:v>
                </c:pt>
                <c:pt idx="7">
                  <c:v>789.35601806640625</c:v>
                </c:pt>
                <c:pt idx="8">
                  <c:v>789.8590087890625</c:v>
                </c:pt>
                <c:pt idx="9">
                  <c:v>790.36199951171875</c:v>
                </c:pt>
                <c:pt idx="10">
                  <c:v>790.86602783203125</c:v>
                </c:pt>
                <c:pt idx="11">
                  <c:v>791.3690185546875</c:v>
                </c:pt>
                <c:pt idx="12">
                  <c:v>791.87298583984375</c:v>
                </c:pt>
                <c:pt idx="13">
                  <c:v>792.37701416015625</c:v>
                </c:pt>
                <c:pt idx="14">
                  <c:v>792.8809814453125</c:v>
                </c:pt>
                <c:pt idx="15">
                  <c:v>793.385009765625</c:v>
                </c:pt>
                <c:pt idx="16">
                  <c:v>793.88897705078125</c:v>
                </c:pt>
                <c:pt idx="17">
                  <c:v>794.3809814453125</c:v>
                </c:pt>
                <c:pt idx="18">
                  <c:v>794.8809814453125</c:v>
                </c:pt>
                <c:pt idx="19">
                  <c:v>795.3809814453125</c:v>
                </c:pt>
                <c:pt idx="20">
                  <c:v>795.8809814453125</c:v>
                </c:pt>
              </c:numCache>
            </c:numRef>
          </c:xVal>
          <c:yVal>
            <c:numRef>
              <c:f>'Sheet1 {21 min}'!$O$1:$O$31</c:f>
              <c:numCache>
                <c:formatCode>General</c:formatCode>
                <c:ptCount val="31"/>
                <c:pt idx="0">
                  <c:v>5.7052690707882145E-3</c:v>
                </c:pt>
                <c:pt idx="1">
                  <c:v>0.20120121728293702</c:v>
                </c:pt>
                <c:pt idx="2">
                  <c:v>3.2874454165592337</c:v>
                </c:pt>
                <c:pt idx="3">
                  <c:v>32.985009386739883</c:v>
                </c:pt>
                <c:pt idx="4">
                  <c:v>227.07533734616345</c:v>
                </c:pt>
                <c:pt idx="5">
                  <c:v>1134.9064654508634</c:v>
                </c:pt>
                <c:pt idx="6">
                  <c:v>4249.2208115264766</c:v>
                </c:pt>
                <c:pt idx="7">
                  <c:v>12122.086606506495</c:v>
                </c:pt>
                <c:pt idx="8">
                  <c:v>26539.804150098913</c:v>
                </c:pt>
                <c:pt idx="9">
                  <c:v>44581.545309003013</c:v>
                </c:pt>
                <c:pt idx="10">
                  <c:v>57088.157810619152</c:v>
                </c:pt>
                <c:pt idx="11">
                  <c:v>55108.814142143434</c:v>
                </c:pt>
                <c:pt idx="12">
                  <c:v>39614.316294836033</c:v>
                </c:pt>
                <c:pt idx="13">
                  <c:v>21124.166343418838</c:v>
                </c:pt>
                <c:pt idx="14">
                  <c:v>8548.5581312750819</c:v>
                </c:pt>
                <c:pt idx="15">
                  <c:v>2775.7394644591959</c:v>
                </c:pt>
                <c:pt idx="16">
                  <c:v>754.39487167917707</c:v>
                </c:pt>
                <c:pt idx="17">
                  <c:v>177.07247325378842</c:v>
                </c:pt>
                <c:pt idx="18">
                  <c:v>36.710411609135939</c:v>
                </c:pt>
                <c:pt idx="19">
                  <c:v>6.8179858433291409</c:v>
                </c:pt>
                <c:pt idx="20">
                  <c:v>1.1294940664569926</c:v>
                </c:pt>
                <c:pt idx="21">
                  <c:v>0.15605217844344899</c:v>
                </c:pt>
                <c:pt idx="22">
                  <c:v>1.3594700512691073E-2</c:v>
                </c:pt>
                <c:pt idx="23">
                  <c:v>1.6429863632587507E-8</c:v>
                </c:pt>
                <c:pt idx="24">
                  <c:v>1.5473905852702618E-8</c:v>
                </c:pt>
                <c:pt idx="25">
                  <c:v>1.5473905852702618E-8</c:v>
                </c:pt>
                <c:pt idx="26">
                  <c:v>1.5473905852702618E-8</c:v>
                </c:pt>
                <c:pt idx="27">
                  <c:v>1.5473905852702618E-8</c:v>
                </c:pt>
                <c:pt idx="28">
                  <c:v>1.5473905852702618E-8</c:v>
                </c:pt>
                <c:pt idx="29">
                  <c:v>1.5473905852702618E-8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85F-4C4F-B1E3-602D26ACAB0E}"/>
            </c:ext>
          </c:extLst>
        </c:ser>
        <c:ser>
          <c:idx val="7"/>
          <c:order val="7"/>
          <c:tx>
            <c:v>Bimodal(3) 13.7</c:v>
          </c:tx>
          <c:marker>
            <c:symbol val="none"/>
          </c:marker>
          <c:xVal>
            <c:numRef>
              <c:f>'Sheet1 {21 min}'!$D$1:$D$31</c:f>
              <c:numCache>
                <c:formatCode>General</c:formatCode>
                <c:ptCount val="31"/>
                <c:pt idx="0">
                  <c:v>785.84197998046875</c:v>
                </c:pt>
                <c:pt idx="1">
                  <c:v>786.34197998046875</c:v>
                </c:pt>
                <c:pt idx="2">
                  <c:v>786.843994140625</c:v>
                </c:pt>
                <c:pt idx="3">
                  <c:v>787.34600830078125</c:v>
                </c:pt>
                <c:pt idx="4">
                  <c:v>787.8480224609375</c:v>
                </c:pt>
                <c:pt idx="5">
                  <c:v>788.35101318359375</c:v>
                </c:pt>
                <c:pt idx="6">
                  <c:v>788.85400390625</c:v>
                </c:pt>
                <c:pt idx="7">
                  <c:v>789.35601806640625</c:v>
                </c:pt>
                <c:pt idx="8">
                  <c:v>789.8590087890625</c:v>
                </c:pt>
                <c:pt idx="9">
                  <c:v>790.36199951171875</c:v>
                </c:pt>
                <c:pt idx="10">
                  <c:v>790.86602783203125</c:v>
                </c:pt>
                <c:pt idx="11">
                  <c:v>791.3690185546875</c:v>
                </c:pt>
                <c:pt idx="12">
                  <c:v>791.87298583984375</c:v>
                </c:pt>
                <c:pt idx="13">
                  <c:v>792.37701416015625</c:v>
                </c:pt>
                <c:pt idx="14">
                  <c:v>792.8809814453125</c:v>
                </c:pt>
                <c:pt idx="15">
                  <c:v>793.385009765625</c:v>
                </c:pt>
                <c:pt idx="16">
                  <c:v>793.88897705078125</c:v>
                </c:pt>
                <c:pt idx="17">
                  <c:v>794.3809814453125</c:v>
                </c:pt>
                <c:pt idx="18">
                  <c:v>794.8809814453125</c:v>
                </c:pt>
                <c:pt idx="19">
                  <c:v>795.3809814453125</c:v>
                </c:pt>
                <c:pt idx="20">
                  <c:v>795.8809814453125</c:v>
                </c:pt>
              </c:numCache>
            </c:numRef>
          </c:xVal>
          <c:yVal>
            <c:numRef>
              <c:f>'Sheet1 {21 min}'!$V$1:$V$31</c:f>
              <c:numCache>
                <c:formatCode>General</c:formatCode>
                <c:ptCount val="31"/>
                <c:pt idx="0">
                  <c:v>1.7744714477444782E-7</c:v>
                </c:pt>
                <c:pt idx="1">
                  <c:v>1.4474664658997983E-5</c:v>
                </c:pt>
                <c:pt idx="2">
                  <c:v>5.9901011509064402E-4</c:v>
                </c:pt>
                <c:pt idx="3">
                  <c:v>1.5263722683913308E-2</c:v>
                </c:pt>
                <c:pt idx="4">
                  <c:v>0.26731283460115729</c:v>
                </c:pt>
                <c:pt idx="5">
                  <c:v>3.4040741455621308</c:v>
                </c:pt>
                <c:pt idx="6">
                  <c:v>32.515643968749757</c:v>
                </c:pt>
                <c:pt idx="7">
                  <c:v>236.79611857463908</c:v>
                </c:pt>
                <c:pt idx="8">
                  <c:v>1322.4866355537647</c:v>
                </c:pt>
                <c:pt idx="9">
                  <c:v>5647.2943746230367</c:v>
                </c:pt>
                <c:pt idx="10">
                  <c:v>18218.153925177401</c:v>
                </c:pt>
                <c:pt idx="11">
                  <c:v>43402.567607603283</c:v>
                </c:pt>
                <c:pt idx="12">
                  <c:v>73602.255026415121</c:v>
                </c:pt>
                <c:pt idx="13">
                  <c:v>84079.022112049337</c:v>
                </c:pt>
                <c:pt idx="14">
                  <c:v>60427.386552418022</c:v>
                </c:pt>
                <c:pt idx="15">
                  <c:v>28884.192739483708</c:v>
                </c:pt>
                <c:pt idx="16">
                  <c:v>10403.941824451949</c:v>
                </c:pt>
                <c:pt idx="17">
                  <c:v>3032.5558542767212</c:v>
                </c:pt>
                <c:pt idx="18">
                  <c:v>748.60600103744605</c:v>
                </c:pt>
                <c:pt idx="19">
                  <c:v>161.29036973169735</c:v>
                </c:pt>
                <c:pt idx="20">
                  <c:v>30.968115085943396</c:v>
                </c:pt>
                <c:pt idx="21">
                  <c:v>5.3555965214726928</c:v>
                </c:pt>
                <c:pt idx="22">
                  <c:v>0.80885100789256326</c:v>
                </c:pt>
                <c:pt idx="23">
                  <c:v>8.2195320319435203E-2</c:v>
                </c:pt>
                <c:pt idx="24">
                  <c:v>1.5473905852702618E-8</c:v>
                </c:pt>
                <c:pt idx="25">
                  <c:v>1.5473905852702618E-8</c:v>
                </c:pt>
                <c:pt idx="26">
                  <c:v>1.5473905852702618E-8</c:v>
                </c:pt>
                <c:pt idx="27">
                  <c:v>1.5473905852702618E-8</c:v>
                </c:pt>
                <c:pt idx="28">
                  <c:v>1.5473905852702618E-8</c:v>
                </c:pt>
                <c:pt idx="29">
                  <c:v>1.5473905852702618E-8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F85F-4C4F-B1E3-602D26ACAB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7890943"/>
        <c:axId val="2077891775"/>
      </c:scatterChart>
      <c:valAx>
        <c:axId val="2077890943"/>
        <c:scaling>
          <c:orientation val="minMax"/>
          <c:max val="796"/>
          <c:min val="78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m/z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77891775"/>
        <c:crosses val="autoZero"/>
        <c:crossBetween val="midCat"/>
      </c:valAx>
      <c:valAx>
        <c:axId val="2077891775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7890943"/>
        <c:crosses val="autoZero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Regression Metric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Lit>
              <c:ptCount val="1"/>
              <c:pt idx="0">
                <c:v>Error</c:v>
              </c:pt>
            </c:strLit>
          </c:cat>
          <c:val>
            <c:numRef>
              <c:f>'Sheet1 {21 min}'!$I$78</c:f>
              <c:numCache>
                <c:formatCode>General</c:formatCode>
                <c:ptCount val="1"/>
                <c:pt idx="0">
                  <c:v>1.0882262231836499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AD36-4365-BF7A-9BB07E49CB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axId val="2077890943"/>
        <c:axId val="2077893439"/>
      </c:barChart>
      <c:scatterChart>
        <c:scatterStyle val="lineMarker"/>
        <c:varyColors val="0"/>
        <c:ser>
          <c:idx val="1"/>
          <c:order val="1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008000"/>
                </a:solidFill>
                <a:prstDash val="solid"/>
              </a:ln>
            </c:spPr>
          </c:errBars>
          <c:yVal>
            <c:numRef>
              <c:f>'Sheet1 {21 min}'!$I$79</c:f>
              <c:numCache>
                <c:formatCode>General</c:formatCode>
                <c:ptCount val="1"/>
                <c:pt idx="0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AD36-4365-BF7A-9BB07E49CB0E}"/>
            </c:ext>
          </c:extLst>
        </c:ser>
        <c:ser>
          <c:idx val="2"/>
          <c:order val="2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6600"/>
                </a:solidFill>
                <a:prstDash val="solid"/>
              </a:ln>
            </c:spPr>
          </c:errBars>
          <c:yVal>
            <c:numRef>
              <c:f>'Sheet1 {21 min}'!$I$80</c:f>
              <c:numCache>
                <c:formatCode>General</c:formatCode>
                <c:ptCount val="1"/>
                <c:pt idx="0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AD36-4365-BF7A-9BB07E49CB0E}"/>
            </c:ext>
          </c:extLst>
        </c:ser>
        <c:ser>
          <c:idx val="3"/>
          <c:order val="3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'Sheet1 {21 min}'!$I$81</c:f>
              <c:numCache>
                <c:formatCode>General</c:formatCode>
                <c:ptCount val="1"/>
                <c:pt idx="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AD36-4365-BF7A-9BB07E49CB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7890943"/>
        <c:axId val="2077893439"/>
      </c:scatterChart>
      <c:catAx>
        <c:axId val="207789094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77893439"/>
        <c:crosses val="autoZero"/>
        <c:auto val="1"/>
        <c:lblAlgn val="ctr"/>
        <c:lblOffset val="100"/>
        <c:noMultiLvlLbl val="0"/>
      </c:catAx>
      <c:valAx>
        <c:axId val="2077893439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2077890943"/>
        <c:crosses val="autoZero"/>
        <c:crossBetween val="between"/>
      </c:valAx>
      <c:spPr>
        <a:noFill/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Delta Chi Metric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Lit>
              <c:ptCount val="1"/>
              <c:pt idx="0">
                <c:v>DeltaChi</c:v>
              </c:pt>
            </c:strLit>
          </c:cat>
          <c:val>
            <c:numRef>
              <c:f>'Sheet1 {21 min}'!$J$78</c:f>
              <c:numCache>
                <c:formatCode>General</c:formatCode>
                <c:ptCount val="1"/>
                <c:pt idx="0">
                  <c:v>54.072119303859111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2B-4395-A077-F5BC64420A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axId val="44400000"/>
        <c:axId val="243449968"/>
      </c:barChart>
      <c:scatterChart>
        <c:scatterStyle val="lineMarker"/>
        <c:varyColors val="0"/>
        <c:ser>
          <c:idx val="1"/>
          <c:order val="1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008000"/>
                </a:solidFill>
                <a:prstDash val="solid"/>
              </a:ln>
            </c:spPr>
          </c:errBars>
          <c:yVal>
            <c:numRef>
              <c:f>'Sheet1 {21 min}'!$J$79</c:f>
              <c:numCache>
                <c:formatCode>General</c:formatCode>
                <c:ptCount val="1"/>
                <c:pt idx="0">
                  <c:v>1.621139167748392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2B-4395-A077-F5BC64420AE5}"/>
            </c:ext>
          </c:extLst>
        </c:ser>
        <c:ser>
          <c:idx val="2"/>
          <c:order val="2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6600"/>
                </a:solidFill>
                <a:prstDash val="solid"/>
              </a:ln>
            </c:spPr>
          </c:errBars>
          <c:yVal>
            <c:numRef>
              <c:f>'Sheet1 {21 min}'!$J$80</c:f>
              <c:numCache>
                <c:formatCode>General</c:formatCode>
                <c:ptCount val="1"/>
                <c:pt idx="0">
                  <c:v>0.81056958387419598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62B-4395-A077-F5BC64420AE5}"/>
            </c:ext>
          </c:extLst>
        </c:ser>
        <c:ser>
          <c:idx val="3"/>
          <c:order val="3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'Sheet1 {21 min}'!$J$81</c:f>
              <c:numCache>
                <c:formatCode>General</c:formatCode>
                <c:ptCount val="1"/>
                <c:pt idx="0">
                  <c:v>0.40528479193709799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62B-4395-A077-F5BC64420A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400000"/>
        <c:axId val="243449968"/>
      </c:scatterChart>
      <c:catAx>
        <c:axId val="44400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43449968"/>
        <c:crosses val="autoZero"/>
        <c:auto val="1"/>
        <c:lblAlgn val="ctr"/>
        <c:lblOffset val="100"/>
        <c:noMultiLvlLbl val="0"/>
      </c:catAx>
      <c:valAx>
        <c:axId val="243449968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44400000"/>
        <c:crosses val="autoZero"/>
        <c:crossBetween val="between"/>
      </c:valAx>
      <c:spPr>
        <a:noFill/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Separation Metric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Lit>
              <c:ptCount val="1"/>
              <c:pt idx="0">
                <c:v>SepRatio</c:v>
              </c:pt>
            </c:strLit>
          </c:cat>
          <c:val>
            <c:numRef>
              <c:f>'Sheet1 {21 min}'!$K$78</c:f>
              <c:numCache>
                <c:formatCode>General</c:formatCode>
                <c:ptCount val="1"/>
                <c:pt idx="0">
                  <c:v>1.1491452208470141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A4-40F0-9164-FB18A57971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axId val="53712383"/>
        <c:axId val="53709887"/>
      </c:barChart>
      <c:scatterChart>
        <c:scatterStyle val="lineMarker"/>
        <c:varyColors val="0"/>
        <c:ser>
          <c:idx val="1"/>
          <c:order val="1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008000"/>
                </a:solidFill>
                <a:prstDash val="solid"/>
              </a:ln>
            </c:spPr>
          </c:errBars>
          <c:yVal>
            <c:numRef>
              <c:f>'Sheet1 {21 min}'!$K$79</c:f>
              <c:numCache>
                <c:formatCode>General</c:formatCode>
                <c:ptCount val="1"/>
                <c:pt idx="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CA4-40F0-9164-FB18A57971E0}"/>
            </c:ext>
          </c:extLst>
        </c:ser>
        <c:ser>
          <c:idx val="2"/>
          <c:order val="2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6600"/>
                </a:solidFill>
                <a:prstDash val="solid"/>
              </a:ln>
            </c:spPr>
          </c:errBars>
          <c:yVal>
            <c:numRef>
              <c:f>'Sheet1 {21 min}'!$K$80</c:f>
              <c:numCache>
                <c:formatCode>General</c:formatCode>
                <c:ptCount val="1"/>
                <c:pt idx="0">
                  <c:v>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CA4-40F0-9164-FB18A57971E0}"/>
            </c:ext>
          </c:extLst>
        </c:ser>
        <c:ser>
          <c:idx val="3"/>
          <c:order val="3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'Sheet1 {21 min}'!$K$81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CA4-40F0-9164-FB18A57971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12383"/>
        <c:axId val="53709887"/>
      </c:scatterChart>
      <c:catAx>
        <c:axId val="5371238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3709887"/>
        <c:crosses val="autoZero"/>
        <c:auto val="1"/>
        <c:lblAlgn val="ctr"/>
        <c:lblOffset val="100"/>
        <c:noMultiLvlLbl val="0"/>
      </c:catAx>
      <c:valAx>
        <c:axId val="53709887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53712383"/>
        <c:crosses val="autoZero"/>
        <c:crossBetween val="between"/>
      </c:valAx>
      <c:spPr>
        <a:noFill/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 i="0">
                <a:solidFill>
                  <a:srgbClr val="000000"/>
                </a:solidFill>
              </a:defRPr>
            </a:pPr>
            <a:r>
              <a:rPr lang="en-US" b="1" i="0">
                <a:solidFill>
                  <a:srgbClr val="000000"/>
                </a:solidFill>
              </a:rPr>
              <a:t>Sheet1 {2 min} spectrum 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spectrum</c:v>
          </c:tx>
          <c:spPr>
            <a:ln w="127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{2 min}'!$A$1:$A$804</c:f>
              <c:numCache>
                <c:formatCode>General</c:formatCode>
                <c:ptCount val="804"/>
                <c:pt idx="0">
                  <c:v>785.42401123046875</c:v>
                </c:pt>
                <c:pt idx="1">
                  <c:v>785.43597412109375</c:v>
                </c:pt>
                <c:pt idx="2">
                  <c:v>785.447998046875</c:v>
                </c:pt>
                <c:pt idx="3">
                  <c:v>785.46099853515625</c:v>
                </c:pt>
                <c:pt idx="4">
                  <c:v>785.4730224609375</c:v>
                </c:pt>
                <c:pt idx="5">
                  <c:v>785.4849853515625</c:v>
                </c:pt>
                <c:pt idx="6">
                  <c:v>785.49700927734375</c:v>
                </c:pt>
                <c:pt idx="7">
                  <c:v>785.510009765625</c:v>
                </c:pt>
                <c:pt idx="8">
                  <c:v>785.52197265625</c:v>
                </c:pt>
                <c:pt idx="9">
                  <c:v>785.53399658203125</c:v>
                </c:pt>
                <c:pt idx="10">
                  <c:v>785.5460205078125</c:v>
                </c:pt>
                <c:pt idx="11">
                  <c:v>785.55902099609375</c:v>
                </c:pt>
                <c:pt idx="12">
                  <c:v>785.57098388671875</c:v>
                </c:pt>
                <c:pt idx="13">
                  <c:v>785.5830078125</c:v>
                </c:pt>
                <c:pt idx="14">
                  <c:v>785.594970703125</c:v>
                </c:pt>
                <c:pt idx="15">
                  <c:v>785.60699462890625</c:v>
                </c:pt>
                <c:pt idx="16">
                  <c:v>785.6199951171875</c:v>
                </c:pt>
                <c:pt idx="17">
                  <c:v>785.63201904296875</c:v>
                </c:pt>
                <c:pt idx="18">
                  <c:v>785.64398193359375</c:v>
                </c:pt>
                <c:pt idx="19">
                  <c:v>785.656005859375</c:v>
                </c:pt>
                <c:pt idx="20">
                  <c:v>785.66900634765625</c:v>
                </c:pt>
                <c:pt idx="21">
                  <c:v>785.6810302734375</c:v>
                </c:pt>
                <c:pt idx="22">
                  <c:v>785.6929931640625</c:v>
                </c:pt>
                <c:pt idx="23">
                  <c:v>785.70501708984375</c:v>
                </c:pt>
                <c:pt idx="24">
                  <c:v>785.718017578125</c:v>
                </c:pt>
                <c:pt idx="25">
                  <c:v>785.72998046875</c:v>
                </c:pt>
                <c:pt idx="26">
                  <c:v>785.74200439453125</c:v>
                </c:pt>
                <c:pt idx="27">
                  <c:v>785.7540283203125</c:v>
                </c:pt>
                <c:pt idx="28">
                  <c:v>785.76702880859375</c:v>
                </c:pt>
                <c:pt idx="29">
                  <c:v>785.77899169921875</c:v>
                </c:pt>
                <c:pt idx="30">
                  <c:v>785.791015625</c:v>
                </c:pt>
                <c:pt idx="31">
                  <c:v>785.802978515625</c:v>
                </c:pt>
                <c:pt idx="32">
                  <c:v>785.81597900390625</c:v>
                </c:pt>
                <c:pt idx="33">
                  <c:v>785.8280029296875</c:v>
                </c:pt>
                <c:pt idx="34">
                  <c:v>785.84002685546875</c:v>
                </c:pt>
                <c:pt idx="35">
                  <c:v>785.85198974609375</c:v>
                </c:pt>
                <c:pt idx="36">
                  <c:v>785.864990234375</c:v>
                </c:pt>
                <c:pt idx="37">
                  <c:v>785.87701416015625</c:v>
                </c:pt>
                <c:pt idx="38">
                  <c:v>785.88897705078125</c:v>
                </c:pt>
                <c:pt idx="39">
                  <c:v>785.9010009765625</c:v>
                </c:pt>
                <c:pt idx="40">
                  <c:v>785.91302490234375</c:v>
                </c:pt>
                <c:pt idx="41">
                  <c:v>785.926025390625</c:v>
                </c:pt>
                <c:pt idx="42">
                  <c:v>785.93798828125</c:v>
                </c:pt>
                <c:pt idx="43">
                  <c:v>785.95001220703125</c:v>
                </c:pt>
                <c:pt idx="44">
                  <c:v>785.96197509765625</c:v>
                </c:pt>
                <c:pt idx="45">
                  <c:v>785.9749755859375</c:v>
                </c:pt>
                <c:pt idx="46">
                  <c:v>785.98699951171875</c:v>
                </c:pt>
                <c:pt idx="47">
                  <c:v>785.9990234375</c:v>
                </c:pt>
                <c:pt idx="48">
                  <c:v>786.010986328125</c:v>
                </c:pt>
                <c:pt idx="49">
                  <c:v>786.02398681640625</c:v>
                </c:pt>
                <c:pt idx="50">
                  <c:v>786.0360107421875</c:v>
                </c:pt>
                <c:pt idx="51">
                  <c:v>786.0479736328125</c:v>
                </c:pt>
                <c:pt idx="52">
                  <c:v>786.05999755859375</c:v>
                </c:pt>
                <c:pt idx="53">
                  <c:v>786.072998046875</c:v>
                </c:pt>
                <c:pt idx="54">
                  <c:v>786.08502197265625</c:v>
                </c:pt>
                <c:pt idx="55">
                  <c:v>786.09698486328125</c:v>
                </c:pt>
                <c:pt idx="56">
                  <c:v>786.1090087890625</c:v>
                </c:pt>
                <c:pt idx="57">
                  <c:v>786.12200927734375</c:v>
                </c:pt>
                <c:pt idx="58">
                  <c:v>786.13397216796875</c:v>
                </c:pt>
                <c:pt idx="59">
                  <c:v>786.14599609375</c:v>
                </c:pt>
                <c:pt idx="60">
                  <c:v>786.15802001953125</c:v>
                </c:pt>
                <c:pt idx="61">
                  <c:v>786.1710205078125</c:v>
                </c:pt>
                <c:pt idx="62">
                  <c:v>786.1829833984375</c:v>
                </c:pt>
                <c:pt idx="63">
                  <c:v>786.19500732421875</c:v>
                </c:pt>
                <c:pt idx="64">
                  <c:v>786.20697021484375</c:v>
                </c:pt>
                <c:pt idx="65">
                  <c:v>786.218994140625</c:v>
                </c:pt>
                <c:pt idx="66">
                  <c:v>786.23199462890625</c:v>
                </c:pt>
                <c:pt idx="67">
                  <c:v>786.2440185546875</c:v>
                </c:pt>
                <c:pt idx="68">
                  <c:v>786.2559814453125</c:v>
                </c:pt>
                <c:pt idx="69">
                  <c:v>786.26800537109375</c:v>
                </c:pt>
                <c:pt idx="70">
                  <c:v>786.281005859375</c:v>
                </c:pt>
                <c:pt idx="71">
                  <c:v>786.29302978515625</c:v>
                </c:pt>
                <c:pt idx="72">
                  <c:v>786.30499267578125</c:v>
                </c:pt>
                <c:pt idx="73">
                  <c:v>786.3170166015625</c:v>
                </c:pt>
                <c:pt idx="74">
                  <c:v>786.33001708984375</c:v>
                </c:pt>
                <c:pt idx="75">
                  <c:v>786.34197998046875</c:v>
                </c:pt>
                <c:pt idx="76">
                  <c:v>786.35400390625</c:v>
                </c:pt>
                <c:pt idx="77">
                  <c:v>786.36602783203125</c:v>
                </c:pt>
                <c:pt idx="78">
                  <c:v>786.3790283203125</c:v>
                </c:pt>
                <c:pt idx="79">
                  <c:v>786.3909912109375</c:v>
                </c:pt>
                <c:pt idx="80">
                  <c:v>786.40301513671875</c:v>
                </c:pt>
                <c:pt idx="81">
                  <c:v>786.41497802734375</c:v>
                </c:pt>
                <c:pt idx="82">
                  <c:v>786.427978515625</c:v>
                </c:pt>
                <c:pt idx="83">
                  <c:v>786.44000244140625</c:v>
                </c:pt>
                <c:pt idx="84">
                  <c:v>786.4520263671875</c:v>
                </c:pt>
                <c:pt idx="85">
                  <c:v>786.4639892578125</c:v>
                </c:pt>
                <c:pt idx="86">
                  <c:v>786.47698974609375</c:v>
                </c:pt>
                <c:pt idx="87">
                  <c:v>786.489013671875</c:v>
                </c:pt>
                <c:pt idx="88">
                  <c:v>786.5009765625</c:v>
                </c:pt>
                <c:pt idx="89">
                  <c:v>786.51300048828125</c:v>
                </c:pt>
                <c:pt idx="90">
                  <c:v>786.5260009765625</c:v>
                </c:pt>
                <c:pt idx="91">
                  <c:v>786.53802490234375</c:v>
                </c:pt>
                <c:pt idx="92">
                  <c:v>786.54998779296875</c:v>
                </c:pt>
                <c:pt idx="93">
                  <c:v>786.56201171875</c:v>
                </c:pt>
                <c:pt idx="94">
                  <c:v>786.57501220703125</c:v>
                </c:pt>
                <c:pt idx="95">
                  <c:v>786.58697509765625</c:v>
                </c:pt>
                <c:pt idx="96">
                  <c:v>786.5989990234375</c:v>
                </c:pt>
                <c:pt idx="97">
                  <c:v>786.61102294921875</c:v>
                </c:pt>
                <c:pt idx="98">
                  <c:v>786.62298583984375</c:v>
                </c:pt>
                <c:pt idx="99">
                  <c:v>786.635986328125</c:v>
                </c:pt>
                <c:pt idx="100">
                  <c:v>786.64801025390625</c:v>
                </c:pt>
                <c:pt idx="101">
                  <c:v>786.65997314453125</c:v>
                </c:pt>
                <c:pt idx="102">
                  <c:v>786.6719970703125</c:v>
                </c:pt>
                <c:pt idx="103">
                  <c:v>786.68499755859375</c:v>
                </c:pt>
                <c:pt idx="104">
                  <c:v>786.697021484375</c:v>
                </c:pt>
                <c:pt idx="105">
                  <c:v>786.708984375</c:v>
                </c:pt>
                <c:pt idx="106">
                  <c:v>786.72100830078125</c:v>
                </c:pt>
                <c:pt idx="107">
                  <c:v>786.7340087890625</c:v>
                </c:pt>
                <c:pt idx="108">
                  <c:v>786.7459716796875</c:v>
                </c:pt>
                <c:pt idx="109">
                  <c:v>786.75799560546875</c:v>
                </c:pt>
                <c:pt idx="110">
                  <c:v>786.77001953125</c:v>
                </c:pt>
                <c:pt idx="111">
                  <c:v>786.78302001953125</c:v>
                </c:pt>
                <c:pt idx="112">
                  <c:v>786.79498291015625</c:v>
                </c:pt>
                <c:pt idx="113">
                  <c:v>786.8070068359375</c:v>
                </c:pt>
                <c:pt idx="114">
                  <c:v>786.8189697265625</c:v>
                </c:pt>
                <c:pt idx="115">
                  <c:v>786.83197021484375</c:v>
                </c:pt>
                <c:pt idx="116">
                  <c:v>786.843994140625</c:v>
                </c:pt>
                <c:pt idx="117">
                  <c:v>786.85601806640625</c:v>
                </c:pt>
                <c:pt idx="118">
                  <c:v>786.86798095703125</c:v>
                </c:pt>
                <c:pt idx="119">
                  <c:v>786.8809814453125</c:v>
                </c:pt>
                <c:pt idx="120">
                  <c:v>786.89300537109375</c:v>
                </c:pt>
                <c:pt idx="121">
                  <c:v>786.905029296875</c:v>
                </c:pt>
                <c:pt idx="122">
                  <c:v>786.9169921875</c:v>
                </c:pt>
                <c:pt idx="123">
                  <c:v>786.92999267578125</c:v>
                </c:pt>
                <c:pt idx="124">
                  <c:v>786.9420166015625</c:v>
                </c:pt>
                <c:pt idx="125">
                  <c:v>786.9539794921875</c:v>
                </c:pt>
                <c:pt idx="126">
                  <c:v>786.96600341796875</c:v>
                </c:pt>
                <c:pt idx="127">
                  <c:v>786.97900390625</c:v>
                </c:pt>
                <c:pt idx="128">
                  <c:v>786.99102783203125</c:v>
                </c:pt>
                <c:pt idx="129">
                  <c:v>787.00299072265625</c:v>
                </c:pt>
                <c:pt idx="130">
                  <c:v>787.0150146484375</c:v>
                </c:pt>
                <c:pt idx="131">
                  <c:v>787.02801513671875</c:v>
                </c:pt>
                <c:pt idx="132">
                  <c:v>787.03997802734375</c:v>
                </c:pt>
                <c:pt idx="133">
                  <c:v>787.052001953125</c:v>
                </c:pt>
                <c:pt idx="134">
                  <c:v>787.06402587890625</c:v>
                </c:pt>
                <c:pt idx="135">
                  <c:v>787.0770263671875</c:v>
                </c:pt>
                <c:pt idx="136">
                  <c:v>787.0889892578125</c:v>
                </c:pt>
                <c:pt idx="137">
                  <c:v>787.10101318359375</c:v>
                </c:pt>
                <c:pt idx="138">
                  <c:v>787.11297607421875</c:v>
                </c:pt>
                <c:pt idx="139">
                  <c:v>787.1259765625</c:v>
                </c:pt>
                <c:pt idx="140">
                  <c:v>787.13800048828125</c:v>
                </c:pt>
                <c:pt idx="141">
                  <c:v>787.1500244140625</c:v>
                </c:pt>
                <c:pt idx="142">
                  <c:v>787.1619873046875</c:v>
                </c:pt>
                <c:pt idx="143">
                  <c:v>787.17498779296875</c:v>
                </c:pt>
                <c:pt idx="144">
                  <c:v>787.18701171875</c:v>
                </c:pt>
                <c:pt idx="145">
                  <c:v>787.198974609375</c:v>
                </c:pt>
                <c:pt idx="146">
                  <c:v>787.21099853515625</c:v>
                </c:pt>
                <c:pt idx="147">
                  <c:v>787.2239990234375</c:v>
                </c:pt>
                <c:pt idx="148">
                  <c:v>787.23602294921875</c:v>
                </c:pt>
                <c:pt idx="149">
                  <c:v>787.24798583984375</c:v>
                </c:pt>
                <c:pt idx="150">
                  <c:v>787.260009765625</c:v>
                </c:pt>
                <c:pt idx="151">
                  <c:v>787.27301025390625</c:v>
                </c:pt>
                <c:pt idx="152">
                  <c:v>787.28497314453125</c:v>
                </c:pt>
                <c:pt idx="153">
                  <c:v>787.2969970703125</c:v>
                </c:pt>
                <c:pt idx="154">
                  <c:v>787.30902099609375</c:v>
                </c:pt>
                <c:pt idx="155">
                  <c:v>787.322021484375</c:v>
                </c:pt>
                <c:pt idx="156">
                  <c:v>787.333984375</c:v>
                </c:pt>
                <c:pt idx="157">
                  <c:v>787.34600830078125</c:v>
                </c:pt>
                <c:pt idx="158">
                  <c:v>787.35797119140625</c:v>
                </c:pt>
                <c:pt idx="159">
                  <c:v>787.3709716796875</c:v>
                </c:pt>
                <c:pt idx="160">
                  <c:v>787.38299560546875</c:v>
                </c:pt>
                <c:pt idx="161">
                  <c:v>787.39501953125</c:v>
                </c:pt>
                <c:pt idx="162">
                  <c:v>787.406982421875</c:v>
                </c:pt>
                <c:pt idx="163">
                  <c:v>787.41998291015625</c:v>
                </c:pt>
                <c:pt idx="164">
                  <c:v>787.4320068359375</c:v>
                </c:pt>
                <c:pt idx="165">
                  <c:v>787.4439697265625</c:v>
                </c:pt>
                <c:pt idx="166">
                  <c:v>787.45599365234375</c:v>
                </c:pt>
                <c:pt idx="167">
                  <c:v>787.468994140625</c:v>
                </c:pt>
                <c:pt idx="168">
                  <c:v>787.48101806640625</c:v>
                </c:pt>
                <c:pt idx="169">
                  <c:v>787.49298095703125</c:v>
                </c:pt>
                <c:pt idx="170">
                  <c:v>787.5050048828125</c:v>
                </c:pt>
                <c:pt idx="171">
                  <c:v>787.51800537109375</c:v>
                </c:pt>
                <c:pt idx="172">
                  <c:v>787.530029296875</c:v>
                </c:pt>
                <c:pt idx="173">
                  <c:v>787.5419921875</c:v>
                </c:pt>
                <c:pt idx="174">
                  <c:v>787.55401611328125</c:v>
                </c:pt>
                <c:pt idx="175">
                  <c:v>787.5670166015625</c:v>
                </c:pt>
                <c:pt idx="176">
                  <c:v>787.5789794921875</c:v>
                </c:pt>
                <c:pt idx="177">
                  <c:v>787.59100341796875</c:v>
                </c:pt>
                <c:pt idx="178">
                  <c:v>787.60302734375</c:v>
                </c:pt>
                <c:pt idx="179">
                  <c:v>787.61602783203125</c:v>
                </c:pt>
                <c:pt idx="180">
                  <c:v>787.62799072265625</c:v>
                </c:pt>
                <c:pt idx="181">
                  <c:v>787.6400146484375</c:v>
                </c:pt>
                <c:pt idx="182">
                  <c:v>787.6519775390625</c:v>
                </c:pt>
                <c:pt idx="183">
                  <c:v>787.66497802734375</c:v>
                </c:pt>
                <c:pt idx="184">
                  <c:v>787.677001953125</c:v>
                </c:pt>
                <c:pt idx="185">
                  <c:v>787.68902587890625</c:v>
                </c:pt>
                <c:pt idx="186">
                  <c:v>787.70098876953125</c:v>
                </c:pt>
                <c:pt idx="187">
                  <c:v>787.7139892578125</c:v>
                </c:pt>
                <c:pt idx="188">
                  <c:v>787.72601318359375</c:v>
                </c:pt>
                <c:pt idx="189">
                  <c:v>787.73797607421875</c:v>
                </c:pt>
                <c:pt idx="190">
                  <c:v>787.75</c:v>
                </c:pt>
                <c:pt idx="191">
                  <c:v>787.76300048828125</c:v>
                </c:pt>
                <c:pt idx="192">
                  <c:v>787.7750244140625</c:v>
                </c:pt>
                <c:pt idx="193">
                  <c:v>787.7869873046875</c:v>
                </c:pt>
                <c:pt idx="194">
                  <c:v>787.79901123046875</c:v>
                </c:pt>
                <c:pt idx="195">
                  <c:v>787.81201171875</c:v>
                </c:pt>
                <c:pt idx="196">
                  <c:v>787.823974609375</c:v>
                </c:pt>
                <c:pt idx="197">
                  <c:v>787.83599853515625</c:v>
                </c:pt>
                <c:pt idx="198">
                  <c:v>787.8480224609375</c:v>
                </c:pt>
                <c:pt idx="199">
                  <c:v>787.86102294921875</c:v>
                </c:pt>
                <c:pt idx="200">
                  <c:v>787.87298583984375</c:v>
                </c:pt>
                <c:pt idx="201">
                  <c:v>787.885009765625</c:v>
                </c:pt>
                <c:pt idx="202">
                  <c:v>787.89697265625</c:v>
                </c:pt>
                <c:pt idx="203">
                  <c:v>787.90997314453125</c:v>
                </c:pt>
                <c:pt idx="204">
                  <c:v>787.9219970703125</c:v>
                </c:pt>
                <c:pt idx="205">
                  <c:v>787.93402099609375</c:v>
                </c:pt>
                <c:pt idx="206">
                  <c:v>787.94598388671875</c:v>
                </c:pt>
                <c:pt idx="207">
                  <c:v>787.958984375</c:v>
                </c:pt>
                <c:pt idx="208">
                  <c:v>787.97100830078125</c:v>
                </c:pt>
                <c:pt idx="209">
                  <c:v>787.98297119140625</c:v>
                </c:pt>
                <c:pt idx="210">
                  <c:v>787.9949951171875</c:v>
                </c:pt>
                <c:pt idx="211">
                  <c:v>788.00799560546875</c:v>
                </c:pt>
                <c:pt idx="212">
                  <c:v>788.02001953125</c:v>
                </c:pt>
                <c:pt idx="213">
                  <c:v>788.031982421875</c:v>
                </c:pt>
                <c:pt idx="214">
                  <c:v>788.04400634765625</c:v>
                </c:pt>
                <c:pt idx="215">
                  <c:v>788.0570068359375</c:v>
                </c:pt>
                <c:pt idx="216">
                  <c:v>788.0689697265625</c:v>
                </c:pt>
                <c:pt idx="217">
                  <c:v>788.08099365234375</c:v>
                </c:pt>
                <c:pt idx="218">
                  <c:v>788.093994140625</c:v>
                </c:pt>
                <c:pt idx="219">
                  <c:v>788.10601806640625</c:v>
                </c:pt>
                <c:pt idx="220">
                  <c:v>788.11798095703125</c:v>
                </c:pt>
                <c:pt idx="221">
                  <c:v>788.1300048828125</c:v>
                </c:pt>
                <c:pt idx="222">
                  <c:v>788.14300537109375</c:v>
                </c:pt>
                <c:pt idx="223">
                  <c:v>788.155029296875</c:v>
                </c:pt>
                <c:pt idx="224">
                  <c:v>788.1669921875</c:v>
                </c:pt>
                <c:pt idx="225">
                  <c:v>788.17901611328125</c:v>
                </c:pt>
                <c:pt idx="226">
                  <c:v>788.1920166015625</c:v>
                </c:pt>
                <c:pt idx="227">
                  <c:v>788.2039794921875</c:v>
                </c:pt>
                <c:pt idx="228">
                  <c:v>788.21600341796875</c:v>
                </c:pt>
                <c:pt idx="229">
                  <c:v>788.22802734375</c:v>
                </c:pt>
                <c:pt idx="230">
                  <c:v>788.24102783203125</c:v>
                </c:pt>
                <c:pt idx="231">
                  <c:v>788.25299072265625</c:v>
                </c:pt>
                <c:pt idx="232">
                  <c:v>788.2650146484375</c:v>
                </c:pt>
                <c:pt idx="233">
                  <c:v>788.2769775390625</c:v>
                </c:pt>
                <c:pt idx="234">
                  <c:v>788.28997802734375</c:v>
                </c:pt>
                <c:pt idx="235">
                  <c:v>788.302001953125</c:v>
                </c:pt>
                <c:pt idx="236">
                  <c:v>788.31402587890625</c:v>
                </c:pt>
                <c:pt idx="237">
                  <c:v>788.32598876953125</c:v>
                </c:pt>
                <c:pt idx="238">
                  <c:v>788.3389892578125</c:v>
                </c:pt>
                <c:pt idx="239">
                  <c:v>788.35101318359375</c:v>
                </c:pt>
                <c:pt idx="240">
                  <c:v>788.36297607421875</c:v>
                </c:pt>
                <c:pt idx="241">
                  <c:v>788.375</c:v>
                </c:pt>
                <c:pt idx="242">
                  <c:v>788.38800048828125</c:v>
                </c:pt>
                <c:pt idx="243">
                  <c:v>788.4000244140625</c:v>
                </c:pt>
                <c:pt idx="244">
                  <c:v>788.4119873046875</c:v>
                </c:pt>
                <c:pt idx="245">
                  <c:v>788.42401123046875</c:v>
                </c:pt>
                <c:pt idx="246">
                  <c:v>788.43701171875</c:v>
                </c:pt>
                <c:pt idx="247">
                  <c:v>788.448974609375</c:v>
                </c:pt>
                <c:pt idx="248">
                  <c:v>788.46099853515625</c:v>
                </c:pt>
                <c:pt idx="249">
                  <c:v>788.4739990234375</c:v>
                </c:pt>
                <c:pt idx="250">
                  <c:v>788.48602294921875</c:v>
                </c:pt>
                <c:pt idx="251">
                  <c:v>788.49798583984375</c:v>
                </c:pt>
                <c:pt idx="252">
                  <c:v>788.510009765625</c:v>
                </c:pt>
                <c:pt idx="253">
                  <c:v>788.52301025390625</c:v>
                </c:pt>
                <c:pt idx="254">
                  <c:v>788.53497314453125</c:v>
                </c:pt>
                <c:pt idx="255">
                  <c:v>788.5469970703125</c:v>
                </c:pt>
                <c:pt idx="256">
                  <c:v>788.55902099609375</c:v>
                </c:pt>
                <c:pt idx="257">
                  <c:v>788.572021484375</c:v>
                </c:pt>
                <c:pt idx="258">
                  <c:v>788.583984375</c:v>
                </c:pt>
                <c:pt idx="259">
                  <c:v>788.59600830078125</c:v>
                </c:pt>
                <c:pt idx="260">
                  <c:v>788.60797119140625</c:v>
                </c:pt>
                <c:pt idx="261">
                  <c:v>788.6209716796875</c:v>
                </c:pt>
                <c:pt idx="262">
                  <c:v>788.63299560546875</c:v>
                </c:pt>
                <c:pt idx="263">
                  <c:v>788.64501953125</c:v>
                </c:pt>
                <c:pt idx="264">
                  <c:v>788.656982421875</c:v>
                </c:pt>
                <c:pt idx="265">
                  <c:v>788.66998291015625</c:v>
                </c:pt>
                <c:pt idx="266">
                  <c:v>788.6820068359375</c:v>
                </c:pt>
                <c:pt idx="267">
                  <c:v>788.6939697265625</c:v>
                </c:pt>
                <c:pt idx="268">
                  <c:v>788.70599365234375</c:v>
                </c:pt>
                <c:pt idx="269">
                  <c:v>788.718994140625</c:v>
                </c:pt>
                <c:pt idx="270">
                  <c:v>788.73101806640625</c:v>
                </c:pt>
                <c:pt idx="271">
                  <c:v>788.74298095703125</c:v>
                </c:pt>
                <c:pt idx="272">
                  <c:v>788.7550048828125</c:v>
                </c:pt>
                <c:pt idx="273">
                  <c:v>788.76800537109375</c:v>
                </c:pt>
                <c:pt idx="274">
                  <c:v>788.780029296875</c:v>
                </c:pt>
                <c:pt idx="275">
                  <c:v>788.7919921875</c:v>
                </c:pt>
                <c:pt idx="276">
                  <c:v>788.80499267578125</c:v>
                </c:pt>
                <c:pt idx="277">
                  <c:v>788.8170166015625</c:v>
                </c:pt>
                <c:pt idx="278">
                  <c:v>788.8289794921875</c:v>
                </c:pt>
                <c:pt idx="279">
                  <c:v>788.84100341796875</c:v>
                </c:pt>
                <c:pt idx="280">
                  <c:v>788.85400390625</c:v>
                </c:pt>
                <c:pt idx="281">
                  <c:v>788.86602783203125</c:v>
                </c:pt>
                <c:pt idx="282">
                  <c:v>788.87799072265625</c:v>
                </c:pt>
                <c:pt idx="283">
                  <c:v>788.8900146484375</c:v>
                </c:pt>
                <c:pt idx="284">
                  <c:v>788.90301513671875</c:v>
                </c:pt>
                <c:pt idx="285">
                  <c:v>788.91497802734375</c:v>
                </c:pt>
                <c:pt idx="286">
                  <c:v>788.927001953125</c:v>
                </c:pt>
                <c:pt idx="287">
                  <c:v>788.93902587890625</c:v>
                </c:pt>
                <c:pt idx="288">
                  <c:v>788.9520263671875</c:v>
                </c:pt>
                <c:pt idx="289">
                  <c:v>788.9639892578125</c:v>
                </c:pt>
                <c:pt idx="290">
                  <c:v>788.97601318359375</c:v>
                </c:pt>
                <c:pt idx="291">
                  <c:v>788.98797607421875</c:v>
                </c:pt>
                <c:pt idx="292">
                  <c:v>789.0009765625</c:v>
                </c:pt>
                <c:pt idx="293">
                  <c:v>789.01300048828125</c:v>
                </c:pt>
                <c:pt idx="294">
                  <c:v>789.0250244140625</c:v>
                </c:pt>
                <c:pt idx="295">
                  <c:v>789.0369873046875</c:v>
                </c:pt>
                <c:pt idx="296">
                  <c:v>789.04998779296875</c:v>
                </c:pt>
                <c:pt idx="297">
                  <c:v>789.06201171875</c:v>
                </c:pt>
                <c:pt idx="298">
                  <c:v>789.073974609375</c:v>
                </c:pt>
                <c:pt idx="299">
                  <c:v>789.08599853515625</c:v>
                </c:pt>
                <c:pt idx="300">
                  <c:v>789.0989990234375</c:v>
                </c:pt>
                <c:pt idx="301">
                  <c:v>789.11102294921875</c:v>
                </c:pt>
                <c:pt idx="302">
                  <c:v>789.12298583984375</c:v>
                </c:pt>
                <c:pt idx="303">
                  <c:v>789.135986328125</c:v>
                </c:pt>
                <c:pt idx="304">
                  <c:v>789.14801025390625</c:v>
                </c:pt>
                <c:pt idx="305">
                  <c:v>789.15997314453125</c:v>
                </c:pt>
                <c:pt idx="306">
                  <c:v>789.1719970703125</c:v>
                </c:pt>
                <c:pt idx="307">
                  <c:v>789.18499755859375</c:v>
                </c:pt>
                <c:pt idx="308">
                  <c:v>789.197021484375</c:v>
                </c:pt>
                <c:pt idx="309">
                  <c:v>789.208984375</c:v>
                </c:pt>
                <c:pt idx="310">
                  <c:v>789.22100830078125</c:v>
                </c:pt>
                <c:pt idx="311">
                  <c:v>789.2340087890625</c:v>
                </c:pt>
                <c:pt idx="312">
                  <c:v>789.2459716796875</c:v>
                </c:pt>
                <c:pt idx="313">
                  <c:v>789.25799560546875</c:v>
                </c:pt>
                <c:pt idx="314">
                  <c:v>789.27099609375</c:v>
                </c:pt>
                <c:pt idx="315">
                  <c:v>789.28302001953125</c:v>
                </c:pt>
                <c:pt idx="316">
                  <c:v>789.29498291015625</c:v>
                </c:pt>
                <c:pt idx="317">
                  <c:v>789.3070068359375</c:v>
                </c:pt>
                <c:pt idx="318">
                  <c:v>789.32000732421875</c:v>
                </c:pt>
                <c:pt idx="319">
                  <c:v>789.33197021484375</c:v>
                </c:pt>
                <c:pt idx="320">
                  <c:v>789.343994140625</c:v>
                </c:pt>
                <c:pt idx="321">
                  <c:v>789.35601806640625</c:v>
                </c:pt>
                <c:pt idx="322">
                  <c:v>789.3690185546875</c:v>
                </c:pt>
                <c:pt idx="323">
                  <c:v>789.3809814453125</c:v>
                </c:pt>
                <c:pt idx="324">
                  <c:v>789.39300537109375</c:v>
                </c:pt>
                <c:pt idx="325">
                  <c:v>789.405029296875</c:v>
                </c:pt>
                <c:pt idx="326">
                  <c:v>789.41802978515625</c:v>
                </c:pt>
                <c:pt idx="327">
                  <c:v>789.42999267578125</c:v>
                </c:pt>
                <c:pt idx="328">
                  <c:v>789.4420166015625</c:v>
                </c:pt>
                <c:pt idx="329">
                  <c:v>789.4539794921875</c:v>
                </c:pt>
                <c:pt idx="330">
                  <c:v>789.46697998046875</c:v>
                </c:pt>
                <c:pt idx="331">
                  <c:v>789.47900390625</c:v>
                </c:pt>
                <c:pt idx="332">
                  <c:v>789.49102783203125</c:v>
                </c:pt>
                <c:pt idx="333">
                  <c:v>789.5040283203125</c:v>
                </c:pt>
                <c:pt idx="334">
                  <c:v>789.5159912109375</c:v>
                </c:pt>
                <c:pt idx="335">
                  <c:v>789.52801513671875</c:v>
                </c:pt>
                <c:pt idx="336">
                  <c:v>789.53997802734375</c:v>
                </c:pt>
                <c:pt idx="337">
                  <c:v>789.552978515625</c:v>
                </c:pt>
                <c:pt idx="338">
                  <c:v>789.56500244140625</c:v>
                </c:pt>
                <c:pt idx="339">
                  <c:v>789.5770263671875</c:v>
                </c:pt>
                <c:pt idx="340">
                  <c:v>789.5889892578125</c:v>
                </c:pt>
                <c:pt idx="341">
                  <c:v>789.60198974609375</c:v>
                </c:pt>
                <c:pt idx="342">
                  <c:v>789.614013671875</c:v>
                </c:pt>
                <c:pt idx="343">
                  <c:v>789.6259765625</c:v>
                </c:pt>
                <c:pt idx="344">
                  <c:v>789.63800048828125</c:v>
                </c:pt>
                <c:pt idx="345">
                  <c:v>789.6510009765625</c:v>
                </c:pt>
                <c:pt idx="346">
                  <c:v>789.66302490234375</c:v>
                </c:pt>
                <c:pt idx="347">
                  <c:v>789.67498779296875</c:v>
                </c:pt>
                <c:pt idx="348">
                  <c:v>789.68798828125</c:v>
                </c:pt>
                <c:pt idx="349">
                  <c:v>789.70001220703125</c:v>
                </c:pt>
                <c:pt idx="350">
                  <c:v>789.71197509765625</c:v>
                </c:pt>
                <c:pt idx="351">
                  <c:v>789.7239990234375</c:v>
                </c:pt>
                <c:pt idx="352">
                  <c:v>789.73699951171875</c:v>
                </c:pt>
                <c:pt idx="353">
                  <c:v>789.7490234375</c:v>
                </c:pt>
                <c:pt idx="354">
                  <c:v>789.760986328125</c:v>
                </c:pt>
                <c:pt idx="355">
                  <c:v>789.77301025390625</c:v>
                </c:pt>
                <c:pt idx="356">
                  <c:v>789.7860107421875</c:v>
                </c:pt>
                <c:pt idx="357">
                  <c:v>789.7979736328125</c:v>
                </c:pt>
                <c:pt idx="358">
                  <c:v>789.80999755859375</c:v>
                </c:pt>
                <c:pt idx="359">
                  <c:v>789.822998046875</c:v>
                </c:pt>
                <c:pt idx="360">
                  <c:v>789.83502197265625</c:v>
                </c:pt>
                <c:pt idx="361">
                  <c:v>789.84698486328125</c:v>
                </c:pt>
                <c:pt idx="362">
                  <c:v>789.8590087890625</c:v>
                </c:pt>
                <c:pt idx="363">
                  <c:v>789.87200927734375</c:v>
                </c:pt>
                <c:pt idx="364">
                  <c:v>789.88397216796875</c:v>
                </c:pt>
                <c:pt idx="365">
                  <c:v>789.89599609375</c:v>
                </c:pt>
                <c:pt idx="366">
                  <c:v>789.90802001953125</c:v>
                </c:pt>
                <c:pt idx="367">
                  <c:v>789.9210205078125</c:v>
                </c:pt>
                <c:pt idx="368">
                  <c:v>789.9329833984375</c:v>
                </c:pt>
                <c:pt idx="369">
                  <c:v>789.94500732421875</c:v>
                </c:pt>
                <c:pt idx="370">
                  <c:v>789.95697021484375</c:v>
                </c:pt>
                <c:pt idx="371">
                  <c:v>789.969970703125</c:v>
                </c:pt>
                <c:pt idx="372">
                  <c:v>789.98199462890625</c:v>
                </c:pt>
                <c:pt idx="373">
                  <c:v>789.9940185546875</c:v>
                </c:pt>
                <c:pt idx="374">
                  <c:v>790.00701904296875</c:v>
                </c:pt>
                <c:pt idx="375">
                  <c:v>790.01898193359375</c:v>
                </c:pt>
                <c:pt idx="376">
                  <c:v>790.031005859375</c:v>
                </c:pt>
                <c:pt idx="377">
                  <c:v>790.04302978515625</c:v>
                </c:pt>
                <c:pt idx="378">
                  <c:v>790.0560302734375</c:v>
                </c:pt>
                <c:pt idx="379">
                  <c:v>790.0679931640625</c:v>
                </c:pt>
                <c:pt idx="380">
                  <c:v>790.08001708984375</c:v>
                </c:pt>
                <c:pt idx="381">
                  <c:v>790.09197998046875</c:v>
                </c:pt>
                <c:pt idx="382">
                  <c:v>790.10498046875</c:v>
                </c:pt>
                <c:pt idx="383">
                  <c:v>790.11700439453125</c:v>
                </c:pt>
                <c:pt idx="384">
                  <c:v>790.1290283203125</c:v>
                </c:pt>
                <c:pt idx="385">
                  <c:v>790.14202880859375</c:v>
                </c:pt>
                <c:pt idx="386">
                  <c:v>790.15399169921875</c:v>
                </c:pt>
                <c:pt idx="387">
                  <c:v>790.166015625</c:v>
                </c:pt>
                <c:pt idx="388">
                  <c:v>790.177978515625</c:v>
                </c:pt>
                <c:pt idx="389">
                  <c:v>790.19097900390625</c:v>
                </c:pt>
                <c:pt idx="390">
                  <c:v>790.2030029296875</c:v>
                </c:pt>
                <c:pt idx="391">
                  <c:v>790.21502685546875</c:v>
                </c:pt>
                <c:pt idx="392">
                  <c:v>790.22698974609375</c:v>
                </c:pt>
                <c:pt idx="393">
                  <c:v>790.239990234375</c:v>
                </c:pt>
                <c:pt idx="394">
                  <c:v>790.25201416015625</c:v>
                </c:pt>
                <c:pt idx="395">
                  <c:v>790.26397705078125</c:v>
                </c:pt>
                <c:pt idx="396">
                  <c:v>790.2769775390625</c:v>
                </c:pt>
                <c:pt idx="397">
                  <c:v>790.28900146484375</c:v>
                </c:pt>
                <c:pt idx="398">
                  <c:v>790.301025390625</c:v>
                </c:pt>
                <c:pt idx="399">
                  <c:v>790.31298828125</c:v>
                </c:pt>
                <c:pt idx="400">
                  <c:v>790.32598876953125</c:v>
                </c:pt>
                <c:pt idx="401">
                  <c:v>790.3380126953125</c:v>
                </c:pt>
                <c:pt idx="402">
                  <c:v>790.3499755859375</c:v>
                </c:pt>
                <c:pt idx="403">
                  <c:v>790.36199951171875</c:v>
                </c:pt>
                <c:pt idx="404">
                  <c:v>790.375</c:v>
                </c:pt>
                <c:pt idx="405">
                  <c:v>790.38702392578125</c:v>
                </c:pt>
                <c:pt idx="406">
                  <c:v>790.39898681640625</c:v>
                </c:pt>
                <c:pt idx="407">
                  <c:v>790.4119873046875</c:v>
                </c:pt>
                <c:pt idx="408">
                  <c:v>790.42401123046875</c:v>
                </c:pt>
                <c:pt idx="409">
                  <c:v>790.43597412109375</c:v>
                </c:pt>
                <c:pt idx="410">
                  <c:v>790.447998046875</c:v>
                </c:pt>
                <c:pt idx="411">
                  <c:v>790.46099853515625</c:v>
                </c:pt>
                <c:pt idx="412">
                  <c:v>790.4730224609375</c:v>
                </c:pt>
                <c:pt idx="413">
                  <c:v>790.4849853515625</c:v>
                </c:pt>
                <c:pt idx="414">
                  <c:v>790.49700927734375</c:v>
                </c:pt>
                <c:pt idx="415">
                  <c:v>790.510009765625</c:v>
                </c:pt>
                <c:pt idx="416">
                  <c:v>790.52197265625</c:v>
                </c:pt>
                <c:pt idx="417">
                  <c:v>790.53399658203125</c:v>
                </c:pt>
                <c:pt idx="418">
                  <c:v>790.5469970703125</c:v>
                </c:pt>
                <c:pt idx="419">
                  <c:v>790.55902099609375</c:v>
                </c:pt>
                <c:pt idx="420">
                  <c:v>790.57098388671875</c:v>
                </c:pt>
                <c:pt idx="421">
                  <c:v>790.5830078125</c:v>
                </c:pt>
                <c:pt idx="422">
                  <c:v>790.59600830078125</c:v>
                </c:pt>
                <c:pt idx="423">
                  <c:v>790.60797119140625</c:v>
                </c:pt>
                <c:pt idx="424">
                  <c:v>790.6199951171875</c:v>
                </c:pt>
                <c:pt idx="425">
                  <c:v>790.63299560546875</c:v>
                </c:pt>
                <c:pt idx="426">
                  <c:v>790.64501953125</c:v>
                </c:pt>
                <c:pt idx="427">
                  <c:v>790.656982421875</c:v>
                </c:pt>
                <c:pt idx="428">
                  <c:v>790.66900634765625</c:v>
                </c:pt>
                <c:pt idx="429">
                  <c:v>790.6820068359375</c:v>
                </c:pt>
                <c:pt idx="430">
                  <c:v>790.6939697265625</c:v>
                </c:pt>
                <c:pt idx="431">
                  <c:v>790.70599365234375</c:v>
                </c:pt>
                <c:pt idx="432">
                  <c:v>790.718017578125</c:v>
                </c:pt>
                <c:pt idx="433">
                  <c:v>790.73101806640625</c:v>
                </c:pt>
                <c:pt idx="434">
                  <c:v>790.74298095703125</c:v>
                </c:pt>
                <c:pt idx="435">
                  <c:v>790.7550048828125</c:v>
                </c:pt>
                <c:pt idx="436">
                  <c:v>790.76800537109375</c:v>
                </c:pt>
                <c:pt idx="437">
                  <c:v>790.780029296875</c:v>
                </c:pt>
                <c:pt idx="438">
                  <c:v>790.7919921875</c:v>
                </c:pt>
                <c:pt idx="439">
                  <c:v>790.80401611328125</c:v>
                </c:pt>
                <c:pt idx="440">
                  <c:v>790.8170166015625</c:v>
                </c:pt>
                <c:pt idx="441">
                  <c:v>790.8289794921875</c:v>
                </c:pt>
                <c:pt idx="442">
                  <c:v>790.84100341796875</c:v>
                </c:pt>
                <c:pt idx="443">
                  <c:v>790.85302734375</c:v>
                </c:pt>
                <c:pt idx="444">
                  <c:v>790.86602783203125</c:v>
                </c:pt>
                <c:pt idx="445">
                  <c:v>790.87799072265625</c:v>
                </c:pt>
                <c:pt idx="446">
                  <c:v>790.8900146484375</c:v>
                </c:pt>
                <c:pt idx="447">
                  <c:v>790.90301513671875</c:v>
                </c:pt>
                <c:pt idx="448">
                  <c:v>790.91497802734375</c:v>
                </c:pt>
                <c:pt idx="449">
                  <c:v>790.927001953125</c:v>
                </c:pt>
                <c:pt idx="450">
                  <c:v>790.93902587890625</c:v>
                </c:pt>
                <c:pt idx="451">
                  <c:v>790.9520263671875</c:v>
                </c:pt>
                <c:pt idx="452">
                  <c:v>790.9639892578125</c:v>
                </c:pt>
                <c:pt idx="453">
                  <c:v>790.97601318359375</c:v>
                </c:pt>
                <c:pt idx="454">
                  <c:v>790.989013671875</c:v>
                </c:pt>
                <c:pt idx="455">
                  <c:v>791.0009765625</c:v>
                </c:pt>
                <c:pt idx="456">
                  <c:v>791.01300048828125</c:v>
                </c:pt>
                <c:pt idx="457">
                  <c:v>791.0250244140625</c:v>
                </c:pt>
                <c:pt idx="458">
                  <c:v>791.03802490234375</c:v>
                </c:pt>
                <c:pt idx="459">
                  <c:v>791.04998779296875</c:v>
                </c:pt>
                <c:pt idx="460">
                  <c:v>791.06201171875</c:v>
                </c:pt>
                <c:pt idx="461">
                  <c:v>791.073974609375</c:v>
                </c:pt>
                <c:pt idx="462">
                  <c:v>791.08697509765625</c:v>
                </c:pt>
                <c:pt idx="463">
                  <c:v>791.0989990234375</c:v>
                </c:pt>
                <c:pt idx="464">
                  <c:v>791.11102294921875</c:v>
                </c:pt>
                <c:pt idx="465">
                  <c:v>791.1240234375</c:v>
                </c:pt>
                <c:pt idx="466">
                  <c:v>791.135986328125</c:v>
                </c:pt>
                <c:pt idx="467">
                  <c:v>791.14801025390625</c:v>
                </c:pt>
                <c:pt idx="468">
                  <c:v>791.15997314453125</c:v>
                </c:pt>
                <c:pt idx="469">
                  <c:v>791.1729736328125</c:v>
                </c:pt>
                <c:pt idx="470">
                  <c:v>791.18499755859375</c:v>
                </c:pt>
                <c:pt idx="471">
                  <c:v>791.197021484375</c:v>
                </c:pt>
                <c:pt idx="472">
                  <c:v>791.21002197265625</c:v>
                </c:pt>
                <c:pt idx="473">
                  <c:v>791.22198486328125</c:v>
                </c:pt>
                <c:pt idx="474">
                  <c:v>791.2340087890625</c:v>
                </c:pt>
                <c:pt idx="475">
                  <c:v>791.2459716796875</c:v>
                </c:pt>
                <c:pt idx="476">
                  <c:v>791.25897216796875</c:v>
                </c:pt>
                <c:pt idx="477">
                  <c:v>791.27099609375</c:v>
                </c:pt>
                <c:pt idx="478">
                  <c:v>791.28302001953125</c:v>
                </c:pt>
                <c:pt idx="479">
                  <c:v>791.2960205078125</c:v>
                </c:pt>
                <c:pt idx="480">
                  <c:v>791.3079833984375</c:v>
                </c:pt>
                <c:pt idx="481">
                  <c:v>791.32000732421875</c:v>
                </c:pt>
                <c:pt idx="482">
                  <c:v>791.33197021484375</c:v>
                </c:pt>
                <c:pt idx="483">
                  <c:v>791.344970703125</c:v>
                </c:pt>
                <c:pt idx="484">
                  <c:v>791.35699462890625</c:v>
                </c:pt>
                <c:pt idx="485">
                  <c:v>791.3690185546875</c:v>
                </c:pt>
                <c:pt idx="486">
                  <c:v>791.3809814453125</c:v>
                </c:pt>
                <c:pt idx="487">
                  <c:v>791.39398193359375</c:v>
                </c:pt>
                <c:pt idx="488">
                  <c:v>791.406005859375</c:v>
                </c:pt>
                <c:pt idx="489">
                  <c:v>791.41802978515625</c:v>
                </c:pt>
                <c:pt idx="490">
                  <c:v>791.4310302734375</c:v>
                </c:pt>
                <c:pt idx="491">
                  <c:v>791.4429931640625</c:v>
                </c:pt>
                <c:pt idx="492">
                  <c:v>791.45501708984375</c:v>
                </c:pt>
                <c:pt idx="493">
                  <c:v>791.46697998046875</c:v>
                </c:pt>
                <c:pt idx="494">
                  <c:v>791.47998046875</c:v>
                </c:pt>
                <c:pt idx="495">
                  <c:v>791.49200439453125</c:v>
                </c:pt>
                <c:pt idx="496">
                  <c:v>791.5040283203125</c:v>
                </c:pt>
                <c:pt idx="497">
                  <c:v>791.51702880859375</c:v>
                </c:pt>
                <c:pt idx="498">
                  <c:v>791.52899169921875</c:v>
                </c:pt>
                <c:pt idx="499">
                  <c:v>791.541015625</c:v>
                </c:pt>
                <c:pt idx="500">
                  <c:v>791.552978515625</c:v>
                </c:pt>
                <c:pt idx="501">
                  <c:v>791.56597900390625</c:v>
                </c:pt>
                <c:pt idx="502">
                  <c:v>791.5780029296875</c:v>
                </c:pt>
                <c:pt idx="503">
                  <c:v>791.59002685546875</c:v>
                </c:pt>
                <c:pt idx="504">
                  <c:v>791.60302734375</c:v>
                </c:pt>
                <c:pt idx="505">
                  <c:v>791.614990234375</c:v>
                </c:pt>
                <c:pt idx="506">
                  <c:v>791.62701416015625</c:v>
                </c:pt>
                <c:pt idx="507">
                  <c:v>791.63897705078125</c:v>
                </c:pt>
                <c:pt idx="508">
                  <c:v>791.6519775390625</c:v>
                </c:pt>
                <c:pt idx="509">
                  <c:v>791.66400146484375</c:v>
                </c:pt>
                <c:pt idx="510">
                  <c:v>791.676025390625</c:v>
                </c:pt>
                <c:pt idx="511">
                  <c:v>791.68902587890625</c:v>
                </c:pt>
                <c:pt idx="512">
                  <c:v>791.70098876953125</c:v>
                </c:pt>
                <c:pt idx="513">
                  <c:v>791.7130126953125</c:v>
                </c:pt>
                <c:pt idx="514">
                  <c:v>791.7249755859375</c:v>
                </c:pt>
                <c:pt idx="515">
                  <c:v>791.73797607421875</c:v>
                </c:pt>
                <c:pt idx="516">
                  <c:v>791.75</c:v>
                </c:pt>
                <c:pt idx="517">
                  <c:v>791.76202392578125</c:v>
                </c:pt>
                <c:pt idx="518">
                  <c:v>791.7750244140625</c:v>
                </c:pt>
                <c:pt idx="519">
                  <c:v>791.7869873046875</c:v>
                </c:pt>
                <c:pt idx="520">
                  <c:v>791.79901123046875</c:v>
                </c:pt>
                <c:pt idx="521">
                  <c:v>791.81097412109375</c:v>
                </c:pt>
                <c:pt idx="522">
                  <c:v>791.823974609375</c:v>
                </c:pt>
                <c:pt idx="523">
                  <c:v>791.83599853515625</c:v>
                </c:pt>
                <c:pt idx="524">
                  <c:v>791.8480224609375</c:v>
                </c:pt>
                <c:pt idx="525">
                  <c:v>791.8599853515625</c:v>
                </c:pt>
                <c:pt idx="526">
                  <c:v>791.87298583984375</c:v>
                </c:pt>
                <c:pt idx="527">
                  <c:v>791.885009765625</c:v>
                </c:pt>
                <c:pt idx="528">
                  <c:v>791.89697265625</c:v>
                </c:pt>
                <c:pt idx="529">
                  <c:v>791.90997314453125</c:v>
                </c:pt>
                <c:pt idx="530">
                  <c:v>791.9219970703125</c:v>
                </c:pt>
                <c:pt idx="531">
                  <c:v>791.93402099609375</c:v>
                </c:pt>
                <c:pt idx="532">
                  <c:v>791.947021484375</c:v>
                </c:pt>
                <c:pt idx="533">
                  <c:v>791.958984375</c:v>
                </c:pt>
                <c:pt idx="534">
                  <c:v>791.97100830078125</c:v>
                </c:pt>
                <c:pt idx="535">
                  <c:v>791.98297119140625</c:v>
                </c:pt>
                <c:pt idx="536">
                  <c:v>791.9959716796875</c:v>
                </c:pt>
                <c:pt idx="537">
                  <c:v>792.00799560546875</c:v>
                </c:pt>
                <c:pt idx="538">
                  <c:v>792.02001953125</c:v>
                </c:pt>
                <c:pt idx="539">
                  <c:v>792.03302001953125</c:v>
                </c:pt>
                <c:pt idx="540">
                  <c:v>792.04498291015625</c:v>
                </c:pt>
                <c:pt idx="541">
                  <c:v>792.0570068359375</c:v>
                </c:pt>
                <c:pt idx="542">
                  <c:v>792.0689697265625</c:v>
                </c:pt>
                <c:pt idx="543">
                  <c:v>792.08197021484375</c:v>
                </c:pt>
                <c:pt idx="544">
                  <c:v>792.093994140625</c:v>
                </c:pt>
                <c:pt idx="545">
                  <c:v>792.10601806640625</c:v>
                </c:pt>
                <c:pt idx="546">
                  <c:v>792.1190185546875</c:v>
                </c:pt>
                <c:pt idx="547">
                  <c:v>792.1309814453125</c:v>
                </c:pt>
                <c:pt idx="548">
                  <c:v>792.14300537109375</c:v>
                </c:pt>
                <c:pt idx="549">
                  <c:v>792.155029296875</c:v>
                </c:pt>
                <c:pt idx="550">
                  <c:v>792.16802978515625</c:v>
                </c:pt>
                <c:pt idx="551">
                  <c:v>792.17999267578125</c:v>
                </c:pt>
                <c:pt idx="552">
                  <c:v>792.1920166015625</c:v>
                </c:pt>
                <c:pt idx="553">
                  <c:v>792.20501708984375</c:v>
                </c:pt>
                <c:pt idx="554">
                  <c:v>792.21697998046875</c:v>
                </c:pt>
                <c:pt idx="555">
                  <c:v>792.22900390625</c:v>
                </c:pt>
                <c:pt idx="556">
                  <c:v>792.24102783203125</c:v>
                </c:pt>
                <c:pt idx="557">
                  <c:v>792.2540283203125</c:v>
                </c:pt>
                <c:pt idx="558">
                  <c:v>792.2659912109375</c:v>
                </c:pt>
                <c:pt idx="559">
                  <c:v>792.27801513671875</c:v>
                </c:pt>
                <c:pt idx="560">
                  <c:v>792.291015625</c:v>
                </c:pt>
                <c:pt idx="561">
                  <c:v>792.302978515625</c:v>
                </c:pt>
                <c:pt idx="562">
                  <c:v>792.31500244140625</c:v>
                </c:pt>
                <c:pt idx="563">
                  <c:v>792.3270263671875</c:v>
                </c:pt>
                <c:pt idx="564">
                  <c:v>792.34002685546875</c:v>
                </c:pt>
                <c:pt idx="565">
                  <c:v>792.35198974609375</c:v>
                </c:pt>
                <c:pt idx="566">
                  <c:v>792.364013671875</c:v>
                </c:pt>
                <c:pt idx="567">
                  <c:v>792.37701416015625</c:v>
                </c:pt>
                <c:pt idx="568">
                  <c:v>792.38897705078125</c:v>
                </c:pt>
                <c:pt idx="569">
                  <c:v>792.4010009765625</c:v>
                </c:pt>
                <c:pt idx="570">
                  <c:v>792.41302490234375</c:v>
                </c:pt>
                <c:pt idx="571">
                  <c:v>792.426025390625</c:v>
                </c:pt>
                <c:pt idx="572">
                  <c:v>792.43798828125</c:v>
                </c:pt>
                <c:pt idx="573">
                  <c:v>792.45001220703125</c:v>
                </c:pt>
                <c:pt idx="574">
                  <c:v>792.4630126953125</c:v>
                </c:pt>
                <c:pt idx="575">
                  <c:v>792.4749755859375</c:v>
                </c:pt>
                <c:pt idx="576">
                  <c:v>792.48699951171875</c:v>
                </c:pt>
                <c:pt idx="577">
                  <c:v>792.4990234375</c:v>
                </c:pt>
                <c:pt idx="578">
                  <c:v>792.51202392578125</c:v>
                </c:pt>
                <c:pt idx="579">
                  <c:v>792.52398681640625</c:v>
                </c:pt>
                <c:pt idx="580">
                  <c:v>792.5360107421875</c:v>
                </c:pt>
                <c:pt idx="581">
                  <c:v>792.54901123046875</c:v>
                </c:pt>
                <c:pt idx="582">
                  <c:v>792.56097412109375</c:v>
                </c:pt>
                <c:pt idx="583">
                  <c:v>792.572998046875</c:v>
                </c:pt>
                <c:pt idx="584">
                  <c:v>792.58599853515625</c:v>
                </c:pt>
                <c:pt idx="585">
                  <c:v>792.5980224609375</c:v>
                </c:pt>
                <c:pt idx="586">
                  <c:v>792.6099853515625</c:v>
                </c:pt>
                <c:pt idx="587">
                  <c:v>792.62200927734375</c:v>
                </c:pt>
                <c:pt idx="588">
                  <c:v>792.635009765625</c:v>
                </c:pt>
                <c:pt idx="589">
                  <c:v>792.64697265625</c:v>
                </c:pt>
                <c:pt idx="590">
                  <c:v>792.65899658203125</c:v>
                </c:pt>
                <c:pt idx="591">
                  <c:v>792.6719970703125</c:v>
                </c:pt>
                <c:pt idx="592">
                  <c:v>792.68402099609375</c:v>
                </c:pt>
                <c:pt idx="593">
                  <c:v>792.69598388671875</c:v>
                </c:pt>
                <c:pt idx="594">
                  <c:v>792.7080078125</c:v>
                </c:pt>
                <c:pt idx="595">
                  <c:v>792.72100830078125</c:v>
                </c:pt>
                <c:pt idx="596">
                  <c:v>792.73297119140625</c:v>
                </c:pt>
                <c:pt idx="597">
                  <c:v>792.7449951171875</c:v>
                </c:pt>
                <c:pt idx="598">
                  <c:v>792.75799560546875</c:v>
                </c:pt>
                <c:pt idx="599">
                  <c:v>792.77001953125</c:v>
                </c:pt>
                <c:pt idx="600">
                  <c:v>792.781982421875</c:v>
                </c:pt>
                <c:pt idx="601">
                  <c:v>792.79400634765625</c:v>
                </c:pt>
                <c:pt idx="602">
                  <c:v>792.8070068359375</c:v>
                </c:pt>
                <c:pt idx="603">
                  <c:v>792.8189697265625</c:v>
                </c:pt>
                <c:pt idx="604">
                  <c:v>792.83099365234375</c:v>
                </c:pt>
                <c:pt idx="605">
                  <c:v>792.843994140625</c:v>
                </c:pt>
                <c:pt idx="606">
                  <c:v>792.85601806640625</c:v>
                </c:pt>
                <c:pt idx="607">
                  <c:v>792.86798095703125</c:v>
                </c:pt>
                <c:pt idx="608">
                  <c:v>792.8809814453125</c:v>
                </c:pt>
                <c:pt idx="609">
                  <c:v>792.89300537109375</c:v>
                </c:pt>
                <c:pt idx="610">
                  <c:v>792.905029296875</c:v>
                </c:pt>
                <c:pt idx="611">
                  <c:v>792.9169921875</c:v>
                </c:pt>
                <c:pt idx="612">
                  <c:v>792.92999267578125</c:v>
                </c:pt>
                <c:pt idx="613">
                  <c:v>792.9420166015625</c:v>
                </c:pt>
                <c:pt idx="614">
                  <c:v>792.9539794921875</c:v>
                </c:pt>
                <c:pt idx="615">
                  <c:v>792.96697998046875</c:v>
                </c:pt>
                <c:pt idx="616">
                  <c:v>792.97900390625</c:v>
                </c:pt>
                <c:pt idx="617">
                  <c:v>792.99102783203125</c:v>
                </c:pt>
                <c:pt idx="618">
                  <c:v>793.00299072265625</c:v>
                </c:pt>
                <c:pt idx="619">
                  <c:v>793.0159912109375</c:v>
                </c:pt>
                <c:pt idx="620">
                  <c:v>793.02801513671875</c:v>
                </c:pt>
                <c:pt idx="621">
                  <c:v>793.03997802734375</c:v>
                </c:pt>
                <c:pt idx="622">
                  <c:v>793.052978515625</c:v>
                </c:pt>
                <c:pt idx="623">
                  <c:v>793.06500244140625</c:v>
                </c:pt>
                <c:pt idx="624">
                  <c:v>793.0770263671875</c:v>
                </c:pt>
                <c:pt idx="625">
                  <c:v>793.09002685546875</c:v>
                </c:pt>
                <c:pt idx="626">
                  <c:v>793.10198974609375</c:v>
                </c:pt>
                <c:pt idx="627">
                  <c:v>793.114013671875</c:v>
                </c:pt>
                <c:pt idx="628">
                  <c:v>793.1259765625</c:v>
                </c:pt>
                <c:pt idx="629">
                  <c:v>793.13897705078125</c:v>
                </c:pt>
                <c:pt idx="630">
                  <c:v>793.1510009765625</c:v>
                </c:pt>
                <c:pt idx="631">
                  <c:v>793.16302490234375</c:v>
                </c:pt>
                <c:pt idx="632">
                  <c:v>793.176025390625</c:v>
                </c:pt>
                <c:pt idx="633">
                  <c:v>793.18798828125</c:v>
                </c:pt>
                <c:pt idx="634">
                  <c:v>793.20001220703125</c:v>
                </c:pt>
                <c:pt idx="635">
                  <c:v>793.21197509765625</c:v>
                </c:pt>
                <c:pt idx="636">
                  <c:v>793.2249755859375</c:v>
                </c:pt>
                <c:pt idx="637">
                  <c:v>793.23699951171875</c:v>
                </c:pt>
                <c:pt idx="638">
                  <c:v>793.2490234375</c:v>
                </c:pt>
                <c:pt idx="639">
                  <c:v>793.26202392578125</c:v>
                </c:pt>
                <c:pt idx="640">
                  <c:v>793.27398681640625</c:v>
                </c:pt>
                <c:pt idx="641">
                  <c:v>793.2860107421875</c:v>
                </c:pt>
                <c:pt idx="642">
                  <c:v>793.29901123046875</c:v>
                </c:pt>
                <c:pt idx="643">
                  <c:v>793.31097412109375</c:v>
                </c:pt>
                <c:pt idx="644">
                  <c:v>793.322998046875</c:v>
                </c:pt>
                <c:pt idx="645">
                  <c:v>793.33502197265625</c:v>
                </c:pt>
                <c:pt idx="646">
                  <c:v>793.3480224609375</c:v>
                </c:pt>
                <c:pt idx="647">
                  <c:v>793.3599853515625</c:v>
                </c:pt>
                <c:pt idx="648">
                  <c:v>793.37200927734375</c:v>
                </c:pt>
                <c:pt idx="649">
                  <c:v>793.385009765625</c:v>
                </c:pt>
                <c:pt idx="650">
                  <c:v>793.39697265625</c:v>
                </c:pt>
                <c:pt idx="651">
                  <c:v>793.40899658203125</c:v>
                </c:pt>
                <c:pt idx="652">
                  <c:v>793.4219970703125</c:v>
                </c:pt>
                <c:pt idx="653">
                  <c:v>793.43402099609375</c:v>
                </c:pt>
                <c:pt idx="654">
                  <c:v>793.44598388671875</c:v>
                </c:pt>
                <c:pt idx="655">
                  <c:v>793.4580078125</c:v>
                </c:pt>
                <c:pt idx="656">
                  <c:v>793.47100830078125</c:v>
                </c:pt>
                <c:pt idx="657">
                  <c:v>793.48297119140625</c:v>
                </c:pt>
                <c:pt idx="658">
                  <c:v>793.4949951171875</c:v>
                </c:pt>
                <c:pt idx="659">
                  <c:v>793.50799560546875</c:v>
                </c:pt>
                <c:pt idx="660">
                  <c:v>793.52001953125</c:v>
                </c:pt>
                <c:pt idx="661">
                  <c:v>793.531982421875</c:v>
                </c:pt>
                <c:pt idx="662">
                  <c:v>793.54400634765625</c:v>
                </c:pt>
                <c:pt idx="663">
                  <c:v>793.5570068359375</c:v>
                </c:pt>
                <c:pt idx="664">
                  <c:v>793.5689697265625</c:v>
                </c:pt>
                <c:pt idx="665">
                  <c:v>793.58099365234375</c:v>
                </c:pt>
                <c:pt idx="666">
                  <c:v>793.593994140625</c:v>
                </c:pt>
                <c:pt idx="667">
                  <c:v>793.60601806640625</c:v>
                </c:pt>
                <c:pt idx="668">
                  <c:v>793.61798095703125</c:v>
                </c:pt>
                <c:pt idx="669">
                  <c:v>793.6309814453125</c:v>
                </c:pt>
                <c:pt idx="670">
                  <c:v>793.64300537109375</c:v>
                </c:pt>
                <c:pt idx="671">
                  <c:v>793.655029296875</c:v>
                </c:pt>
                <c:pt idx="672">
                  <c:v>793.6669921875</c:v>
                </c:pt>
                <c:pt idx="673">
                  <c:v>793.67999267578125</c:v>
                </c:pt>
                <c:pt idx="674">
                  <c:v>793.6920166015625</c:v>
                </c:pt>
                <c:pt idx="675">
                  <c:v>793.7039794921875</c:v>
                </c:pt>
                <c:pt idx="676">
                  <c:v>793.71697998046875</c:v>
                </c:pt>
                <c:pt idx="677">
                  <c:v>793.72900390625</c:v>
                </c:pt>
                <c:pt idx="678">
                  <c:v>793.74102783203125</c:v>
                </c:pt>
                <c:pt idx="679">
                  <c:v>793.7540283203125</c:v>
                </c:pt>
                <c:pt idx="680">
                  <c:v>793.7659912109375</c:v>
                </c:pt>
                <c:pt idx="681">
                  <c:v>793.77801513671875</c:v>
                </c:pt>
                <c:pt idx="682">
                  <c:v>793.78997802734375</c:v>
                </c:pt>
                <c:pt idx="683">
                  <c:v>793.802978515625</c:v>
                </c:pt>
                <c:pt idx="684">
                  <c:v>793.81500244140625</c:v>
                </c:pt>
                <c:pt idx="685">
                  <c:v>793.8270263671875</c:v>
                </c:pt>
                <c:pt idx="686">
                  <c:v>793.84002685546875</c:v>
                </c:pt>
                <c:pt idx="687">
                  <c:v>793.85198974609375</c:v>
                </c:pt>
                <c:pt idx="688">
                  <c:v>793.864013671875</c:v>
                </c:pt>
                <c:pt idx="689">
                  <c:v>793.87701416015625</c:v>
                </c:pt>
                <c:pt idx="690">
                  <c:v>793.88897705078125</c:v>
                </c:pt>
                <c:pt idx="691">
                  <c:v>793.9010009765625</c:v>
                </c:pt>
                <c:pt idx="692">
                  <c:v>793.91302490234375</c:v>
                </c:pt>
                <c:pt idx="693">
                  <c:v>793.926025390625</c:v>
                </c:pt>
                <c:pt idx="694">
                  <c:v>793.93798828125</c:v>
                </c:pt>
                <c:pt idx="695">
                  <c:v>793.95001220703125</c:v>
                </c:pt>
                <c:pt idx="696">
                  <c:v>793.9630126953125</c:v>
                </c:pt>
                <c:pt idx="697">
                  <c:v>793.9749755859375</c:v>
                </c:pt>
                <c:pt idx="698">
                  <c:v>793.98699951171875</c:v>
                </c:pt>
                <c:pt idx="699">
                  <c:v>794</c:v>
                </c:pt>
                <c:pt idx="700">
                  <c:v>794.01202392578125</c:v>
                </c:pt>
                <c:pt idx="701">
                  <c:v>794.02398681640625</c:v>
                </c:pt>
                <c:pt idx="702">
                  <c:v>794.0360107421875</c:v>
                </c:pt>
                <c:pt idx="703">
                  <c:v>794.04901123046875</c:v>
                </c:pt>
                <c:pt idx="704">
                  <c:v>794.06097412109375</c:v>
                </c:pt>
                <c:pt idx="705">
                  <c:v>794.072998046875</c:v>
                </c:pt>
                <c:pt idx="706">
                  <c:v>794.08599853515625</c:v>
                </c:pt>
                <c:pt idx="707">
                  <c:v>794.0980224609375</c:v>
                </c:pt>
                <c:pt idx="708">
                  <c:v>794.1099853515625</c:v>
                </c:pt>
                <c:pt idx="709">
                  <c:v>794.12298583984375</c:v>
                </c:pt>
                <c:pt idx="710">
                  <c:v>794.135009765625</c:v>
                </c:pt>
                <c:pt idx="711">
                  <c:v>794.14697265625</c:v>
                </c:pt>
                <c:pt idx="712">
                  <c:v>794.15899658203125</c:v>
                </c:pt>
                <c:pt idx="713">
                  <c:v>794.1719970703125</c:v>
                </c:pt>
                <c:pt idx="714">
                  <c:v>794.18402099609375</c:v>
                </c:pt>
                <c:pt idx="715">
                  <c:v>794.19598388671875</c:v>
                </c:pt>
                <c:pt idx="716">
                  <c:v>794.208984375</c:v>
                </c:pt>
                <c:pt idx="717">
                  <c:v>794.22100830078125</c:v>
                </c:pt>
                <c:pt idx="718">
                  <c:v>794.23297119140625</c:v>
                </c:pt>
                <c:pt idx="719">
                  <c:v>794.2459716796875</c:v>
                </c:pt>
                <c:pt idx="720">
                  <c:v>794.25799560546875</c:v>
                </c:pt>
                <c:pt idx="721">
                  <c:v>794.27001953125</c:v>
                </c:pt>
                <c:pt idx="722">
                  <c:v>794.28302001953125</c:v>
                </c:pt>
                <c:pt idx="723">
                  <c:v>794.29498291015625</c:v>
                </c:pt>
                <c:pt idx="724">
                  <c:v>794.3070068359375</c:v>
                </c:pt>
                <c:pt idx="725">
                  <c:v>794.3189697265625</c:v>
                </c:pt>
                <c:pt idx="726">
                  <c:v>794.33197021484375</c:v>
                </c:pt>
                <c:pt idx="727">
                  <c:v>794.343994140625</c:v>
                </c:pt>
                <c:pt idx="728">
                  <c:v>794.35601806640625</c:v>
                </c:pt>
                <c:pt idx="729">
                  <c:v>794.3690185546875</c:v>
                </c:pt>
                <c:pt idx="730">
                  <c:v>794.3809814453125</c:v>
                </c:pt>
                <c:pt idx="731">
                  <c:v>794.39300537109375</c:v>
                </c:pt>
                <c:pt idx="732">
                  <c:v>794.406005859375</c:v>
                </c:pt>
                <c:pt idx="733">
                  <c:v>794.41802978515625</c:v>
                </c:pt>
                <c:pt idx="734">
                  <c:v>794.42999267578125</c:v>
                </c:pt>
                <c:pt idx="735">
                  <c:v>794.4429931640625</c:v>
                </c:pt>
                <c:pt idx="736">
                  <c:v>794.45501708984375</c:v>
                </c:pt>
                <c:pt idx="737">
                  <c:v>794.46697998046875</c:v>
                </c:pt>
                <c:pt idx="738">
                  <c:v>794.47900390625</c:v>
                </c:pt>
                <c:pt idx="739">
                  <c:v>794.49200439453125</c:v>
                </c:pt>
                <c:pt idx="740">
                  <c:v>794.5040283203125</c:v>
                </c:pt>
                <c:pt idx="741">
                  <c:v>794.5159912109375</c:v>
                </c:pt>
                <c:pt idx="742">
                  <c:v>794.52899169921875</c:v>
                </c:pt>
                <c:pt idx="743">
                  <c:v>794.541015625</c:v>
                </c:pt>
                <c:pt idx="744">
                  <c:v>794.552978515625</c:v>
                </c:pt>
                <c:pt idx="745">
                  <c:v>794.56597900390625</c:v>
                </c:pt>
                <c:pt idx="746">
                  <c:v>794.5780029296875</c:v>
                </c:pt>
                <c:pt idx="747">
                  <c:v>794.59002685546875</c:v>
                </c:pt>
                <c:pt idx="748">
                  <c:v>794.60198974609375</c:v>
                </c:pt>
                <c:pt idx="749">
                  <c:v>794.614990234375</c:v>
                </c:pt>
                <c:pt idx="750">
                  <c:v>794.62701416015625</c:v>
                </c:pt>
                <c:pt idx="751">
                  <c:v>794.63897705078125</c:v>
                </c:pt>
                <c:pt idx="752">
                  <c:v>794.6519775390625</c:v>
                </c:pt>
                <c:pt idx="753">
                  <c:v>794.66400146484375</c:v>
                </c:pt>
                <c:pt idx="754">
                  <c:v>794.676025390625</c:v>
                </c:pt>
                <c:pt idx="755">
                  <c:v>794.68902587890625</c:v>
                </c:pt>
                <c:pt idx="756">
                  <c:v>794.70098876953125</c:v>
                </c:pt>
                <c:pt idx="757">
                  <c:v>794.7130126953125</c:v>
                </c:pt>
                <c:pt idx="758">
                  <c:v>794.72601318359375</c:v>
                </c:pt>
                <c:pt idx="759">
                  <c:v>794.73797607421875</c:v>
                </c:pt>
                <c:pt idx="760">
                  <c:v>794.75</c:v>
                </c:pt>
                <c:pt idx="761">
                  <c:v>794.76202392578125</c:v>
                </c:pt>
                <c:pt idx="762">
                  <c:v>794.7750244140625</c:v>
                </c:pt>
                <c:pt idx="763">
                  <c:v>794.7869873046875</c:v>
                </c:pt>
                <c:pt idx="764">
                  <c:v>794.79901123046875</c:v>
                </c:pt>
                <c:pt idx="765">
                  <c:v>794.81201171875</c:v>
                </c:pt>
                <c:pt idx="766">
                  <c:v>794.823974609375</c:v>
                </c:pt>
                <c:pt idx="767">
                  <c:v>794.83599853515625</c:v>
                </c:pt>
                <c:pt idx="768">
                  <c:v>794.8489990234375</c:v>
                </c:pt>
                <c:pt idx="769">
                  <c:v>794.86102294921875</c:v>
                </c:pt>
                <c:pt idx="770">
                  <c:v>794.87298583984375</c:v>
                </c:pt>
                <c:pt idx="771">
                  <c:v>794.885986328125</c:v>
                </c:pt>
                <c:pt idx="772">
                  <c:v>794.89801025390625</c:v>
                </c:pt>
                <c:pt idx="773">
                  <c:v>794.90997314453125</c:v>
                </c:pt>
                <c:pt idx="774">
                  <c:v>794.9219970703125</c:v>
                </c:pt>
                <c:pt idx="775">
                  <c:v>794.93499755859375</c:v>
                </c:pt>
                <c:pt idx="776">
                  <c:v>794.947021484375</c:v>
                </c:pt>
                <c:pt idx="777">
                  <c:v>794.958984375</c:v>
                </c:pt>
                <c:pt idx="778">
                  <c:v>794.97198486328125</c:v>
                </c:pt>
                <c:pt idx="779">
                  <c:v>794.9840087890625</c:v>
                </c:pt>
                <c:pt idx="780">
                  <c:v>794.9959716796875</c:v>
                </c:pt>
                <c:pt idx="781">
                  <c:v>795.00897216796875</c:v>
                </c:pt>
                <c:pt idx="782">
                  <c:v>795.02099609375</c:v>
                </c:pt>
                <c:pt idx="783">
                  <c:v>795.03302001953125</c:v>
                </c:pt>
                <c:pt idx="784">
                  <c:v>795.0460205078125</c:v>
                </c:pt>
                <c:pt idx="785">
                  <c:v>795.0579833984375</c:v>
                </c:pt>
                <c:pt idx="786">
                  <c:v>795.07000732421875</c:v>
                </c:pt>
                <c:pt idx="787">
                  <c:v>795.08197021484375</c:v>
                </c:pt>
                <c:pt idx="788">
                  <c:v>795.094970703125</c:v>
                </c:pt>
                <c:pt idx="789">
                  <c:v>795.10699462890625</c:v>
                </c:pt>
                <c:pt idx="790">
                  <c:v>795.1190185546875</c:v>
                </c:pt>
                <c:pt idx="791">
                  <c:v>795.13201904296875</c:v>
                </c:pt>
                <c:pt idx="792">
                  <c:v>795.14398193359375</c:v>
                </c:pt>
                <c:pt idx="793">
                  <c:v>795.156005859375</c:v>
                </c:pt>
                <c:pt idx="794">
                  <c:v>795.16900634765625</c:v>
                </c:pt>
                <c:pt idx="795">
                  <c:v>795.1810302734375</c:v>
                </c:pt>
                <c:pt idx="796">
                  <c:v>795.1929931640625</c:v>
                </c:pt>
                <c:pt idx="797">
                  <c:v>795.20599365234375</c:v>
                </c:pt>
                <c:pt idx="798">
                  <c:v>795.218017578125</c:v>
                </c:pt>
                <c:pt idx="799">
                  <c:v>795.22998046875</c:v>
                </c:pt>
                <c:pt idx="800">
                  <c:v>795.24298095703125</c:v>
                </c:pt>
                <c:pt idx="801">
                  <c:v>795.2550048828125</c:v>
                </c:pt>
                <c:pt idx="802">
                  <c:v>795.26702880859375</c:v>
                </c:pt>
                <c:pt idx="803">
                  <c:v>795.27899169921875</c:v>
                </c:pt>
              </c:numCache>
            </c:numRef>
          </c:xVal>
          <c:yVal>
            <c:numRef>
              <c:f>'Sheet1 {2 min}'!$B$1:$B$804</c:f>
              <c:numCache>
                <c:formatCode>General</c:formatCode>
                <c:ptCount val="804"/>
                <c:pt idx="0">
                  <c:v>298.5</c:v>
                </c:pt>
                <c:pt idx="1">
                  <c:v>104</c:v>
                </c:pt>
                <c:pt idx="2">
                  <c:v>69.5</c:v>
                </c:pt>
                <c:pt idx="3">
                  <c:v>94</c:v>
                </c:pt>
                <c:pt idx="4">
                  <c:v>56.75</c:v>
                </c:pt>
                <c:pt idx="5">
                  <c:v>33</c:v>
                </c:pt>
                <c:pt idx="6">
                  <c:v>48</c:v>
                </c:pt>
                <c:pt idx="7">
                  <c:v>53.75</c:v>
                </c:pt>
                <c:pt idx="8">
                  <c:v>59.25</c:v>
                </c:pt>
                <c:pt idx="9">
                  <c:v>53.25</c:v>
                </c:pt>
                <c:pt idx="10">
                  <c:v>24</c:v>
                </c:pt>
                <c:pt idx="11">
                  <c:v>11</c:v>
                </c:pt>
                <c:pt idx="12">
                  <c:v>23.25</c:v>
                </c:pt>
                <c:pt idx="13">
                  <c:v>49.5</c:v>
                </c:pt>
                <c:pt idx="14">
                  <c:v>68</c:v>
                </c:pt>
                <c:pt idx="15">
                  <c:v>60.25</c:v>
                </c:pt>
                <c:pt idx="16">
                  <c:v>49.75</c:v>
                </c:pt>
                <c:pt idx="17">
                  <c:v>79</c:v>
                </c:pt>
                <c:pt idx="18">
                  <c:v>110.5</c:v>
                </c:pt>
                <c:pt idx="19">
                  <c:v>116.5</c:v>
                </c:pt>
                <c:pt idx="20">
                  <c:v>125</c:v>
                </c:pt>
                <c:pt idx="21">
                  <c:v>108.69999694824219</c:v>
                </c:pt>
                <c:pt idx="22">
                  <c:v>102.5</c:v>
                </c:pt>
                <c:pt idx="23">
                  <c:v>110.69999694824219</c:v>
                </c:pt>
                <c:pt idx="24">
                  <c:v>88</c:v>
                </c:pt>
                <c:pt idx="25">
                  <c:v>96.75</c:v>
                </c:pt>
                <c:pt idx="26">
                  <c:v>119</c:v>
                </c:pt>
                <c:pt idx="27">
                  <c:v>87.75</c:v>
                </c:pt>
                <c:pt idx="28">
                  <c:v>74.25</c:v>
                </c:pt>
                <c:pt idx="29">
                  <c:v>171</c:v>
                </c:pt>
                <c:pt idx="30">
                  <c:v>303.29998779296875</c:v>
                </c:pt>
                <c:pt idx="31">
                  <c:v>334.20001220703125</c:v>
                </c:pt>
                <c:pt idx="32">
                  <c:v>390.20001220703125</c:v>
                </c:pt>
                <c:pt idx="33">
                  <c:v>563.29998779296875</c:v>
                </c:pt>
                <c:pt idx="34">
                  <c:v>702.5</c:v>
                </c:pt>
                <c:pt idx="35">
                  <c:v>748.70001220703125</c:v>
                </c:pt>
                <c:pt idx="36">
                  <c:v>785.70001220703125</c:v>
                </c:pt>
                <c:pt idx="37">
                  <c:v>943.79998779296875</c:v>
                </c:pt>
                <c:pt idx="38">
                  <c:v>1047</c:v>
                </c:pt>
                <c:pt idx="39">
                  <c:v>789.5</c:v>
                </c:pt>
                <c:pt idx="40">
                  <c:v>405.79998779296875</c:v>
                </c:pt>
                <c:pt idx="41">
                  <c:v>200.19999694824219</c:v>
                </c:pt>
                <c:pt idx="42">
                  <c:v>94.5</c:v>
                </c:pt>
                <c:pt idx="43">
                  <c:v>31.5</c:v>
                </c:pt>
                <c:pt idx="44">
                  <c:v>17.25</c:v>
                </c:pt>
                <c:pt idx="45">
                  <c:v>19.75</c:v>
                </c:pt>
                <c:pt idx="46">
                  <c:v>17.5</c:v>
                </c:pt>
                <c:pt idx="47">
                  <c:v>6.25</c:v>
                </c:pt>
                <c:pt idx="48">
                  <c:v>4.5</c:v>
                </c:pt>
                <c:pt idx="49">
                  <c:v>20</c:v>
                </c:pt>
                <c:pt idx="50">
                  <c:v>40.75</c:v>
                </c:pt>
                <c:pt idx="51">
                  <c:v>50.5</c:v>
                </c:pt>
                <c:pt idx="52">
                  <c:v>56</c:v>
                </c:pt>
                <c:pt idx="53">
                  <c:v>66</c:v>
                </c:pt>
                <c:pt idx="54">
                  <c:v>63.5</c:v>
                </c:pt>
                <c:pt idx="55">
                  <c:v>45</c:v>
                </c:pt>
                <c:pt idx="56">
                  <c:v>34.25</c:v>
                </c:pt>
                <c:pt idx="57">
                  <c:v>33</c:v>
                </c:pt>
                <c:pt idx="58">
                  <c:v>40.75</c:v>
                </c:pt>
                <c:pt idx="59">
                  <c:v>82.5</c:v>
                </c:pt>
                <c:pt idx="60">
                  <c:v>132.30000305175781</c:v>
                </c:pt>
                <c:pt idx="61">
                  <c:v>125.80000305175781</c:v>
                </c:pt>
                <c:pt idx="62">
                  <c:v>81.25</c:v>
                </c:pt>
                <c:pt idx="63">
                  <c:v>84.25</c:v>
                </c:pt>
                <c:pt idx="64">
                  <c:v>102.5</c:v>
                </c:pt>
                <c:pt idx="65">
                  <c:v>81</c:v>
                </c:pt>
                <c:pt idx="66">
                  <c:v>64</c:v>
                </c:pt>
                <c:pt idx="67">
                  <c:v>62.25</c:v>
                </c:pt>
                <c:pt idx="68">
                  <c:v>68</c:v>
                </c:pt>
                <c:pt idx="69">
                  <c:v>148</c:v>
                </c:pt>
                <c:pt idx="70">
                  <c:v>297.79998779296875</c:v>
                </c:pt>
                <c:pt idx="71">
                  <c:v>421.79998779296875</c:v>
                </c:pt>
                <c:pt idx="72">
                  <c:v>573</c:v>
                </c:pt>
                <c:pt idx="73">
                  <c:v>993.5</c:v>
                </c:pt>
                <c:pt idx="74">
                  <c:v>1662</c:v>
                </c:pt>
                <c:pt idx="75">
                  <c:v>1981</c:v>
                </c:pt>
                <c:pt idx="76">
                  <c:v>1625</c:v>
                </c:pt>
                <c:pt idx="77">
                  <c:v>1091</c:v>
                </c:pt>
                <c:pt idx="78">
                  <c:v>924.5</c:v>
                </c:pt>
                <c:pt idx="79">
                  <c:v>986</c:v>
                </c:pt>
                <c:pt idx="80">
                  <c:v>875</c:v>
                </c:pt>
                <c:pt idx="81">
                  <c:v>561.70001220703125</c:v>
                </c:pt>
                <c:pt idx="82">
                  <c:v>244.19999694824219</c:v>
                </c:pt>
                <c:pt idx="83">
                  <c:v>88.75</c:v>
                </c:pt>
                <c:pt idx="84">
                  <c:v>58</c:v>
                </c:pt>
                <c:pt idx="85">
                  <c:v>49</c:v>
                </c:pt>
                <c:pt idx="86">
                  <c:v>61.5</c:v>
                </c:pt>
                <c:pt idx="87">
                  <c:v>76.5</c:v>
                </c:pt>
                <c:pt idx="88">
                  <c:v>72.25</c:v>
                </c:pt>
                <c:pt idx="89">
                  <c:v>64.75</c:v>
                </c:pt>
                <c:pt idx="90">
                  <c:v>61.5</c:v>
                </c:pt>
                <c:pt idx="91">
                  <c:v>49.5</c:v>
                </c:pt>
                <c:pt idx="92">
                  <c:v>41.5</c:v>
                </c:pt>
                <c:pt idx="93">
                  <c:v>52.75</c:v>
                </c:pt>
                <c:pt idx="94">
                  <c:v>64</c:v>
                </c:pt>
                <c:pt idx="95">
                  <c:v>65.75</c:v>
                </c:pt>
                <c:pt idx="96">
                  <c:v>62.25</c:v>
                </c:pt>
                <c:pt idx="97">
                  <c:v>74.75</c:v>
                </c:pt>
                <c:pt idx="98">
                  <c:v>103.80000305175781</c:v>
                </c:pt>
                <c:pt idx="99">
                  <c:v>117.5</c:v>
                </c:pt>
                <c:pt idx="100">
                  <c:v>140</c:v>
                </c:pt>
                <c:pt idx="101">
                  <c:v>160.5</c:v>
                </c:pt>
                <c:pt idx="102">
                  <c:v>171.80000305175781</c:v>
                </c:pt>
                <c:pt idx="103">
                  <c:v>195</c:v>
                </c:pt>
                <c:pt idx="104">
                  <c:v>143.5</c:v>
                </c:pt>
                <c:pt idx="105">
                  <c:v>83</c:v>
                </c:pt>
                <c:pt idx="106">
                  <c:v>112.30000305175781</c:v>
                </c:pt>
                <c:pt idx="107">
                  <c:v>123.80000305175781</c:v>
                </c:pt>
                <c:pt idx="108">
                  <c:v>125.19999694824219</c:v>
                </c:pt>
                <c:pt idx="109">
                  <c:v>209.80000305175781</c:v>
                </c:pt>
                <c:pt idx="110">
                  <c:v>330</c:v>
                </c:pt>
                <c:pt idx="111">
                  <c:v>435.70001220703125</c:v>
                </c:pt>
                <c:pt idx="112">
                  <c:v>568.29998779296875</c:v>
                </c:pt>
                <c:pt idx="113">
                  <c:v>959</c:v>
                </c:pt>
                <c:pt idx="114">
                  <c:v>2120</c:v>
                </c:pt>
                <c:pt idx="115">
                  <c:v>4154</c:v>
                </c:pt>
                <c:pt idx="116">
                  <c:v>5547</c:v>
                </c:pt>
                <c:pt idx="117">
                  <c:v>4845</c:v>
                </c:pt>
                <c:pt idx="118">
                  <c:v>3000</c:v>
                </c:pt>
                <c:pt idx="119">
                  <c:v>1610</c:v>
                </c:pt>
                <c:pt idx="120">
                  <c:v>1002</c:v>
                </c:pt>
                <c:pt idx="121">
                  <c:v>659.5</c:v>
                </c:pt>
                <c:pt idx="122">
                  <c:v>356.70001220703125</c:v>
                </c:pt>
                <c:pt idx="123">
                  <c:v>200.69999694824219</c:v>
                </c:pt>
                <c:pt idx="124">
                  <c:v>133.69999694824219</c:v>
                </c:pt>
                <c:pt idx="125">
                  <c:v>110</c:v>
                </c:pt>
                <c:pt idx="126">
                  <c:v>91.5</c:v>
                </c:pt>
                <c:pt idx="127">
                  <c:v>66.5</c:v>
                </c:pt>
                <c:pt idx="128">
                  <c:v>46.75</c:v>
                </c:pt>
                <c:pt idx="129">
                  <c:v>24</c:v>
                </c:pt>
                <c:pt idx="130">
                  <c:v>28</c:v>
                </c:pt>
                <c:pt idx="131">
                  <c:v>51.75</c:v>
                </c:pt>
                <c:pt idx="132">
                  <c:v>57</c:v>
                </c:pt>
                <c:pt idx="133">
                  <c:v>72.75</c:v>
                </c:pt>
                <c:pt idx="134">
                  <c:v>93.75</c:v>
                </c:pt>
                <c:pt idx="135">
                  <c:v>79</c:v>
                </c:pt>
                <c:pt idx="136">
                  <c:v>55.75</c:v>
                </c:pt>
                <c:pt idx="137">
                  <c:v>45</c:v>
                </c:pt>
                <c:pt idx="138">
                  <c:v>51.25</c:v>
                </c:pt>
                <c:pt idx="139">
                  <c:v>66.5</c:v>
                </c:pt>
                <c:pt idx="140">
                  <c:v>65.75</c:v>
                </c:pt>
                <c:pt idx="141">
                  <c:v>81.5</c:v>
                </c:pt>
                <c:pt idx="142">
                  <c:v>115.30000305175781</c:v>
                </c:pt>
                <c:pt idx="143">
                  <c:v>150.80000305175781</c:v>
                </c:pt>
                <c:pt idx="144">
                  <c:v>185</c:v>
                </c:pt>
                <c:pt idx="145">
                  <c:v>148.5</c:v>
                </c:pt>
                <c:pt idx="146">
                  <c:v>91.75</c:v>
                </c:pt>
                <c:pt idx="147">
                  <c:v>90.75</c:v>
                </c:pt>
                <c:pt idx="148">
                  <c:v>138</c:v>
                </c:pt>
                <c:pt idx="149">
                  <c:v>232.80000305175781</c:v>
                </c:pt>
                <c:pt idx="150">
                  <c:v>306.70001220703125</c:v>
                </c:pt>
                <c:pt idx="151">
                  <c:v>430.29998779296875</c:v>
                </c:pt>
                <c:pt idx="152">
                  <c:v>667.79998779296875</c:v>
                </c:pt>
                <c:pt idx="153">
                  <c:v>1137</c:v>
                </c:pt>
                <c:pt idx="154">
                  <c:v>2361</c:v>
                </c:pt>
                <c:pt idx="155">
                  <c:v>5738</c:v>
                </c:pt>
                <c:pt idx="156">
                  <c:v>12040</c:v>
                </c:pt>
                <c:pt idx="157">
                  <c:v>17220</c:v>
                </c:pt>
                <c:pt idx="158">
                  <c:v>15720</c:v>
                </c:pt>
                <c:pt idx="159">
                  <c:v>9309</c:v>
                </c:pt>
                <c:pt idx="160">
                  <c:v>4025</c:v>
                </c:pt>
                <c:pt idx="161">
                  <c:v>1614</c:v>
                </c:pt>
                <c:pt idx="162">
                  <c:v>801.79998779296875</c:v>
                </c:pt>
                <c:pt idx="163">
                  <c:v>529.29998779296875</c:v>
                </c:pt>
                <c:pt idx="164">
                  <c:v>313.79998779296875</c:v>
                </c:pt>
                <c:pt idx="165">
                  <c:v>192.5</c:v>
                </c:pt>
                <c:pt idx="166">
                  <c:v>153</c:v>
                </c:pt>
                <c:pt idx="167">
                  <c:v>151.5</c:v>
                </c:pt>
                <c:pt idx="168">
                  <c:v>143.80000305175781</c:v>
                </c:pt>
                <c:pt idx="169">
                  <c:v>111</c:v>
                </c:pt>
                <c:pt idx="170">
                  <c:v>92</c:v>
                </c:pt>
                <c:pt idx="171">
                  <c:v>86.75</c:v>
                </c:pt>
                <c:pt idx="172">
                  <c:v>111.69999694824219</c:v>
                </c:pt>
                <c:pt idx="173">
                  <c:v>160</c:v>
                </c:pt>
                <c:pt idx="174">
                  <c:v>178.80000305175781</c:v>
                </c:pt>
                <c:pt idx="175">
                  <c:v>151.30000305175781</c:v>
                </c:pt>
                <c:pt idx="176">
                  <c:v>104.30000305175781</c:v>
                </c:pt>
                <c:pt idx="177">
                  <c:v>87.5</c:v>
                </c:pt>
                <c:pt idx="178">
                  <c:v>102.30000305175781</c:v>
                </c:pt>
                <c:pt idx="179">
                  <c:v>122.5</c:v>
                </c:pt>
                <c:pt idx="180">
                  <c:v>141.80000305175781</c:v>
                </c:pt>
                <c:pt idx="181">
                  <c:v>162.5</c:v>
                </c:pt>
                <c:pt idx="182">
                  <c:v>214.80000305175781</c:v>
                </c:pt>
                <c:pt idx="183">
                  <c:v>237.30000305175781</c:v>
                </c:pt>
                <c:pt idx="184">
                  <c:v>198.19999694824219</c:v>
                </c:pt>
                <c:pt idx="185">
                  <c:v>230</c:v>
                </c:pt>
                <c:pt idx="186">
                  <c:v>306.5</c:v>
                </c:pt>
                <c:pt idx="187">
                  <c:v>311</c:v>
                </c:pt>
                <c:pt idx="188">
                  <c:v>285.70001220703125</c:v>
                </c:pt>
                <c:pt idx="189">
                  <c:v>288.79998779296875</c:v>
                </c:pt>
                <c:pt idx="190">
                  <c:v>295.5</c:v>
                </c:pt>
                <c:pt idx="191">
                  <c:v>259.5</c:v>
                </c:pt>
                <c:pt idx="192">
                  <c:v>329</c:v>
                </c:pt>
                <c:pt idx="193">
                  <c:v>716.20001220703125</c:v>
                </c:pt>
                <c:pt idx="194">
                  <c:v>1475</c:v>
                </c:pt>
                <c:pt idx="195">
                  <c:v>3711</c:v>
                </c:pt>
                <c:pt idx="196">
                  <c:v>11690</c:v>
                </c:pt>
                <c:pt idx="197">
                  <c:v>30120</c:v>
                </c:pt>
                <c:pt idx="198">
                  <c:v>47600</c:v>
                </c:pt>
                <c:pt idx="199">
                  <c:v>43440</c:v>
                </c:pt>
                <c:pt idx="200">
                  <c:v>23270</c:v>
                </c:pt>
                <c:pt idx="201">
                  <c:v>8083</c:v>
                </c:pt>
                <c:pt idx="202">
                  <c:v>2477</c:v>
                </c:pt>
                <c:pt idx="203">
                  <c:v>1062</c:v>
                </c:pt>
                <c:pt idx="204">
                  <c:v>706.5</c:v>
                </c:pt>
                <c:pt idx="205">
                  <c:v>565.70001220703125</c:v>
                </c:pt>
                <c:pt idx="206">
                  <c:v>463.79998779296875</c:v>
                </c:pt>
                <c:pt idx="207">
                  <c:v>339</c:v>
                </c:pt>
                <c:pt idx="208">
                  <c:v>327.5</c:v>
                </c:pt>
                <c:pt idx="209">
                  <c:v>362.70001220703125</c:v>
                </c:pt>
                <c:pt idx="210">
                  <c:v>289.5</c:v>
                </c:pt>
                <c:pt idx="211">
                  <c:v>193.80000305175781</c:v>
                </c:pt>
                <c:pt idx="212">
                  <c:v>165</c:v>
                </c:pt>
                <c:pt idx="213">
                  <c:v>191.5</c:v>
                </c:pt>
                <c:pt idx="214">
                  <c:v>238</c:v>
                </c:pt>
                <c:pt idx="215">
                  <c:v>272.5</c:v>
                </c:pt>
                <c:pt idx="216">
                  <c:v>317.20001220703125</c:v>
                </c:pt>
                <c:pt idx="217">
                  <c:v>378.5</c:v>
                </c:pt>
                <c:pt idx="218">
                  <c:v>349.5</c:v>
                </c:pt>
                <c:pt idx="219">
                  <c:v>240</c:v>
                </c:pt>
                <c:pt idx="220">
                  <c:v>178.5</c:v>
                </c:pt>
                <c:pt idx="221">
                  <c:v>190.80000305175781</c:v>
                </c:pt>
                <c:pt idx="222">
                  <c:v>221.5</c:v>
                </c:pt>
                <c:pt idx="223">
                  <c:v>243.80000305175781</c:v>
                </c:pt>
                <c:pt idx="224">
                  <c:v>273.20001220703125</c:v>
                </c:pt>
                <c:pt idx="225">
                  <c:v>286.5</c:v>
                </c:pt>
                <c:pt idx="226">
                  <c:v>248</c:v>
                </c:pt>
                <c:pt idx="227">
                  <c:v>224.80000305175781</c:v>
                </c:pt>
                <c:pt idx="228">
                  <c:v>244.69999694824219</c:v>
                </c:pt>
                <c:pt idx="229">
                  <c:v>269.20001220703125</c:v>
                </c:pt>
                <c:pt idx="230">
                  <c:v>311.20001220703125</c:v>
                </c:pt>
                <c:pt idx="231">
                  <c:v>327.29998779296875</c:v>
                </c:pt>
                <c:pt idx="232">
                  <c:v>385.5</c:v>
                </c:pt>
                <c:pt idx="233">
                  <c:v>585</c:v>
                </c:pt>
                <c:pt idx="234">
                  <c:v>899</c:v>
                </c:pt>
                <c:pt idx="235">
                  <c:v>1394</c:v>
                </c:pt>
                <c:pt idx="236">
                  <c:v>3725</c:v>
                </c:pt>
                <c:pt idx="237">
                  <c:v>16570</c:v>
                </c:pt>
                <c:pt idx="238">
                  <c:v>55430</c:v>
                </c:pt>
                <c:pt idx="239">
                  <c:v>97430</c:v>
                </c:pt>
                <c:pt idx="240">
                  <c:v>88740</c:v>
                </c:pt>
                <c:pt idx="241">
                  <c:v>42580</c:v>
                </c:pt>
                <c:pt idx="242">
                  <c:v>11820</c:v>
                </c:pt>
                <c:pt idx="243">
                  <c:v>3050</c:v>
                </c:pt>
                <c:pt idx="244">
                  <c:v>1299</c:v>
                </c:pt>
                <c:pt idx="245">
                  <c:v>982.5</c:v>
                </c:pt>
                <c:pt idx="246">
                  <c:v>745.5</c:v>
                </c:pt>
                <c:pt idx="247">
                  <c:v>516.20001220703125</c:v>
                </c:pt>
                <c:pt idx="248">
                  <c:v>431</c:v>
                </c:pt>
                <c:pt idx="249">
                  <c:v>429.5</c:v>
                </c:pt>
                <c:pt idx="250">
                  <c:v>401.79998779296875</c:v>
                </c:pt>
                <c:pt idx="251">
                  <c:v>354.29998779296875</c:v>
                </c:pt>
                <c:pt idx="252">
                  <c:v>363.20001220703125</c:v>
                </c:pt>
                <c:pt idx="253">
                  <c:v>375</c:v>
                </c:pt>
                <c:pt idx="254">
                  <c:v>296.70001220703125</c:v>
                </c:pt>
                <c:pt idx="255">
                  <c:v>189.30000305175781</c:v>
                </c:pt>
                <c:pt idx="256">
                  <c:v>181.5</c:v>
                </c:pt>
                <c:pt idx="257">
                  <c:v>224.30000305175781</c:v>
                </c:pt>
                <c:pt idx="258">
                  <c:v>223.69999694824219</c:v>
                </c:pt>
                <c:pt idx="259">
                  <c:v>254</c:v>
                </c:pt>
                <c:pt idx="260">
                  <c:v>343.79998779296875</c:v>
                </c:pt>
                <c:pt idx="261">
                  <c:v>360.29998779296875</c:v>
                </c:pt>
                <c:pt idx="262">
                  <c:v>303.29998779296875</c:v>
                </c:pt>
                <c:pt idx="263">
                  <c:v>255</c:v>
                </c:pt>
                <c:pt idx="264">
                  <c:v>244</c:v>
                </c:pt>
                <c:pt idx="265">
                  <c:v>394.5</c:v>
                </c:pt>
                <c:pt idx="266">
                  <c:v>621.79998779296875</c:v>
                </c:pt>
                <c:pt idx="267">
                  <c:v>688.5</c:v>
                </c:pt>
                <c:pt idx="268">
                  <c:v>624.70001220703125</c:v>
                </c:pt>
                <c:pt idx="269">
                  <c:v>550</c:v>
                </c:pt>
                <c:pt idx="270">
                  <c:v>537.5</c:v>
                </c:pt>
                <c:pt idx="271">
                  <c:v>604</c:v>
                </c:pt>
                <c:pt idx="272">
                  <c:v>634.29998779296875</c:v>
                </c:pt>
                <c:pt idx="273">
                  <c:v>620.70001220703125</c:v>
                </c:pt>
                <c:pt idx="274">
                  <c:v>681.5</c:v>
                </c:pt>
                <c:pt idx="275">
                  <c:v>968.79998779296875</c:v>
                </c:pt>
                <c:pt idx="276">
                  <c:v>1694</c:v>
                </c:pt>
                <c:pt idx="277">
                  <c:v>4372</c:v>
                </c:pt>
                <c:pt idx="278">
                  <c:v>20690</c:v>
                </c:pt>
                <c:pt idx="279">
                  <c:v>77620</c:v>
                </c:pt>
                <c:pt idx="280">
                  <c:v>145600</c:v>
                </c:pt>
                <c:pt idx="281">
                  <c:v>136800</c:v>
                </c:pt>
                <c:pt idx="282">
                  <c:v>64690</c:v>
                </c:pt>
                <c:pt idx="283">
                  <c:v>15880</c:v>
                </c:pt>
                <c:pt idx="284">
                  <c:v>3188</c:v>
                </c:pt>
                <c:pt idx="285">
                  <c:v>1217</c:v>
                </c:pt>
                <c:pt idx="286">
                  <c:v>1174</c:v>
                </c:pt>
                <c:pt idx="287">
                  <c:v>1146</c:v>
                </c:pt>
                <c:pt idx="288">
                  <c:v>902.5</c:v>
                </c:pt>
                <c:pt idx="289">
                  <c:v>622</c:v>
                </c:pt>
                <c:pt idx="290">
                  <c:v>424.5</c:v>
                </c:pt>
                <c:pt idx="291">
                  <c:v>326.5</c:v>
                </c:pt>
                <c:pt idx="292">
                  <c:v>334.20001220703125</c:v>
                </c:pt>
                <c:pt idx="293">
                  <c:v>451.79998779296875</c:v>
                </c:pt>
                <c:pt idx="294">
                  <c:v>481.29998779296875</c:v>
                </c:pt>
                <c:pt idx="295">
                  <c:v>378.79998779296875</c:v>
                </c:pt>
                <c:pt idx="296">
                  <c:v>368.79998779296875</c:v>
                </c:pt>
                <c:pt idx="297">
                  <c:v>420.5</c:v>
                </c:pt>
                <c:pt idx="298">
                  <c:v>391</c:v>
                </c:pt>
                <c:pt idx="299">
                  <c:v>396</c:v>
                </c:pt>
                <c:pt idx="300">
                  <c:v>460.5</c:v>
                </c:pt>
                <c:pt idx="301">
                  <c:v>480.79998779296875</c:v>
                </c:pt>
                <c:pt idx="302">
                  <c:v>447.79998779296875</c:v>
                </c:pt>
                <c:pt idx="303">
                  <c:v>362.70001220703125</c:v>
                </c:pt>
                <c:pt idx="304">
                  <c:v>341.29998779296875</c:v>
                </c:pt>
                <c:pt idx="305">
                  <c:v>376.79998779296875</c:v>
                </c:pt>
                <c:pt idx="306">
                  <c:v>363.20001220703125</c:v>
                </c:pt>
                <c:pt idx="307">
                  <c:v>382.79998779296875</c:v>
                </c:pt>
                <c:pt idx="308">
                  <c:v>378.29998779296875</c:v>
                </c:pt>
                <c:pt idx="309">
                  <c:v>308.70001220703125</c:v>
                </c:pt>
                <c:pt idx="310">
                  <c:v>309</c:v>
                </c:pt>
                <c:pt idx="311">
                  <c:v>365.5</c:v>
                </c:pt>
                <c:pt idx="312">
                  <c:v>432.5</c:v>
                </c:pt>
                <c:pt idx="313">
                  <c:v>533.5</c:v>
                </c:pt>
                <c:pt idx="314">
                  <c:v>673.70001220703125</c:v>
                </c:pt>
                <c:pt idx="315">
                  <c:v>781.70001220703125</c:v>
                </c:pt>
                <c:pt idx="316">
                  <c:v>868</c:v>
                </c:pt>
                <c:pt idx="317">
                  <c:v>1235</c:v>
                </c:pt>
                <c:pt idx="318">
                  <c:v>3928</c:v>
                </c:pt>
                <c:pt idx="319">
                  <c:v>22490</c:v>
                </c:pt>
                <c:pt idx="320">
                  <c:v>89740</c:v>
                </c:pt>
                <c:pt idx="321">
                  <c:v>170400</c:v>
                </c:pt>
                <c:pt idx="322">
                  <c:v>158200</c:v>
                </c:pt>
                <c:pt idx="323">
                  <c:v>72160</c:v>
                </c:pt>
                <c:pt idx="324">
                  <c:v>16490</c:v>
                </c:pt>
                <c:pt idx="325">
                  <c:v>3374</c:v>
                </c:pt>
                <c:pt idx="326">
                  <c:v>1346</c:v>
                </c:pt>
                <c:pt idx="327">
                  <c:v>1047</c:v>
                </c:pt>
                <c:pt idx="328">
                  <c:v>996.29998779296875</c:v>
                </c:pt>
                <c:pt idx="329">
                  <c:v>790.70001220703125</c:v>
                </c:pt>
                <c:pt idx="330">
                  <c:v>547.5</c:v>
                </c:pt>
                <c:pt idx="331">
                  <c:v>417.79998779296875</c:v>
                </c:pt>
                <c:pt idx="332">
                  <c:v>401</c:v>
                </c:pt>
                <c:pt idx="333">
                  <c:v>407.20001220703125</c:v>
                </c:pt>
                <c:pt idx="334">
                  <c:v>363.20001220703125</c:v>
                </c:pt>
                <c:pt idx="335">
                  <c:v>297</c:v>
                </c:pt>
                <c:pt idx="336">
                  <c:v>341.79998779296875</c:v>
                </c:pt>
                <c:pt idx="337">
                  <c:v>427.70001220703125</c:v>
                </c:pt>
                <c:pt idx="338">
                  <c:v>380</c:v>
                </c:pt>
                <c:pt idx="339">
                  <c:v>333.70001220703125</c:v>
                </c:pt>
                <c:pt idx="340">
                  <c:v>414</c:v>
                </c:pt>
                <c:pt idx="341">
                  <c:v>561.70001220703125</c:v>
                </c:pt>
                <c:pt idx="342">
                  <c:v>679.5</c:v>
                </c:pt>
                <c:pt idx="343">
                  <c:v>638.5</c:v>
                </c:pt>
                <c:pt idx="344">
                  <c:v>448.5</c:v>
                </c:pt>
                <c:pt idx="345">
                  <c:v>364.5</c:v>
                </c:pt>
                <c:pt idx="346">
                  <c:v>437</c:v>
                </c:pt>
                <c:pt idx="347">
                  <c:v>452.29998779296875</c:v>
                </c:pt>
                <c:pt idx="348">
                  <c:v>429.79998779296875</c:v>
                </c:pt>
                <c:pt idx="349">
                  <c:v>446.29998779296875</c:v>
                </c:pt>
                <c:pt idx="350">
                  <c:v>436.20001220703125</c:v>
                </c:pt>
                <c:pt idx="351">
                  <c:v>482.20001220703125</c:v>
                </c:pt>
                <c:pt idx="352">
                  <c:v>593.29998779296875</c:v>
                </c:pt>
                <c:pt idx="353">
                  <c:v>669.20001220703125</c:v>
                </c:pt>
                <c:pt idx="354">
                  <c:v>744.70001220703125</c:v>
                </c:pt>
                <c:pt idx="355">
                  <c:v>788.5</c:v>
                </c:pt>
                <c:pt idx="356">
                  <c:v>780</c:v>
                </c:pt>
                <c:pt idx="357">
                  <c:v>838.5</c:v>
                </c:pt>
                <c:pt idx="358">
                  <c:v>1222</c:v>
                </c:pt>
                <c:pt idx="359">
                  <c:v>4009</c:v>
                </c:pt>
                <c:pt idx="360">
                  <c:v>22660</c:v>
                </c:pt>
                <c:pt idx="361">
                  <c:v>85200</c:v>
                </c:pt>
                <c:pt idx="362">
                  <c:v>158200</c:v>
                </c:pt>
                <c:pt idx="363">
                  <c:v>146900</c:v>
                </c:pt>
                <c:pt idx="364">
                  <c:v>67360</c:v>
                </c:pt>
                <c:pt idx="365">
                  <c:v>15080</c:v>
                </c:pt>
                <c:pt idx="366">
                  <c:v>2915</c:v>
                </c:pt>
                <c:pt idx="367">
                  <c:v>1221</c:v>
                </c:pt>
                <c:pt idx="368">
                  <c:v>1060</c:v>
                </c:pt>
                <c:pt idx="369">
                  <c:v>1048</c:v>
                </c:pt>
                <c:pt idx="370">
                  <c:v>820.29998779296875</c:v>
                </c:pt>
                <c:pt idx="371">
                  <c:v>534.79998779296875</c:v>
                </c:pt>
                <c:pt idx="372">
                  <c:v>385.5</c:v>
                </c:pt>
                <c:pt idx="373">
                  <c:v>355</c:v>
                </c:pt>
                <c:pt idx="374">
                  <c:v>372</c:v>
                </c:pt>
                <c:pt idx="375">
                  <c:v>370.5</c:v>
                </c:pt>
                <c:pt idx="376">
                  <c:v>338</c:v>
                </c:pt>
                <c:pt idx="377">
                  <c:v>263.5</c:v>
                </c:pt>
                <c:pt idx="378">
                  <c:v>196.5</c:v>
                </c:pt>
                <c:pt idx="379">
                  <c:v>173.5</c:v>
                </c:pt>
                <c:pt idx="380">
                  <c:v>196.5</c:v>
                </c:pt>
                <c:pt idx="381">
                  <c:v>297.79998779296875</c:v>
                </c:pt>
                <c:pt idx="382">
                  <c:v>424.20001220703125</c:v>
                </c:pt>
                <c:pt idx="383">
                  <c:v>493.29998779296875</c:v>
                </c:pt>
                <c:pt idx="384">
                  <c:v>497.79998779296875</c:v>
                </c:pt>
                <c:pt idx="385">
                  <c:v>419.20001220703125</c:v>
                </c:pt>
                <c:pt idx="386">
                  <c:v>345</c:v>
                </c:pt>
                <c:pt idx="387">
                  <c:v>384.79998779296875</c:v>
                </c:pt>
                <c:pt idx="388">
                  <c:v>390.79998779296875</c:v>
                </c:pt>
                <c:pt idx="389">
                  <c:v>341.5</c:v>
                </c:pt>
                <c:pt idx="390">
                  <c:v>430.79998779296875</c:v>
                </c:pt>
                <c:pt idx="391">
                  <c:v>484.29998779296875</c:v>
                </c:pt>
                <c:pt idx="392">
                  <c:v>390.20001220703125</c:v>
                </c:pt>
                <c:pt idx="393">
                  <c:v>450</c:v>
                </c:pt>
                <c:pt idx="394">
                  <c:v>558.5</c:v>
                </c:pt>
                <c:pt idx="395">
                  <c:v>469.20001220703125</c:v>
                </c:pt>
                <c:pt idx="396">
                  <c:v>399.79998779296875</c:v>
                </c:pt>
                <c:pt idx="397">
                  <c:v>552.29998779296875</c:v>
                </c:pt>
                <c:pt idx="398">
                  <c:v>845.70001220703125</c:v>
                </c:pt>
                <c:pt idx="399">
                  <c:v>1365</c:v>
                </c:pt>
                <c:pt idx="400">
                  <c:v>4460</c:v>
                </c:pt>
                <c:pt idx="401">
                  <c:v>20590</c:v>
                </c:pt>
                <c:pt idx="402">
                  <c:v>66650</c:v>
                </c:pt>
                <c:pt idx="403">
                  <c:v>113400</c:v>
                </c:pt>
                <c:pt idx="404">
                  <c:v>99620</c:v>
                </c:pt>
                <c:pt idx="405">
                  <c:v>45460</c:v>
                </c:pt>
                <c:pt idx="406">
                  <c:v>11710</c:v>
                </c:pt>
                <c:pt idx="407">
                  <c:v>2917</c:v>
                </c:pt>
                <c:pt idx="408">
                  <c:v>1223</c:v>
                </c:pt>
                <c:pt idx="409">
                  <c:v>880</c:v>
                </c:pt>
                <c:pt idx="410">
                  <c:v>702</c:v>
                </c:pt>
                <c:pt idx="411">
                  <c:v>443.29998779296875</c:v>
                </c:pt>
                <c:pt idx="412">
                  <c:v>294.20001220703125</c:v>
                </c:pt>
                <c:pt idx="413">
                  <c:v>282</c:v>
                </c:pt>
                <c:pt idx="414">
                  <c:v>299.5</c:v>
                </c:pt>
                <c:pt idx="415">
                  <c:v>379.70001220703125</c:v>
                </c:pt>
                <c:pt idx="416">
                  <c:v>435.70001220703125</c:v>
                </c:pt>
                <c:pt idx="417">
                  <c:v>395.79998779296875</c:v>
                </c:pt>
                <c:pt idx="418">
                  <c:v>317.79998779296875</c:v>
                </c:pt>
                <c:pt idx="419">
                  <c:v>224.5</c:v>
                </c:pt>
                <c:pt idx="420">
                  <c:v>238</c:v>
                </c:pt>
                <c:pt idx="421">
                  <c:v>318.5</c:v>
                </c:pt>
                <c:pt idx="422">
                  <c:v>283</c:v>
                </c:pt>
                <c:pt idx="423">
                  <c:v>266.79998779296875</c:v>
                </c:pt>
                <c:pt idx="424">
                  <c:v>370</c:v>
                </c:pt>
                <c:pt idx="425">
                  <c:v>396.70001220703125</c:v>
                </c:pt>
                <c:pt idx="426">
                  <c:v>341.79998779296875</c:v>
                </c:pt>
                <c:pt idx="427">
                  <c:v>322.79998779296875</c:v>
                </c:pt>
                <c:pt idx="428">
                  <c:v>350.5</c:v>
                </c:pt>
                <c:pt idx="429">
                  <c:v>425</c:v>
                </c:pt>
                <c:pt idx="430">
                  <c:v>493.29998779296875</c:v>
                </c:pt>
                <c:pt idx="431">
                  <c:v>520.20001220703125</c:v>
                </c:pt>
                <c:pt idx="432">
                  <c:v>499.5</c:v>
                </c:pt>
                <c:pt idx="433">
                  <c:v>420.20001220703125</c:v>
                </c:pt>
                <c:pt idx="434">
                  <c:v>351.29998779296875</c:v>
                </c:pt>
                <c:pt idx="435">
                  <c:v>381.5</c:v>
                </c:pt>
                <c:pt idx="436">
                  <c:v>450.5</c:v>
                </c:pt>
                <c:pt idx="437">
                  <c:v>458.20001220703125</c:v>
                </c:pt>
                <c:pt idx="438">
                  <c:v>424.5</c:v>
                </c:pt>
                <c:pt idx="439">
                  <c:v>459.29998779296875</c:v>
                </c:pt>
                <c:pt idx="440">
                  <c:v>1042</c:v>
                </c:pt>
                <c:pt idx="441">
                  <c:v>3919</c:v>
                </c:pt>
                <c:pt idx="442">
                  <c:v>15550</c:v>
                </c:pt>
                <c:pt idx="443">
                  <c:v>43590</c:v>
                </c:pt>
                <c:pt idx="444">
                  <c:v>67650</c:v>
                </c:pt>
                <c:pt idx="445">
                  <c:v>56920</c:v>
                </c:pt>
                <c:pt idx="446">
                  <c:v>27160</c:v>
                </c:pt>
                <c:pt idx="447">
                  <c:v>8757</c:v>
                </c:pt>
                <c:pt idx="448">
                  <c:v>2789</c:v>
                </c:pt>
                <c:pt idx="449">
                  <c:v>1127</c:v>
                </c:pt>
                <c:pt idx="450">
                  <c:v>686.70001220703125</c:v>
                </c:pt>
                <c:pt idx="451">
                  <c:v>552.70001220703125</c:v>
                </c:pt>
                <c:pt idx="452">
                  <c:v>408.5</c:v>
                </c:pt>
                <c:pt idx="453">
                  <c:v>315.20001220703125</c:v>
                </c:pt>
                <c:pt idx="454">
                  <c:v>251.30000305175781</c:v>
                </c:pt>
                <c:pt idx="455">
                  <c:v>195.80000305175781</c:v>
                </c:pt>
                <c:pt idx="456">
                  <c:v>210.5</c:v>
                </c:pt>
                <c:pt idx="457">
                  <c:v>225.19999694824219</c:v>
                </c:pt>
                <c:pt idx="458">
                  <c:v>206</c:v>
                </c:pt>
                <c:pt idx="459">
                  <c:v>229.69999694824219</c:v>
                </c:pt>
                <c:pt idx="460">
                  <c:v>215.80000305175781</c:v>
                </c:pt>
                <c:pt idx="461">
                  <c:v>128.30000305175781</c:v>
                </c:pt>
                <c:pt idx="462">
                  <c:v>118.5</c:v>
                </c:pt>
                <c:pt idx="463">
                  <c:v>169.5</c:v>
                </c:pt>
                <c:pt idx="464">
                  <c:v>159.69999694824219</c:v>
                </c:pt>
                <c:pt idx="465">
                  <c:v>168.30000305175781</c:v>
                </c:pt>
                <c:pt idx="466">
                  <c:v>236.19999694824219</c:v>
                </c:pt>
                <c:pt idx="467">
                  <c:v>222.80000305175781</c:v>
                </c:pt>
                <c:pt idx="468">
                  <c:v>163.80000305175781</c:v>
                </c:pt>
                <c:pt idx="469">
                  <c:v>187.30000305175781</c:v>
                </c:pt>
                <c:pt idx="470">
                  <c:v>223.69999694824219</c:v>
                </c:pt>
                <c:pt idx="471">
                  <c:v>245.5</c:v>
                </c:pt>
                <c:pt idx="472">
                  <c:v>279.29998779296875</c:v>
                </c:pt>
                <c:pt idx="473">
                  <c:v>280</c:v>
                </c:pt>
                <c:pt idx="474">
                  <c:v>250.5</c:v>
                </c:pt>
                <c:pt idx="475">
                  <c:v>213.5</c:v>
                </c:pt>
                <c:pt idx="476">
                  <c:v>215.80000305175781</c:v>
                </c:pt>
                <c:pt idx="477">
                  <c:v>250.69999694824219</c:v>
                </c:pt>
                <c:pt idx="478">
                  <c:v>252</c:v>
                </c:pt>
                <c:pt idx="479">
                  <c:v>266.29998779296875</c:v>
                </c:pt>
                <c:pt idx="480">
                  <c:v>370.79998779296875</c:v>
                </c:pt>
                <c:pt idx="481">
                  <c:v>759.29998779296875</c:v>
                </c:pt>
                <c:pt idx="482">
                  <c:v>2600</c:v>
                </c:pt>
                <c:pt idx="483">
                  <c:v>9729</c:v>
                </c:pt>
                <c:pt idx="484">
                  <c:v>23720</c:v>
                </c:pt>
                <c:pt idx="485">
                  <c:v>33680</c:v>
                </c:pt>
                <c:pt idx="486">
                  <c:v>28200</c:v>
                </c:pt>
                <c:pt idx="487">
                  <c:v>14630</c:v>
                </c:pt>
                <c:pt idx="488">
                  <c:v>5370</c:v>
                </c:pt>
                <c:pt idx="489">
                  <c:v>1837</c:v>
                </c:pt>
                <c:pt idx="490">
                  <c:v>789.29998779296875</c:v>
                </c:pt>
                <c:pt idx="491">
                  <c:v>494.5</c:v>
                </c:pt>
                <c:pt idx="492">
                  <c:v>405.5</c:v>
                </c:pt>
                <c:pt idx="493">
                  <c:v>330.79998779296875</c:v>
                </c:pt>
                <c:pt idx="494">
                  <c:v>216</c:v>
                </c:pt>
                <c:pt idx="495">
                  <c:v>168.80000305175781</c:v>
                </c:pt>
                <c:pt idx="496">
                  <c:v>172</c:v>
                </c:pt>
                <c:pt idx="497">
                  <c:v>165.80000305175781</c:v>
                </c:pt>
                <c:pt idx="498">
                  <c:v>191</c:v>
                </c:pt>
                <c:pt idx="499">
                  <c:v>198.19999694824219</c:v>
                </c:pt>
                <c:pt idx="500">
                  <c:v>174.19999694824219</c:v>
                </c:pt>
                <c:pt idx="501">
                  <c:v>179.30000305175781</c:v>
                </c:pt>
                <c:pt idx="502">
                  <c:v>165.30000305175781</c:v>
                </c:pt>
                <c:pt idx="503">
                  <c:v>121.80000305175781</c:v>
                </c:pt>
                <c:pt idx="504">
                  <c:v>115.30000305175781</c:v>
                </c:pt>
                <c:pt idx="505">
                  <c:v>160.5</c:v>
                </c:pt>
                <c:pt idx="506">
                  <c:v>204.5</c:v>
                </c:pt>
                <c:pt idx="507">
                  <c:v>183.69999694824219</c:v>
                </c:pt>
                <c:pt idx="508">
                  <c:v>146.19999694824219</c:v>
                </c:pt>
                <c:pt idx="509">
                  <c:v>158.69999694824219</c:v>
                </c:pt>
                <c:pt idx="510">
                  <c:v>182</c:v>
                </c:pt>
                <c:pt idx="511">
                  <c:v>184.30000305175781</c:v>
                </c:pt>
                <c:pt idx="512">
                  <c:v>169</c:v>
                </c:pt>
                <c:pt idx="513">
                  <c:v>190.30000305175781</c:v>
                </c:pt>
                <c:pt idx="514">
                  <c:v>253</c:v>
                </c:pt>
                <c:pt idx="515">
                  <c:v>293.29998779296875</c:v>
                </c:pt>
                <c:pt idx="516">
                  <c:v>300.20001220703125</c:v>
                </c:pt>
                <c:pt idx="517">
                  <c:v>269</c:v>
                </c:pt>
                <c:pt idx="518">
                  <c:v>214</c:v>
                </c:pt>
                <c:pt idx="519">
                  <c:v>216</c:v>
                </c:pt>
                <c:pt idx="520">
                  <c:v>291.5</c:v>
                </c:pt>
                <c:pt idx="521">
                  <c:v>407.70001220703125</c:v>
                </c:pt>
                <c:pt idx="522">
                  <c:v>869.29998779296875</c:v>
                </c:pt>
                <c:pt idx="523">
                  <c:v>2333</c:v>
                </c:pt>
                <c:pt idx="524">
                  <c:v>5745</c:v>
                </c:pt>
                <c:pt idx="525">
                  <c:v>10800</c:v>
                </c:pt>
                <c:pt idx="526">
                  <c:v>13600</c:v>
                </c:pt>
                <c:pt idx="527">
                  <c:v>11380</c:v>
                </c:pt>
                <c:pt idx="528">
                  <c:v>6749</c:v>
                </c:pt>
                <c:pt idx="529">
                  <c:v>2968</c:v>
                </c:pt>
                <c:pt idx="530">
                  <c:v>1073</c:v>
                </c:pt>
                <c:pt idx="531">
                  <c:v>554.5</c:v>
                </c:pt>
                <c:pt idx="532">
                  <c:v>386.20001220703125</c:v>
                </c:pt>
                <c:pt idx="533">
                  <c:v>246.19999694824219</c:v>
                </c:pt>
                <c:pt idx="534">
                  <c:v>137.30000305175781</c:v>
                </c:pt>
                <c:pt idx="535">
                  <c:v>62.75</c:v>
                </c:pt>
                <c:pt idx="536">
                  <c:v>61.5</c:v>
                </c:pt>
                <c:pt idx="537">
                  <c:v>81.25</c:v>
                </c:pt>
                <c:pt idx="538">
                  <c:v>68.25</c:v>
                </c:pt>
                <c:pt idx="539">
                  <c:v>54.75</c:v>
                </c:pt>
                <c:pt idx="540">
                  <c:v>57</c:v>
                </c:pt>
                <c:pt idx="541">
                  <c:v>74.75</c:v>
                </c:pt>
                <c:pt idx="542">
                  <c:v>92.5</c:v>
                </c:pt>
                <c:pt idx="543">
                  <c:v>88.75</c:v>
                </c:pt>
                <c:pt idx="544">
                  <c:v>81.75</c:v>
                </c:pt>
                <c:pt idx="545">
                  <c:v>67.25</c:v>
                </c:pt>
                <c:pt idx="546">
                  <c:v>54.75</c:v>
                </c:pt>
                <c:pt idx="547">
                  <c:v>76.75</c:v>
                </c:pt>
                <c:pt idx="548">
                  <c:v>139</c:v>
                </c:pt>
                <c:pt idx="549">
                  <c:v>204.30000305175781</c:v>
                </c:pt>
                <c:pt idx="550">
                  <c:v>215</c:v>
                </c:pt>
                <c:pt idx="551">
                  <c:v>175</c:v>
                </c:pt>
                <c:pt idx="552">
                  <c:v>121</c:v>
                </c:pt>
                <c:pt idx="553">
                  <c:v>85.25</c:v>
                </c:pt>
                <c:pt idx="554">
                  <c:v>70</c:v>
                </c:pt>
                <c:pt idx="555">
                  <c:v>70.5</c:v>
                </c:pt>
                <c:pt idx="556">
                  <c:v>79.5</c:v>
                </c:pt>
                <c:pt idx="557">
                  <c:v>73.5</c:v>
                </c:pt>
                <c:pt idx="558">
                  <c:v>69.75</c:v>
                </c:pt>
                <c:pt idx="559">
                  <c:v>114.5</c:v>
                </c:pt>
                <c:pt idx="560">
                  <c:v>180.30000305175781</c:v>
                </c:pt>
                <c:pt idx="561">
                  <c:v>245.30000305175781</c:v>
                </c:pt>
                <c:pt idx="562">
                  <c:v>383.29998779296875</c:v>
                </c:pt>
                <c:pt idx="563">
                  <c:v>601.5</c:v>
                </c:pt>
                <c:pt idx="564">
                  <c:v>1270</c:v>
                </c:pt>
                <c:pt idx="565">
                  <c:v>2872</c:v>
                </c:pt>
                <c:pt idx="566">
                  <c:v>4664</c:v>
                </c:pt>
                <c:pt idx="567">
                  <c:v>5336</c:v>
                </c:pt>
                <c:pt idx="568">
                  <c:v>4470</c:v>
                </c:pt>
                <c:pt idx="569">
                  <c:v>2774</c:v>
                </c:pt>
                <c:pt idx="570">
                  <c:v>1337</c:v>
                </c:pt>
                <c:pt idx="571">
                  <c:v>558.79998779296875</c:v>
                </c:pt>
                <c:pt idx="572">
                  <c:v>264.79998779296875</c:v>
                </c:pt>
                <c:pt idx="573">
                  <c:v>157.30000305175781</c:v>
                </c:pt>
                <c:pt idx="574">
                  <c:v>79.75</c:v>
                </c:pt>
                <c:pt idx="575">
                  <c:v>58.75</c:v>
                </c:pt>
                <c:pt idx="576">
                  <c:v>67.25</c:v>
                </c:pt>
                <c:pt idx="577">
                  <c:v>74</c:v>
                </c:pt>
                <c:pt idx="578">
                  <c:v>73</c:v>
                </c:pt>
                <c:pt idx="579">
                  <c:v>66.5</c:v>
                </c:pt>
                <c:pt idx="580">
                  <c:v>80.25</c:v>
                </c:pt>
                <c:pt idx="581">
                  <c:v>123.19999694824219</c:v>
                </c:pt>
                <c:pt idx="582">
                  <c:v>131</c:v>
                </c:pt>
                <c:pt idx="583">
                  <c:v>81.25</c:v>
                </c:pt>
                <c:pt idx="584">
                  <c:v>68.75</c:v>
                </c:pt>
                <c:pt idx="585">
                  <c:v>97</c:v>
                </c:pt>
                <c:pt idx="586">
                  <c:v>91.75</c:v>
                </c:pt>
                <c:pt idx="587">
                  <c:v>83.5</c:v>
                </c:pt>
                <c:pt idx="588">
                  <c:v>115.80000305175781</c:v>
                </c:pt>
                <c:pt idx="589">
                  <c:v>169.5</c:v>
                </c:pt>
                <c:pt idx="590">
                  <c:v>199.5</c:v>
                </c:pt>
                <c:pt idx="591">
                  <c:v>201.5</c:v>
                </c:pt>
                <c:pt idx="592">
                  <c:v>189.80000305175781</c:v>
                </c:pt>
                <c:pt idx="593">
                  <c:v>144.19999694824219</c:v>
                </c:pt>
                <c:pt idx="594">
                  <c:v>107.69999694824219</c:v>
                </c:pt>
                <c:pt idx="595">
                  <c:v>127.5</c:v>
                </c:pt>
                <c:pt idx="596">
                  <c:v>130.5</c:v>
                </c:pt>
                <c:pt idx="597">
                  <c:v>106.30000305175781</c:v>
                </c:pt>
                <c:pt idx="598">
                  <c:v>151.80000305175781</c:v>
                </c:pt>
                <c:pt idx="599">
                  <c:v>200.19999694824219</c:v>
                </c:pt>
                <c:pt idx="600">
                  <c:v>161</c:v>
                </c:pt>
                <c:pt idx="601">
                  <c:v>129</c:v>
                </c:pt>
                <c:pt idx="602">
                  <c:v>161.5</c:v>
                </c:pt>
                <c:pt idx="603">
                  <c:v>234.19999694824219</c:v>
                </c:pt>
                <c:pt idx="604">
                  <c:v>372.79998779296875</c:v>
                </c:pt>
                <c:pt idx="605">
                  <c:v>738</c:v>
                </c:pt>
                <c:pt idx="606">
                  <c:v>1372</c:v>
                </c:pt>
                <c:pt idx="607">
                  <c:v>1950</c:v>
                </c:pt>
                <c:pt idx="608">
                  <c:v>2135</c:v>
                </c:pt>
                <c:pt idx="609">
                  <c:v>1840</c:v>
                </c:pt>
                <c:pt idx="610">
                  <c:v>1275</c:v>
                </c:pt>
                <c:pt idx="611">
                  <c:v>817.5</c:v>
                </c:pt>
                <c:pt idx="612">
                  <c:v>550.5</c:v>
                </c:pt>
                <c:pt idx="613">
                  <c:v>359</c:v>
                </c:pt>
                <c:pt idx="614">
                  <c:v>251.30000305175781</c:v>
                </c:pt>
                <c:pt idx="615">
                  <c:v>181</c:v>
                </c:pt>
                <c:pt idx="616">
                  <c:v>98</c:v>
                </c:pt>
                <c:pt idx="617">
                  <c:v>48.5</c:v>
                </c:pt>
                <c:pt idx="618">
                  <c:v>46.25</c:v>
                </c:pt>
                <c:pt idx="619">
                  <c:v>43.5</c:v>
                </c:pt>
                <c:pt idx="620">
                  <c:v>24.5</c:v>
                </c:pt>
                <c:pt idx="621">
                  <c:v>36.25</c:v>
                </c:pt>
                <c:pt idx="622">
                  <c:v>50</c:v>
                </c:pt>
                <c:pt idx="623">
                  <c:v>27.75</c:v>
                </c:pt>
                <c:pt idx="624">
                  <c:v>8</c:v>
                </c:pt>
                <c:pt idx="625">
                  <c:v>7.5</c:v>
                </c:pt>
                <c:pt idx="626">
                  <c:v>16</c:v>
                </c:pt>
                <c:pt idx="627">
                  <c:v>24.25</c:v>
                </c:pt>
                <c:pt idx="628">
                  <c:v>40.5</c:v>
                </c:pt>
                <c:pt idx="629">
                  <c:v>66.75</c:v>
                </c:pt>
                <c:pt idx="630">
                  <c:v>86</c:v>
                </c:pt>
                <c:pt idx="631">
                  <c:v>81</c:v>
                </c:pt>
                <c:pt idx="632">
                  <c:v>58.25</c:v>
                </c:pt>
                <c:pt idx="633">
                  <c:v>53.5</c:v>
                </c:pt>
                <c:pt idx="634">
                  <c:v>75.25</c:v>
                </c:pt>
                <c:pt idx="635">
                  <c:v>108</c:v>
                </c:pt>
                <c:pt idx="636">
                  <c:v>110</c:v>
                </c:pt>
                <c:pt idx="637">
                  <c:v>85.25</c:v>
                </c:pt>
                <c:pt idx="638">
                  <c:v>61.75</c:v>
                </c:pt>
                <c:pt idx="639">
                  <c:v>43.25</c:v>
                </c:pt>
                <c:pt idx="640">
                  <c:v>64.25</c:v>
                </c:pt>
                <c:pt idx="641">
                  <c:v>116</c:v>
                </c:pt>
                <c:pt idx="642">
                  <c:v>148</c:v>
                </c:pt>
                <c:pt idx="643">
                  <c:v>156.30000305175781</c:v>
                </c:pt>
                <c:pt idx="644">
                  <c:v>195</c:v>
                </c:pt>
                <c:pt idx="645">
                  <c:v>286.20001220703125</c:v>
                </c:pt>
                <c:pt idx="646">
                  <c:v>385.29998779296875</c:v>
                </c:pt>
                <c:pt idx="647">
                  <c:v>509</c:v>
                </c:pt>
                <c:pt idx="648">
                  <c:v>699.20001220703125</c:v>
                </c:pt>
                <c:pt idx="649">
                  <c:v>831.79998779296875</c:v>
                </c:pt>
                <c:pt idx="650">
                  <c:v>819.70001220703125</c:v>
                </c:pt>
                <c:pt idx="651">
                  <c:v>677.70001220703125</c:v>
                </c:pt>
                <c:pt idx="652">
                  <c:v>470.70001220703125</c:v>
                </c:pt>
                <c:pt idx="653">
                  <c:v>342.79998779296875</c:v>
                </c:pt>
                <c:pt idx="654">
                  <c:v>249.30000305175781</c:v>
                </c:pt>
                <c:pt idx="655">
                  <c:v>129.80000305175781</c:v>
                </c:pt>
                <c:pt idx="656">
                  <c:v>48</c:v>
                </c:pt>
                <c:pt idx="657">
                  <c:v>15.5</c:v>
                </c:pt>
                <c:pt idx="658">
                  <c:v>8.75</c:v>
                </c:pt>
                <c:pt idx="659">
                  <c:v>14</c:v>
                </c:pt>
                <c:pt idx="660">
                  <c:v>22.5</c:v>
                </c:pt>
                <c:pt idx="661">
                  <c:v>26</c:v>
                </c:pt>
                <c:pt idx="662">
                  <c:v>31.25</c:v>
                </c:pt>
                <c:pt idx="663">
                  <c:v>28.25</c:v>
                </c:pt>
                <c:pt idx="664">
                  <c:v>39</c:v>
                </c:pt>
                <c:pt idx="665">
                  <c:v>75.75</c:v>
                </c:pt>
                <c:pt idx="666">
                  <c:v>76</c:v>
                </c:pt>
                <c:pt idx="667">
                  <c:v>53.75</c:v>
                </c:pt>
                <c:pt idx="668">
                  <c:v>65</c:v>
                </c:pt>
                <c:pt idx="669">
                  <c:v>69</c:v>
                </c:pt>
                <c:pt idx="670">
                  <c:v>74.75</c:v>
                </c:pt>
                <c:pt idx="671">
                  <c:v>116</c:v>
                </c:pt>
                <c:pt idx="672">
                  <c:v>147.80000305175781</c:v>
                </c:pt>
                <c:pt idx="673">
                  <c:v>152.30000305175781</c:v>
                </c:pt>
                <c:pt idx="674">
                  <c:v>123.19999694824219</c:v>
                </c:pt>
                <c:pt idx="675">
                  <c:v>126</c:v>
                </c:pt>
                <c:pt idx="676">
                  <c:v>167.30000305175781</c:v>
                </c:pt>
                <c:pt idx="677">
                  <c:v>168.30000305175781</c:v>
                </c:pt>
                <c:pt idx="678">
                  <c:v>157</c:v>
                </c:pt>
                <c:pt idx="679">
                  <c:v>136.5</c:v>
                </c:pt>
                <c:pt idx="680">
                  <c:v>141</c:v>
                </c:pt>
                <c:pt idx="681">
                  <c:v>185.69999694824219</c:v>
                </c:pt>
                <c:pt idx="682">
                  <c:v>198.80000305175781</c:v>
                </c:pt>
                <c:pt idx="683">
                  <c:v>185.5</c:v>
                </c:pt>
                <c:pt idx="684">
                  <c:v>160.69999694824219</c:v>
                </c:pt>
                <c:pt idx="685">
                  <c:v>156.30000305175781</c:v>
                </c:pt>
                <c:pt idx="686">
                  <c:v>192.5</c:v>
                </c:pt>
                <c:pt idx="687">
                  <c:v>271.20001220703125</c:v>
                </c:pt>
                <c:pt idx="688">
                  <c:v>407.20001220703125</c:v>
                </c:pt>
                <c:pt idx="689">
                  <c:v>490.70001220703125</c:v>
                </c:pt>
                <c:pt idx="690">
                  <c:v>435</c:v>
                </c:pt>
                <c:pt idx="691">
                  <c:v>368.79998779296875</c:v>
                </c:pt>
                <c:pt idx="692">
                  <c:v>360.5</c:v>
                </c:pt>
                <c:pt idx="693">
                  <c:v>312.5</c:v>
                </c:pt>
                <c:pt idx="694">
                  <c:v>207.5</c:v>
                </c:pt>
                <c:pt idx="695">
                  <c:v>108</c:v>
                </c:pt>
                <c:pt idx="696">
                  <c:v>84.25</c:v>
                </c:pt>
                <c:pt idx="697">
                  <c:v>92</c:v>
                </c:pt>
                <c:pt idx="698">
                  <c:v>55.75</c:v>
                </c:pt>
                <c:pt idx="699">
                  <c:v>32</c:v>
                </c:pt>
                <c:pt idx="700">
                  <c:v>41.5</c:v>
                </c:pt>
                <c:pt idx="701">
                  <c:v>49.75</c:v>
                </c:pt>
                <c:pt idx="702">
                  <c:v>51.75</c:v>
                </c:pt>
                <c:pt idx="703">
                  <c:v>48.25</c:v>
                </c:pt>
                <c:pt idx="704">
                  <c:v>36.25</c:v>
                </c:pt>
                <c:pt idx="705">
                  <c:v>35</c:v>
                </c:pt>
                <c:pt idx="706">
                  <c:v>43.25</c:v>
                </c:pt>
                <c:pt idx="707">
                  <c:v>51.25</c:v>
                </c:pt>
                <c:pt idx="708">
                  <c:v>60.75</c:v>
                </c:pt>
                <c:pt idx="709">
                  <c:v>46</c:v>
                </c:pt>
                <c:pt idx="710">
                  <c:v>37.5</c:v>
                </c:pt>
                <c:pt idx="711">
                  <c:v>66.25</c:v>
                </c:pt>
                <c:pt idx="712">
                  <c:v>78.25</c:v>
                </c:pt>
                <c:pt idx="713">
                  <c:v>65.75</c:v>
                </c:pt>
                <c:pt idx="714">
                  <c:v>77.5</c:v>
                </c:pt>
                <c:pt idx="715">
                  <c:v>132</c:v>
                </c:pt>
                <c:pt idx="716">
                  <c:v>169.5</c:v>
                </c:pt>
                <c:pt idx="717">
                  <c:v>121.5</c:v>
                </c:pt>
                <c:pt idx="718">
                  <c:v>57</c:v>
                </c:pt>
                <c:pt idx="719">
                  <c:v>32.75</c:v>
                </c:pt>
                <c:pt idx="720">
                  <c:v>31.25</c:v>
                </c:pt>
                <c:pt idx="721">
                  <c:v>68.5</c:v>
                </c:pt>
                <c:pt idx="722">
                  <c:v>109.69999694824219</c:v>
                </c:pt>
                <c:pt idx="723">
                  <c:v>125.5</c:v>
                </c:pt>
                <c:pt idx="724">
                  <c:v>173.5</c:v>
                </c:pt>
                <c:pt idx="725">
                  <c:v>227.30000305175781</c:v>
                </c:pt>
                <c:pt idx="726">
                  <c:v>302.5</c:v>
                </c:pt>
                <c:pt idx="727">
                  <c:v>414.5</c:v>
                </c:pt>
                <c:pt idx="728">
                  <c:v>409.5</c:v>
                </c:pt>
                <c:pt idx="729">
                  <c:v>317.20001220703125</c:v>
                </c:pt>
                <c:pt idx="730">
                  <c:v>279.5</c:v>
                </c:pt>
                <c:pt idx="731">
                  <c:v>311.20001220703125</c:v>
                </c:pt>
                <c:pt idx="732">
                  <c:v>342</c:v>
                </c:pt>
                <c:pt idx="733">
                  <c:v>280.29998779296875</c:v>
                </c:pt>
                <c:pt idx="734">
                  <c:v>144.5</c:v>
                </c:pt>
                <c:pt idx="735">
                  <c:v>50</c:v>
                </c:pt>
                <c:pt idx="736">
                  <c:v>33.75</c:v>
                </c:pt>
                <c:pt idx="737">
                  <c:v>33.5</c:v>
                </c:pt>
                <c:pt idx="738">
                  <c:v>31.75</c:v>
                </c:pt>
                <c:pt idx="739">
                  <c:v>43.5</c:v>
                </c:pt>
                <c:pt idx="740">
                  <c:v>42.25</c:v>
                </c:pt>
                <c:pt idx="741">
                  <c:v>21.75</c:v>
                </c:pt>
                <c:pt idx="742">
                  <c:v>28</c:v>
                </c:pt>
                <c:pt idx="743">
                  <c:v>58.75</c:v>
                </c:pt>
                <c:pt idx="744">
                  <c:v>65.75</c:v>
                </c:pt>
                <c:pt idx="745">
                  <c:v>56.25</c:v>
                </c:pt>
                <c:pt idx="746">
                  <c:v>58</c:v>
                </c:pt>
                <c:pt idx="747">
                  <c:v>59.25</c:v>
                </c:pt>
                <c:pt idx="748">
                  <c:v>62.25</c:v>
                </c:pt>
                <c:pt idx="749">
                  <c:v>95.75</c:v>
                </c:pt>
                <c:pt idx="750">
                  <c:v>124.5</c:v>
                </c:pt>
                <c:pt idx="751">
                  <c:v>93.5</c:v>
                </c:pt>
                <c:pt idx="752">
                  <c:v>62.25</c:v>
                </c:pt>
                <c:pt idx="753">
                  <c:v>100.5</c:v>
                </c:pt>
                <c:pt idx="754">
                  <c:v>147.80000305175781</c:v>
                </c:pt>
                <c:pt idx="755">
                  <c:v>143.80000305175781</c:v>
                </c:pt>
                <c:pt idx="756">
                  <c:v>121.80000305175781</c:v>
                </c:pt>
                <c:pt idx="757">
                  <c:v>115.5</c:v>
                </c:pt>
                <c:pt idx="758">
                  <c:v>136.69999694824219</c:v>
                </c:pt>
                <c:pt idx="759">
                  <c:v>157.30000305175781</c:v>
                </c:pt>
                <c:pt idx="760">
                  <c:v>172</c:v>
                </c:pt>
                <c:pt idx="761">
                  <c:v>239.30000305175781</c:v>
                </c:pt>
                <c:pt idx="762">
                  <c:v>292.79998779296875</c:v>
                </c:pt>
                <c:pt idx="763">
                  <c:v>249.5</c:v>
                </c:pt>
                <c:pt idx="764">
                  <c:v>182.30000305175781</c:v>
                </c:pt>
                <c:pt idx="765">
                  <c:v>131.69999694824219</c:v>
                </c:pt>
                <c:pt idx="766">
                  <c:v>206.69999694824219</c:v>
                </c:pt>
                <c:pt idx="767">
                  <c:v>381.29998779296875</c:v>
                </c:pt>
                <c:pt idx="768">
                  <c:v>460.29998779296875</c:v>
                </c:pt>
                <c:pt idx="769">
                  <c:v>490.70001220703125</c:v>
                </c:pt>
                <c:pt idx="770">
                  <c:v>485.70001220703125</c:v>
                </c:pt>
                <c:pt idx="771">
                  <c:v>392.79998779296875</c:v>
                </c:pt>
                <c:pt idx="772">
                  <c:v>296.5</c:v>
                </c:pt>
                <c:pt idx="773">
                  <c:v>270.29998779296875</c:v>
                </c:pt>
                <c:pt idx="774">
                  <c:v>216</c:v>
                </c:pt>
                <c:pt idx="775">
                  <c:v>121.19999694824219</c:v>
                </c:pt>
                <c:pt idx="776">
                  <c:v>102</c:v>
                </c:pt>
                <c:pt idx="777">
                  <c:v>99.75</c:v>
                </c:pt>
                <c:pt idx="778">
                  <c:v>53.75</c:v>
                </c:pt>
                <c:pt idx="779">
                  <c:v>15.5</c:v>
                </c:pt>
                <c:pt idx="780">
                  <c:v>8.25</c:v>
                </c:pt>
                <c:pt idx="781">
                  <c:v>10.25</c:v>
                </c:pt>
                <c:pt idx="782">
                  <c:v>13.5</c:v>
                </c:pt>
                <c:pt idx="783">
                  <c:v>16.5</c:v>
                </c:pt>
                <c:pt idx="784">
                  <c:v>19</c:v>
                </c:pt>
                <c:pt idx="785">
                  <c:v>21.75</c:v>
                </c:pt>
                <c:pt idx="786">
                  <c:v>31.75</c:v>
                </c:pt>
                <c:pt idx="787">
                  <c:v>49.5</c:v>
                </c:pt>
                <c:pt idx="788">
                  <c:v>57</c:v>
                </c:pt>
                <c:pt idx="789">
                  <c:v>62.5</c:v>
                </c:pt>
                <c:pt idx="790">
                  <c:v>88.25</c:v>
                </c:pt>
                <c:pt idx="791">
                  <c:v>111.69999694824219</c:v>
                </c:pt>
                <c:pt idx="792">
                  <c:v>119.19999694824219</c:v>
                </c:pt>
                <c:pt idx="793">
                  <c:v>177.5</c:v>
                </c:pt>
                <c:pt idx="794">
                  <c:v>246</c:v>
                </c:pt>
                <c:pt idx="795">
                  <c:v>201.30000305175781</c:v>
                </c:pt>
                <c:pt idx="796">
                  <c:v>130.5</c:v>
                </c:pt>
                <c:pt idx="797">
                  <c:v>107.69999694824219</c:v>
                </c:pt>
                <c:pt idx="798">
                  <c:v>66</c:v>
                </c:pt>
                <c:pt idx="799">
                  <c:v>51</c:v>
                </c:pt>
                <c:pt idx="800">
                  <c:v>71.75</c:v>
                </c:pt>
                <c:pt idx="801">
                  <c:v>101.30000305175781</c:v>
                </c:pt>
                <c:pt idx="802">
                  <c:v>144.80000305175781</c:v>
                </c:pt>
                <c:pt idx="803">
                  <c:v>130.30000305175781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575B-415A-BD1E-B8AF21214933}"/>
            </c:ext>
          </c:extLst>
        </c:ser>
        <c:ser>
          <c:idx val="1"/>
          <c:order val="1"/>
          <c:tx>
            <c:v>distriubtion width</c:v>
          </c:tx>
          <c:spPr>
            <a:ln w="38100">
              <a:solidFill>
                <a:srgbClr val="FF66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{2 min}'!$G$10:$G$11</c:f>
              <c:numCache>
                <c:formatCode>General</c:formatCode>
                <c:ptCount val="2"/>
                <c:pt idx="0">
                  <c:v>787.3382568359375</c:v>
                </c:pt>
                <c:pt idx="1">
                  <c:v>791.78662109375</c:v>
                </c:pt>
              </c:numCache>
            </c:numRef>
          </c:xVal>
          <c:yVal>
            <c:numRef>
              <c:f>'Sheet1 {2 min}'!$F$13:$F$14</c:f>
              <c:numCache>
                <c:formatCode>General</c:formatCode>
                <c:ptCount val="2"/>
                <c:pt idx="0">
                  <c:v>17040</c:v>
                </c:pt>
                <c:pt idx="1">
                  <c:v>17040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575B-415A-BD1E-B8AF21214933}"/>
            </c:ext>
          </c:extLst>
        </c:ser>
        <c:ser>
          <c:idx val="2"/>
          <c:order val="2"/>
          <c:tx>
            <c:v>centroid</c:v>
          </c:tx>
          <c:spPr>
            <a:ln w="38100">
              <a:solidFill>
                <a:srgbClr val="00FF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('Sheet1 {2 min}'!$G$4,'Sheet1 {2 min}'!$G$4)</c:f>
              <c:numCache>
                <c:formatCode>General</c:formatCode>
                <c:ptCount val="2"/>
                <c:pt idx="0">
                  <c:v>789.46966552734375</c:v>
                </c:pt>
                <c:pt idx="1">
                  <c:v>789.46966552734375</c:v>
                </c:pt>
              </c:numCache>
            </c:numRef>
          </c:xVal>
          <c:yVal>
            <c:numRef>
              <c:f>'Sheet1 {2 min}'!$F$12:$F$13</c:f>
              <c:numCache>
                <c:formatCode>General</c:formatCode>
                <c:ptCount val="2"/>
                <c:pt idx="0">
                  <c:v>0</c:v>
                </c:pt>
                <c:pt idx="1">
                  <c:v>17040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575B-415A-BD1E-B8AF21214933}"/>
            </c:ext>
          </c:extLst>
        </c:ser>
        <c:ser>
          <c:idx val="3"/>
          <c:order val="3"/>
          <c:tx>
            <c:v>peak envelope</c:v>
          </c:tx>
          <c:spPr>
            <a:ln w="12700">
              <a:solidFill>
                <a:srgbClr val="FF0000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'Sheet1 {2 min}'!$D$1:$D$17</c:f>
              <c:numCache>
                <c:formatCode>General</c:formatCode>
                <c:ptCount val="17"/>
                <c:pt idx="0">
                  <c:v>785.843994140625</c:v>
                </c:pt>
                <c:pt idx="1">
                  <c:v>786.343994140625</c:v>
                </c:pt>
                <c:pt idx="2">
                  <c:v>786.843994140625</c:v>
                </c:pt>
                <c:pt idx="3">
                  <c:v>787.34600830078125</c:v>
                </c:pt>
                <c:pt idx="4">
                  <c:v>787.8480224609375</c:v>
                </c:pt>
                <c:pt idx="5">
                  <c:v>788.35101318359375</c:v>
                </c:pt>
                <c:pt idx="6">
                  <c:v>788.85400390625</c:v>
                </c:pt>
                <c:pt idx="7">
                  <c:v>789.35601806640625</c:v>
                </c:pt>
                <c:pt idx="8">
                  <c:v>789.8590087890625</c:v>
                </c:pt>
                <c:pt idx="9">
                  <c:v>790.36199951171875</c:v>
                </c:pt>
                <c:pt idx="10">
                  <c:v>790.86602783203125</c:v>
                </c:pt>
                <c:pt idx="11">
                  <c:v>791.3690185546875</c:v>
                </c:pt>
                <c:pt idx="12">
                  <c:v>791.87298583984375</c:v>
                </c:pt>
                <c:pt idx="13">
                  <c:v>792.37701416015625</c:v>
                </c:pt>
                <c:pt idx="14">
                  <c:v>792.87701416015625</c:v>
                </c:pt>
                <c:pt idx="15">
                  <c:v>793.37701416015625</c:v>
                </c:pt>
                <c:pt idx="16">
                  <c:v>793.87701416015625</c:v>
                </c:pt>
              </c:numCache>
            </c:numRef>
          </c:xVal>
          <c:yVal>
            <c:numRef>
              <c:f>'Sheet1 {2 min}'!$E$1:$E$28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5547</c:v>
                </c:pt>
                <c:pt idx="3">
                  <c:v>17220</c:v>
                </c:pt>
                <c:pt idx="4">
                  <c:v>47600</c:v>
                </c:pt>
                <c:pt idx="5">
                  <c:v>97430</c:v>
                </c:pt>
                <c:pt idx="6">
                  <c:v>145600</c:v>
                </c:pt>
                <c:pt idx="7">
                  <c:v>170400</c:v>
                </c:pt>
                <c:pt idx="8">
                  <c:v>158200</c:v>
                </c:pt>
                <c:pt idx="9">
                  <c:v>113400</c:v>
                </c:pt>
                <c:pt idx="10">
                  <c:v>67650</c:v>
                </c:pt>
                <c:pt idx="11">
                  <c:v>33680</c:v>
                </c:pt>
                <c:pt idx="12">
                  <c:v>13600</c:v>
                </c:pt>
                <c:pt idx="13">
                  <c:v>5336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575B-415A-BD1E-B8AF21214933}"/>
            </c:ext>
          </c:extLst>
        </c:ser>
        <c:ser>
          <c:idx val="4"/>
          <c:order val="4"/>
          <c:tx>
            <c:v>Binomial p = 0.641</c:v>
          </c:tx>
          <c:spPr>
            <a:ln w="25400">
              <a:solidFill>
                <a:srgbClr val="4472C4"/>
              </a:solidFill>
              <a:prstDash val="solid"/>
            </a:ln>
          </c:spPr>
          <c:marker>
            <c:symbol val="none"/>
          </c:marker>
          <c:xVal>
            <c:numRef>
              <c:f>'Sheet1 {2 min}'!$D$1:$D$31</c:f>
              <c:numCache>
                <c:formatCode>General</c:formatCode>
                <c:ptCount val="31"/>
                <c:pt idx="0">
                  <c:v>785.843994140625</c:v>
                </c:pt>
                <c:pt idx="1">
                  <c:v>786.343994140625</c:v>
                </c:pt>
                <c:pt idx="2">
                  <c:v>786.843994140625</c:v>
                </c:pt>
                <c:pt idx="3">
                  <c:v>787.34600830078125</c:v>
                </c:pt>
                <c:pt idx="4">
                  <c:v>787.8480224609375</c:v>
                </c:pt>
                <c:pt idx="5">
                  <c:v>788.35101318359375</c:v>
                </c:pt>
                <c:pt idx="6">
                  <c:v>788.85400390625</c:v>
                </c:pt>
                <c:pt idx="7">
                  <c:v>789.35601806640625</c:v>
                </c:pt>
                <c:pt idx="8">
                  <c:v>789.8590087890625</c:v>
                </c:pt>
                <c:pt idx="9">
                  <c:v>790.36199951171875</c:v>
                </c:pt>
                <c:pt idx="10">
                  <c:v>790.86602783203125</c:v>
                </c:pt>
                <c:pt idx="11">
                  <c:v>791.3690185546875</c:v>
                </c:pt>
                <c:pt idx="12">
                  <c:v>791.87298583984375</c:v>
                </c:pt>
                <c:pt idx="13">
                  <c:v>792.37701416015625</c:v>
                </c:pt>
                <c:pt idx="14">
                  <c:v>792.87701416015625</c:v>
                </c:pt>
                <c:pt idx="15">
                  <c:v>793.37701416015625</c:v>
                </c:pt>
                <c:pt idx="16">
                  <c:v>793.87701416015625</c:v>
                </c:pt>
              </c:numCache>
            </c:numRef>
          </c:xVal>
          <c:yVal>
            <c:numRef>
              <c:f>'Sheet1 {2 min}'!$P$1:$P$31</c:f>
              <c:numCache>
                <c:formatCode>General</c:formatCode>
                <c:ptCount val="31"/>
                <c:pt idx="0">
                  <c:v>55.590823866362392</c:v>
                </c:pt>
                <c:pt idx="1">
                  <c:v>734.62435662734913</c:v>
                </c:pt>
                <c:pt idx="2">
                  <c:v>4572.090428406711</c:v>
                </c:pt>
                <c:pt idx="3">
                  <c:v>17774.683984156905</c:v>
                </c:pt>
                <c:pt idx="4">
                  <c:v>48199.334986782</c:v>
                </c:pt>
                <c:pt idx="5">
                  <c:v>96306.374210669906</c:v>
                </c:pt>
                <c:pt idx="6">
                  <c:v>146059.14599680205</c:v>
                </c:pt>
                <c:pt idx="7">
                  <c:v>171091.54122899033</c:v>
                </c:pt>
                <c:pt idx="8">
                  <c:v>156876.82469224517</c:v>
                </c:pt>
                <c:pt idx="9">
                  <c:v>114361.38109005135</c:v>
                </c:pt>
                <c:pt idx="10">
                  <c:v>67655.980893050742</c:v>
                </c:pt>
                <c:pt idx="11">
                  <c:v>33199.478966135197</c:v>
                </c:pt>
                <c:pt idx="12">
                  <c:v>13703.499290549569</c:v>
                </c:pt>
                <c:pt idx="13">
                  <c:v>4812.9056190372166</c:v>
                </c:pt>
                <c:pt idx="14">
                  <c:v>1456.7711009879449</c:v>
                </c:pt>
                <c:pt idx="15">
                  <c:v>385.42835214025371</c:v>
                </c:pt>
                <c:pt idx="16">
                  <c:v>90.342571047149761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575B-415A-BD1E-B8AF21214933}"/>
            </c:ext>
          </c:extLst>
        </c:ser>
        <c:ser>
          <c:idx val="5"/>
          <c:order val="5"/>
          <c:tx>
            <c:v>Bimodal(1) 9.3</c:v>
          </c:tx>
          <c:marker>
            <c:symbol val="none"/>
          </c:marker>
          <c:xVal>
            <c:numRef>
              <c:f>'Sheet1 {2 min}'!$D$1:$D$31</c:f>
              <c:numCache>
                <c:formatCode>General</c:formatCode>
                <c:ptCount val="31"/>
                <c:pt idx="0">
                  <c:v>785.843994140625</c:v>
                </c:pt>
                <c:pt idx="1">
                  <c:v>786.343994140625</c:v>
                </c:pt>
                <c:pt idx="2">
                  <c:v>786.843994140625</c:v>
                </c:pt>
                <c:pt idx="3">
                  <c:v>787.34600830078125</c:v>
                </c:pt>
                <c:pt idx="4">
                  <c:v>787.8480224609375</c:v>
                </c:pt>
                <c:pt idx="5">
                  <c:v>788.35101318359375</c:v>
                </c:pt>
                <c:pt idx="6">
                  <c:v>788.85400390625</c:v>
                </c:pt>
                <c:pt idx="7">
                  <c:v>789.35601806640625</c:v>
                </c:pt>
                <c:pt idx="8">
                  <c:v>789.8590087890625</c:v>
                </c:pt>
                <c:pt idx="9">
                  <c:v>790.36199951171875</c:v>
                </c:pt>
                <c:pt idx="10">
                  <c:v>790.86602783203125</c:v>
                </c:pt>
                <c:pt idx="11">
                  <c:v>791.3690185546875</c:v>
                </c:pt>
                <c:pt idx="12">
                  <c:v>791.87298583984375</c:v>
                </c:pt>
                <c:pt idx="13">
                  <c:v>792.37701416015625</c:v>
                </c:pt>
                <c:pt idx="14">
                  <c:v>792.87701416015625</c:v>
                </c:pt>
                <c:pt idx="15">
                  <c:v>793.37701416015625</c:v>
                </c:pt>
                <c:pt idx="16">
                  <c:v>793.87701416015625</c:v>
                </c:pt>
              </c:numCache>
            </c:numRef>
          </c:xVal>
          <c:yVal>
            <c:numRef>
              <c:f>'Sheet1 {2 min}'!$M$1:$M$31</c:f>
              <c:numCache>
                <c:formatCode>General</c:formatCode>
                <c:ptCount val="31"/>
                <c:pt idx="0">
                  <c:v>2.9928539040549542</c:v>
                </c:pt>
                <c:pt idx="1">
                  <c:v>55.781462152008707</c:v>
                </c:pt>
                <c:pt idx="2">
                  <c:v>468.91231235188957</c:v>
                </c:pt>
                <c:pt idx="3">
                  <c:v>2345.6578435635824</c:v>
                </c:pt>
                <c:pt idx="4">
                  <c:v>7757.8096152728822</c:v>
                </c:pt>
                <c:pt idx="5">
                  <c:v>17827.872291630276</c:v>
                </c:pt>
                <c:pt idx="6">
                  <c:v>29141.07852846423</c:v>
                </c:pt>
                <c:pt idx="7">
                  <c:v>34171.75576218791</c:v>
                </c:pt>
                <c:pt idx="8">
                  <c:v>28779.233551524834</c:v>
                </c:pt>
                <c:pt idx="9">
                  <c:v>17473.035949030898</c:v>
                </c:pt>
                <c:pt idx="10">
                  <c:v>7829.6121344563899</c:v>
                </c:pt>
                <c:pt idx="11">
                  <c:v>2756.278453585317</c:v>
                </c:pt>
                <c:pt idx="12">
                  <c:v>800.77555128589643</c:v>
                </c:pt>
                <c:pt idx="13">
                  <c:v>198.9376183171033</c:v>
                </c:pt>
                <c:pt idx="14">
                  <c:v>43.35159859497135</c:v>
                </c:pt>
                <c:pt idx="15">
                  <c:v>8.4344811881447104</c:v>
                </c:pt>
                <c:pt idx="16">
                  <c:v>1.4733606079837891</c:v>
                </c:pt>
                <c:pt idx="17">
                  <c:v>0.22329339384306524</c:v>
                </c:pt>
                <c:pt idx="18">
                  <c:v>2.4917126843397936E-2</c:v>
                </c:pt>
                <c:pt idx="19">
                  <c:v>1.0886546098029613E-3</c:v>
                </c:pt>
                <c:pt idx="20">
                  <c:v>3.0266600184130404E-9</c:v>
                </c:pt>
                <c:pt idx="21">
                  <c:v>3.0266600184130404E-9</c:v>
                </c:pt>
                <c:pt idx="22">
                  <c:v>3.0266600184130404E-9</c:v>
                </c:pt>
                <c:pt idx="23">
                  <c:v>3.0266600184130404E-9</c:v>
                </c:pt>
                <c:pt idx="24">
                  <c:v>3.0266600184130404E-9</c:v>
                </c:pt>
                <c:pt idx="25">
                  <c:v>3.0266600184130404E-9</c:v>
                </c:pt>
                <c:pt idx="26">
                  <c:v>3.0266600184130404E-9</c:v>
                </c:pt>
                <c:pt idx="27">
                  <c:v>3.0266600184130404E-9</c:v>
                </c:pt>
                <c:pt idx="28">
                  <c:v>3.0266600184130404E-9</c:v>
                </c:pt>
                <c:pt idx="29">
                  <c:v>3.0266600184130404E-9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575B-415A-BD1E-B8AF21214933}"/>
            </c:ext>
          </c:extLst>
        </c:ser>
        <c:ser>
          <c:idx val="6"/>
          <c:order val="6"/>
          <c:tx>
            <c:v>Bimodal(2) 13.8</c:v>
          </c:tx>
          <c:marker>
            <c:symbol val="none"/>
          </c:marker>
          <c:xVal>
            <c:numRef>
              <c:f>'Sheet1 {2 min}'!$D$1:$D$31</c:f>
              <c:numCache>
                <c:formatCode>General</c:formatCode>
                <c:ptCount val="31"/>
                <c:pt idx="0">
                  <c:v>785.843994140625</c:v>
                </c:pt>
                <c:pt idx="1">
                  <c:v>786.343994140625</c:v>
                </c:pt>
                <c:pt idx="2">
                  <c:v>786.843994140625</c:v>
                </c:pt>
                <c:pt idx="3">
                  <c:v>787.34600830078125</c:v>
                </c:pt>
                <c:pt idx="4">
                  <c:v>787.8480224609375</c:v>
                </c:pt>
                <c:pt idx="5">
                  <c:v>788.35101318359375</c:v>
                </c:pt>
                <c:pt idx="6">
                  <c:v>788.85400390625</c:v>
                </c:pt>
                <c:pt idx="7">
                  <c:v>789.35601806640625</c:v>
                </c:pt>
                <c:pt idx="8">
                  <c:v>789.8590087890625</c:v>
                </c:pt>
                <c:pt idx="9">
                  <c:v>790.36199951171875</c:v>
                </c:pt>
                <c:pt idx="10">
                  <c:v>790.86602783203125</c:v>
                </c:pt>
                <c:pt idx="11">
                  <c:v>791.3690185546875</c:v>
                </c:pt>
                <c:pt idx="12">
                  <c:v>791.87298583984375</c:v>
                </c:pt>
                <c:pt idx="13">
                  <c:v>792.37701416015625</c:v>
                </c:pt>
                <c:pt idx="14">
                  <c:v>792.87701416015625</c:v>
                </c:pt>
                <c:pt idx="15">
                  <c:v>793.37701416015625</c:v>
                </c:pt>
                <c:pt idx="16">
                  <c:v>793.87701416015625</c:v>
                </c:pt>
              </c:numCache>
            </c:numRef>
          </c:xVal>
          <c:yVal>
            <c:numRef>
              <c:f>'Sheet1 {2 min}'!$O$1:$O$31</c:f>
              <c:numCache>
                <c:formatCode>General</c:formatCode>
                <c:ptCount val="31"/>
                <c:pt idx="0">
                  <c:v>52.597969965334102</c:v>
                </c:pt>
                <c:pt idx="1">
                  <c:v>678.84289447836716</c:v>
                </c:pt>
                <c:pt idx="2">
                  <c:v>4103.1781160578485</c:v>
                </c:pt>
                <c:pt idx="3">
                  <c:v>15429.02614059635</c:v>
                </c:pt>
                <c:pt idx="4">
                  <c:v>40441.525371512143</c:v>
                </c:pt>
                <c:pt idx="5">
                  <c:v>78478.501919042654</c:v>
                </c:pt>
                <c:pt idx="6">
                  <c:v>116918.06746834084</c:v>
                </c:pt>
                <c:pt idx="7">
                  <c:v>136919.78546680545</c:v>
                </c:pt>
                <c:pt idx="8">
                  <c:v>128097.59114072335</c:v>
                </c:pt>
                <c:pt idx="9">
                  <c:v>96888.34514102347</c:v>
                </c:pt>
                <c:pt idx="10">
                  <c:v>59826.368758597375</c:v>
                </c:pt>
                <c:pt idx="11">
                  <c:v>30443.20051255291</c:v>
                </c:pt>
                <c:pt idx="12">
                  <c:v>12902.723739266699</c:v>
                </c:pt>
                <c:pt idx="13">
                  <c:v>4613.96800072314</c:v>
                </c:pt>
                <c:pt idx="14">
                  <c:v>1413.4195023960001</c:v>
                </c:pt>
                <c:pt idx="15">
                  <c:v>376.99387095513566</c:v>
                </c:pt>
                <c:pt idx="16">
                  <c:v>88.869210442192625</c:v>
                </c:pt>
                <c:pt idx="17">
                  <c:v>18.731251525794146</c:v>
                </c:pt>
                <c:pt idx="18">
                  <c:v>3.5471231841797879</c:v>
                </c:pt>
                <c:pt idx="19">
                  <c:v>0.59787092309428602</c:v>
                </c:pt>
                <c:pt idx="20">
                  <c:v>8.6518620270255142E-2</c:v>
                </c:pt>
                <c:pt idx="21">
                  <c:v>9.9237208599925898E-3</c:v>
                </c:pt>
                <c:pt idx="22">
                  <c:v>7.7101579827302462E-4</c:v>
                </c:pt>
                <c:pt idx="23">
                  <c:v>2.7860143317268932E-5</c:v>
                </c:pt>
                <c:pt idx="24">
                  <c:v>3.0266600184130404E-9</c:v>
                </c:pt>
                <c:pt idx="25">
                  <c:v>3.0266600184130404E-9</c:v>
                </c:pt>
                <c:pt idx="26">
                  <c:v>3.0266600184130404E-9</c:v>
                </c:pt>
                <c:pt idx="27">
                  <c:v>3.0266600184130404E-9</c:v>
                </c:pt>
                <c:pt idx="28">
                  <c:v>3.0266600184130404E-9</c:v>
                </c:pt>
                <c:pt idx="29">
                  <c:v>3.0266600184130404E-9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575B-415A-BD1E-B8AF212149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1001775"/>
        <c:axId val="271005935"/>
      </c:scatterChart>
      <c:valAx>
        <c:axId val="271001775"/>
        <c:scaling>
          <c:orientation val="minMax"/>
          <c:max val="796"/>
          <c:min val="78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m/z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71005935"/>
        <c:crosses val="autoZero"/>
        <c:crossBetween val="midCat"/>
      </c:valAx>
      <c:valAx>
        <c:axId val="271005935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1001775"/>
        <c:crosses val="autoZero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Iterative Fitting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1st</c:v>
          </c:tx>
          <c:spPr>
            <a:ln w="25400">
              <a:noFill/>
            </a:ln>
            <a:effectLst/>
          </c:spPr>
          <c:marker>
            <c:symbol val="circle"/>
            <c:size val="6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xVal>
            <c:numRef>
              <c:f>'Sheet1 {21 min}'!$K$101:$K$120</c:f>
              <c:numCache>
                <c:formatCode>General</c:formatCode>
                <c:ptCount val="20"/>
                <c:pt idx="0">
                  <c:v>1.3753941155366729</c:v>
                </c:pt>
                <c:pt idx="1">
                  <c:v>3.1040668213296616</c:v>
                </c:pt>
                <c:pt idx="2">
                  <c:v>3.6480307516966572</c:v>
                </c:pt>
                <c:pt idx="3">
                  <c:v>3.383164393907653</c:v>
                </c:pt>
                <c:pt idx="4">
                  <c:v>4.0201563978537527</c:v>
                </c:pt>
                <c:pt idx="5">
                  <c:v>3.5204297585257587</c:v>
                </c:pt>
                <c:pt idx="6">
                  <c:v>3.4446694898062584</c:v>
                </c:pt>
                <c:pt idx="7">
                  <c:v>3.7594851032541103</c:v>
                </c:pt>
                <c:pt idx="8">
                  <c:v>3.6748722336536686</c:v>
                </c:pt>
                <c:pt idx="9">
                  <c:v>3.5992464772177089</c:v>
                </c:pt>
              </c:numCache>
            </c:numRef>
          </c:xVal>
          <c:yVal>
            <c:numRef>
              <c:f>'Sheet1 {21 min}'!$Q$101:$Q$120</c:f>
              <c:numCache>
                <c:formatCode>General</c:formatCode>
                <c:ptCount val="20"/>
                <c:pt idx="0">
                  <c:v>0.11111111111111112</c:v>
                </c:pt>
                <c:pt idx="1">
                  <c:v>0.26376797230360255</c:v>
                </c:pt>
                <c:pt idx="2">
                  <c:v>0.31089971737585242</c:v>
                </c:pt>
                <c:pt idx="3">
                  <c:v>0.26199608855520046</c:v>
                </c:pt>
                <c:pt idx="4">
                  <c:v>0.46356859642686626</c:v>
                </c:pt>
                <c:pt idx="5">
                  <c:v>0.31398028134480782</c:v>
                </c:pt>
                <c:pt idx="6">
                  <c:v>0.28441457844586449</c:v>
                </c:pt>
                <c:pt idx="7">
                  <c:v>0.34383157038196299</c:v>
                </c:pt>
                <c:pt idx="8">
                  <c:v>0.31297019177674362</c:v>
                </c:pt>
                <c:pt idx="9">
                  <c:v>0.33035624407724778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C6-46A6-A729-89D996C89922}"/>
            </c:ext>
          </c:extLst>
        </c:ser>
        <c:ser>
          <c:idx val="1"/>
          <c:order val="1"/>
          <c:tx>
            <c:v>2nd</c:v>
          </c:tx>
          <c:spPr>
            <a:ln w="25400">
              <a:noFill/>
            </a:ln>
            <a:effectLst/>
          </c:spPr>
          <c:marker>
            <c:symbol val="circle"/>
            <c:size val="6"/>
            <c:spPr>
              <a:solidFill>
                <a:srgbClr val="99CCFF"/>
              </a:solidFill>
              <a:ln>
                <a:solidFill>
                  <a:srgbClr val="99CCFF"/>
                </a:solidFill>
                <a:prstDash val="solid"/>
              </a:ln>
            </c:spPr>
          </c:marker>
          <c:xVal>
            <c:numRef>
              <c:f>'Sheet1 {21 min}'!$M$101:$M$120</c:f>
              <c:numCache>
                <c:formatCode>General</c:formatCode>
                <c:ptCount val="20"/>
                <c:pt idx="0">
                  <c:v>5.5015654589937677</c:v>
                </c:pt>
                <c:pt idx="1">
                  <c:v>7.3547085121424214</c:v>
                </c:pt>
                <c:pt idx="2">
                  <c:v>10.271751937886526</c:v>
                </c:pt>
                <c:pt idx="3">
                  <c:v>8.1609392304479176</c:v>
                </c:pt>
                <c:pt idx="4">
                  <c:v>9.8387354805412262</c:v>
                </c:pt>
                <c:pt idx="5">
                  <c:v>9.1638139118409629</c:v>
                </c:pt>
                <c:pt idx="6">
                  <c:v>8.2554035893992346</c:v>
                </c:pt>
                <c:pt idx="7">
                  <c:v>9.2337489371887695</c:v>
                </c:pt>
                <c:pt idx="8">
                  <c:v>9.1456580064578965</c:v>
                </c:pt>
                <c:pt idx="9">
                  <c:v>9.1875738154487774</c:v>
                </c:pt>
              </c:numCache>
            </c:numRef>
          </c:xVal>
          <c:yVal>
            <c:numRef>
              <c:f>'Sheet1 {21 min}'!$R$101:$R$120</c:f>
              <c:numCache>
                <c:formatCode>General</c:formatCode>
                <c:ptCount val="20"/>
                <c:pt idx="0">
                  <c:v>0.77777777777777779</c:v>
                </c:pt>
                <c:pt idx="1">
                  <c:v>0.19374247468479047</c:v>
                </c:pt>
                <c:pt idx="2">
                  <c:v>0.55729419195530583</c:v>
                </c:pt>
                <c:pt idx="3">
                  <c:v>0.1792806786685455</c:v>
                </c:pt>
                <c:pt idx="4">
                  <c:v>0.37104524636501446</c:v>
                </c:pt>
                <c:pt idx="5">
                  <c:v>0.26992700422066385</c:v>
                </c:pt>
                <c:pt idx="6">
                  <c:v>0.19026599852850379</c:v>
                </c:pt>
                <c:pt idx="7">
                  <c:v>0.24254804534446811</c:v>
                </c:pt>
                <c:pt idx="8">
                  <c:v>0.24719609603818915</c:v>
                </c:pt>
                <c:pt idx="9">
                  <c:v>0.25399191675037713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C6-46A6-A729-89D996C89922}"/>
            </c:ext>
          </c:extLst>
        </c:ser>
        <c:ser>
          <c:idx val="2"/>
          <c:order val="2"/>
          <c:tx>
            <c:v>3rd</c:v>
          </c:tx>
          <c:spPr>
            <a:ln w="25400">
              <a:noFill/>
            </a:ln>
            <a:effectLst/>
          </c:spPr>
          <c:marker>
            <c:symbol val="circle"/>
            <c:size val="6"/>
            <c:spPr>
              <a:solidFill>
                <a:srgbClr val="FFCC99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xVal>
            <c:numRef>
              <c:f>'Sheet1 {21 min}'!$O$101:$O$120</c:f>
              <c:numCache>
                <c:formatCode>General</c:formatCode>
                <c:ptCount val="20"/>
                <c:pt idx="0">
                  <c:v>12.378547039830057</c:v>
                </c:pt>
                <c:pt idx="1">
                  <c:v>11.209628173799425</c:v>
                </c:pt>
                <c:pt idx="2">
                  <c:v>12.96004580697176</c:v>
                </c:pt>
                <c:pt idx="3">
                  <c:v>11.217359015257333</c:v>
                </c:pt>
                <c:pt idx="4">
                  <c:v>12.004490624213735</c:v>
                </c:pt>
                <c:pt idx="5">
                  <c:v>11.788292556856023</c:v>
                </c:pt>
                <c:pt idx="6">
                  <c:v>11.213745814697914</c:v>
                </c:pt>
                <c:pt idx="7">
                  <c:v>11.598141924440164</c:v>
                </c:pt>
                <c:pt idx="8">
                  <c:v>11.556634580579363</c:v>
                </c:pt>
                <c:pt idx="9">
                  <c:v>11.714948829345721</c:v>
                </c:pt>
              </c:numCache>
            </c:numRef>
          </c:xVal>
          <c:yVal>
            <c:numRef>
              <c:f>'Sheet1 {21 min}'!$S$101:$S$120</c:f>
              <c:numCache>
                <c:formatCode>General</c:formatCode>
                <c:ptCount val="20"/>
                <c:pt idx="0">
                  <c:v>0.11111111111111112</c:v>
                </c:pt>
                <c:pt idx="1">
                  <c:v>0.54248955301160695</c:v>
                </c:pt>
                <c:pt idx="2">
                  <c:v>0.13180609066884166</c:v>
                </c:pt>
                <c:pt idx="3">
                  <c:v>0.55872323277625402</c:v>
                </c:pt>
                <c:pt idx="4">
                  <c:v>0.16538615720811931</c:v>
                </c:pt>
                <c:pt idx="5">
                  <c:v>0.41609271443452833</c:v>
                </c:pt>
                <c:pt idx="6">
                  <c:v>0.52531942302563184</c:v>
                </c:pt>
                <c:pt idx="7">
                  <c:v>0.41362038427356879</c:v>
                </c:pt>
                <c:pt idx="8">
                  <c:v>0.43983371218506712</c:v>
                </c:pt>
                <c:pt idx="9">
                  <c:v>0.41565183917237514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1C6-46A6-A729-89D996C899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09055"/>
        <c:axId val="53709471"/>
      </c:scatterChart>
      <c:valAx>
        <c:axId val="537090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3709471"/>
        <c:crosses val="autoZero"/>
        <c:crossBetween val="midCat"/>
      </c:valAx>
      <c:valAx>
        <c:axId val="53709471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3709055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Regression Metric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Lit>
              <c:ptCount val="1"/>
              <c:pt idx="0">
                <c:v>Error</c:v>
              </c:pt>
            </c:strLit>
          </c:cat>
          <c:val>
            <c:numRef>
              <c:f>'Sheet1 {2 min}'!$I$78</c:f>
              <c:numCache>
                <c:formatCode>General</c:formatCode>
                <c:ptCount val="1"/>
                <c:pt idx="0">
                  <c:v>0.32677206033272033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E3D6-491A-9C99-E584F81384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axId val="369263087"/>
        <c:axId val="369249359"/>
      </c:barChart>
      <c:scatterChart>
        <c:scatterStyle val="lineMarker"/>
        <c:varyColors val="0"/>
        <c:ser>
          <c:idx val="1"/>
          <c:order val="1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008000"/>
                </a:solidFill>
                <a:prstDash val="solid"/>
              </a:ln>
            </c:spPr>
          </c:errBars>
          <c:yVal>
            <c:numRef>
              <c:f>'Sheet1 {2 min}'!$I$79</c:f>
              <c:numCache>
                <c:formatCode>General</c:formatCode>
                <c:ptCount val="1"/>
                <c:pt idx="0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E3D6-491A-9C99-E584F8138454}"/>
            </c:ext>
          </c:extLst>
        </c:ser>
        <c:ser>
          <c:idx val="2"/>
          <c:order val="2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6600"/>
                </a:solidFill>
                <a:prstDash val="solid"/>
              </a:ln>
            </c:spPr>
          </c:errBars>
          <c:yVal>
            <c:numRef>
              <c:f>'Sheet1 {2 min}'!$I$80</c:f>
              <c:numCache>
                <c:formatCode>General</c:formatCode>
                <c:ptCount val="1"/>
                <c:pt idx="0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E3D6-491A-9C99-E584F8138454}"/>
            </c:ext>
          </c:extLst>
        </c:ser>
        <c:ser>
          <c:idx val="3"/>
          <c:order val="3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'Sheet1 {2 min}'!$I$81</c:f>
              <c:numCache>
                <c:formatCode>General</c:formatCode>
                <c:ptCount val="1"/>
                <c:pt idx="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E3D6-491A-9C99-E584F81384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9263087"/>
        <c:axId val="369249359"/>
      </c:scatterChart>
      <c:catAx>
        <c:axId val="36926308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69249359"/>
        <c:crosses val="autoZero"/>
        <c:auto val="1"/>
        <c:lblAlgn val="ctr"/>
        <c:lblOffset val="100"/>
        <c:noMultiLvlLbl val="0"/>
      </c:catAx>
      <c:valAx>
        <c:axId val="369249359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369263087"/>
        <c:crosses val="autoZero"/>
        <c:crossBetween val="between"/>
      </c:valAx>
      <c:spPr>
        <a:noFill/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Delta Chi Metric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Lit>
              <c:ptCount val="1"/>
              <c:pt idx="0">
                <c:v>DeltaChi</c:v>
              </c:pt>
            </c:strLit>
          </c:cat>
          <c:val>
            <c:numRef>
              <c:f>'Sheet1 {2 min}'!$J$78</c:f>
              <c:numCache>
                <c:formatCode>General</c:formatCode>
                <c:ptCount val="1"/>
                <c:pt idx="0">
                  <c:v>0.36713423812379709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3A-44B1-A8D6-77D356B8FE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axId val="369250607"/>
        <c:axId val="369248527"/>
      </c:barChart>
      <c:scatterChart>
        <c:scatterStyle val="lineMarker"/>
        <c:varyColors val="0"/>
        <c:ser>
          <c:idx val="1"/>
          <c:order val="1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008000"/>
                </a:solidFill>
                <a:prstDash val="solid"/>
              </a:ln>
            </c:spPr>
          </c:errBars>
          <c:yVal>
            <c:numRef>
              <c:f>'Sheet1 {2 min}'!$J$79</c:f>
              <c:numCache>
                <c:formatCode>General</c:formatCode>
                <c:ptCount val="1"/>
                <c:pt idx="0">
                  <c:v>53.884439214445727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3A-44B1-A8D6-77D356B8FE31}"/>
            </c:ext>
          </c:extLst>
        </c:ser>
        <c:ser>
          <c:idx val="2"/>
          <c:order val="2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6600"/>
                </a:solidFill>
                <a:prstDash val="solid"/>
              </a:ln>
            </c:spPr>
          </c:errBars>
          <c:yVal>
            <c:numRef>
              <c:f>'Sheet1 {2 min}'!$J$80</c:f>
              <c:numCache>
                <c:formatCode>General</c:formatCode>
                <c:ptCount val="1"/>
                <c:pt idx="0">
                  <c:v>26.942219607222864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E3A-44B1-A8D6-77D356B8FE31}"/>
            </c:ext>
          </c:extLst>
        </c:ser>
        <c:ser>
          <c:idx val="3"/>
          <c:order val="3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'Sheet1 {2 min}'!$J$81</c:f>
              <c:numCache>
                <c:formatCode>General</c:formatCode>
                <c:ptCount val="1"/>
                <c:pt idx="0">
                  <c:v>13.471109803611432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E3A-44B1-A8D6-77D356B8FE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9250607"/>
        <c:axId val="369248527"/>
      </c:scatterChart>
      <c:catAx>
        <c:axId val="36925060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69248527"/>
        <c:crosses val="autoZero"/>
        <c:auto val="1"/>
        <c:lblAlgn val="ctr"/>
        <c:lblOffset val="100"/>
        <c:noMultiLvlLbl val="0"/>
      </c:catAx>
      <c:valAx>
        <c:axId val="369248527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369250607"/>
        <c:crosses val="autoZero"/>
        <c:crossBetween val="between"/>
      </c:valAx>
      <c:spPr>
        <a:noFill/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Separation Metric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Lit>
              <c:ptCount val="1"/>
              <c:pt idx="0">
                <c:v>SepRatio</c:v>
              </c:pt>
            </c:strLit>
          </c:cat>
          <c:val>
            <c:numRef>
              <c:f>'Sheet1 {2 min}'!$K$78</c:f>
              <c:numCache>
                <c:formatCode>General</c:formatCode>
                <c:ptCount val="1"/>
                <c:pt idx="0">
                  <c:v>0.1903955890454534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82-4517-B27B-5F6EAC9101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axId val="369254351"/>
        <c:axId val="369256015"/>
      </c:barChart>
      <c:scatterChart>
        <c:scatterStyle val="lineMarker"/>
        <c:varyColors val="0"/>
        <c:ser>
          <c:idx val="1"/>
          <c:order val="1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008000"/>
                </a:solidFill>
                <a:prstDash val="solid"/>
              </a:ln>
            </c:spPr>
          </c:errBars>
          <c:yVal>
            <c:numRef>
              <c:f>'Sheet1 {2 min}'!$K$79</c:f>
              <c:numCache>
                <c:formatCode>General</c:formatCode>
                <c:ptCount val="1"/>
                <c:pt idx="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582-4517-B27B-5F6EAC910162}"/>
            </c:ext>
          </c:extLst>
        </c:ser>
        <c:ser>
          <c:idx val="2"/>
          <c:order val="2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6600"/>
                </a:solidFill>
                <a:prstDash val="solid"/>
              </a:ln>
            </c:spPr>
          </c:errBars>
          <c:yVal>
            <c:numRef>
              <c:f>'Sheet1 {2 min}'!$K$80</c:f>
              <c:numCache>
                <c:formatCode>General</c:formatCode>
                <c:ptCount val="1"/>
                <c:pt idx="0">
                  <c:v>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582-4517-B27B-5F6EAC910162}"/>
            </c:ext>
          </c:extLst>
        </c:ser>
        <c:ser>
          <c:idx val="3"/>
          <c:order val="3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'Sheet1 {2 min}'!$K$81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582-4517-B27B-5F6EAC9101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9254351"/>
        <c:axId val="369256015"/>
      </c:scatterChart>
      <c:catAx>
        <c:axId val="3692543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69256015"/>
        <c:crosses val="autoZero"/>
        <c:auto val="1"/>
        <c:lblAlgn val="ctr"/>
        <c:lblOffset val="100"/>
        <c:noMultiLvlLbl val="0"/>
      </c:catAx>
      <c:valAx>
        <c:axId val="369256015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369254351"/>
        <c:crosses val="autoZero"/>
        <c:crossBetween val="between"/>
      </c:valAx>
      <c:spPr>
        <a:noFill/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Iterative Fitting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1st</c:v>
          </c:tx>
          <c:spPr>
            <a:ln w="25400">
              <a:noFill/>
            </a:ln>
            <a:effectLst/>
          </c:spPr>
          <c:marker>
            <c:symbol val="circle"/>
            <c:size val="6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xVal>
            <c:numRef>
              <c:f>'Sheet1 {2 min}'!$K$101:$K$120</c:f>
              <c:numCache>
                <c:formatCode>General</c:formatCode>
                <c:ptCount val="20"/>
                <c:pt idx="0">
                  <c:v>6.316713932374534</c:v>
                </c:pt>
                <c:pt idx="1">
                  <c:v>5.7806213421944284</c:v>
                </c:pt>
                <c:pt idx="2">
                  <c:v>4.1943915843471391</c:v>
                </c:pt>
                <c:pt idx="3">
                  <c:v>4.3984272001452469</c:v>
                </c:pt>
                <c:pt idx="4">
                  <c:v>6.0788394461918109</c:v>
                </c:pt>
                <c:pt idx="5">
                  <c:v>6.1500018043859042</c:v>
                </c:pt>
                <c:pt idx="6">
                  <c:v>6.0786466344940937</c:v>
                </c:pt>
                <c:pt idx="7">
                  <c:v>6.0066125316031735</c:v>
                </c:pt>
                <c:pt idx="8">
                  <c:v>5.7321672010312588</c:v>
                </c:pt>
                <c:pt idx="9">
                  <c:v>6.1223803384263951</c:v>
                </c:pt>
                <c:pt idx="10">
                  <c:v>4.1444097502089212</c:v>
                </c:pt>
                <c:pt idx="11">
                  <c:v>6.3349690258279212</c:v>
                </c:pt>
                <c:pt idx="12">
                  <c:v>4.4902168116549337</c:v>
                </c:pt>
                <c:pt idx="13">
                  <c:v>5.200010174495211</c:v>
                </c:pt>
                <c:pt idx="14">
                  <c:v>5.7049554168108125</c:v>
                </c:pt>
                <c:pt idx="15">
                  <c:v>6.286537144629623</c:v>
                </c:pt>
                <c:pt idx="16">
                  <c:v>4.8327354250214656</c:v>
                </c:pt>
                <c:pt idx="17">
                  <c:v>5.9609559530599796</c:v>
                </c:pt>
                <c:pt idx="18">
                  <c:v>5.4724170637881899</c:v>
                </c:pt>
                <c:pt idx="19">
                  <c:v>6.0980586923721862</c:v>
                </c:pt>
              </c:numCache>
            </c:numRef>
          </c:xVal>
          <c:yVal>
            <c:numRef>
              <c:f>'Sheet1 {2 min}'!$Q$101:$Q$120</c:f>
              <c:numCache>
                <c:formatCode>General</c:formatCode>
                <c:ptCount val="20"/>
                <c:pt idx="0">
                  <c:v>0.91428127247990532</c:v>
                </c:pt>
                <c:pt idx="1">
                  <c:v>0.75954062218794804</c:v>
                </c:pt>
                <c:pt idx="2">
                  <c:v>0.15008866485849934</c:v>
                </c:pt>
                <c:pt idx="3">
                  <c:v>0.1237979481987198</c:v>
                </c:pt>
                <c:pt idx="4">
                  <c:v>0.93998472149134882</c:v>
                </c:pt>
                <c:pt idx="5">
                  <c:v>0.76272755020531324</c:v>
                </c:pt>
                <c:pt idx="6">
                  <c:v>0.91237119297196889</c:v>
                </c:pt>
                <c:pt idx="7">
                  <c:v>0.7114161098958961</c:v>
                </c:pt>
                <c:pt idx="8">
                  <c:v>0.60319527661722505</c:v>
                </c:pt>
                <c:pt idx="9">
                  <c:v>0.16140428702707055</c:v>
                </c:pt>
                <c:pt idx="10">
                  <c:v>0.13473716825368803</c:v>
                </c:pt>
                <c:pt idx="11">
                  <c:v>0.95982402639889486</c:v>
                </c:pt>
                <c:pt idx="12">
                  <c:v>0.24114299289775629</c:v>
                </c:pt>
                <c:pt idx="13">
                  <c:v>0.16346514360823627</c:v>
                </c:pt>
                <c:pt idx="14">
                  <c:v>0.16938386064725841</c:v>
                </c:pt>
                <c:pt idx="15">
                  <c:v>0.95937422245854542</c:v>
                </c:pt>
                <c:pt idx="16">
                  <c:v>0.34242552453576142</c:v>
                </c:pt>
                <c:pt idx="17">
                  <c:v>0.11352181262552349</c:v>
                </c:pt>
                <c:pt idx="18">
                  <c:v>0.58979962701160893</c:v>
                </c:pt>
                <c:pt idx="19">
                  <c:v>0.19673136140951319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72-495D-BEA0-884E6059A129}"/>
            </c:ext>
          </c:extLst>
        </c:ser>
        <c:ser>
          <c:idx val="1"/>
          <c:order val="1"/>
          <c:tx>
            <c:v>2nd</c:v>
          </c:tx>
          <c:spPr>
            <a:ln w="25400">
              <a:noFill/>
            </a:ln>
            <a:effectLst/>
          </c:spPr>
          <c:marker>
            <c:symbol val="circle"/>
            <c:size val="6"/>
            <c:spPr>
              <a:solidFill>
                <a:srgbClr val="99CCFF"/>
              </a:solidFill>
              <a:ln>
                <a:solidFill>
                  <a:srgbClr val="99CCFF"/>
                </a:solidFill>
                <a:prstDash val="solid"/>
              </a:ln>
            </c:spPr>
          </c:marker>
          <c:xVal>
            <c:numRef>
              <c:f>'Sheet1 {2 min}'!$M$101:$M$120</c:f>
              <c:numCache>
                <c:formatCode>General</c:formatCode>
                <c:ptCount val="20"/>
                <c:pt idx="0">
                  <c:v>6.415430615831955</c:v>
                </c:pt>
                <c:pt idx="1">
                  <c:v>8.2770518716800989</c:v>
                </c:pt>
                <c:pt idx="2">
                  <c:v>6.803315938507243</c:v>
                </c:pt>
                <c:pt idx="3">
                  <c:v>6.6376760660261374</c:v>
                </c:pt>
                <c:pt idx="4">
                  <c:v>9.7048213162970711</c:v>
                </c:pt>
                <c:pt idx="5">
                  <c:v>7.3526618718114305</c:v>
                </c:pt>
                <c:pt idx="6">
                  <c:v>9.402487279067735</c:v>
                </c:pt>
                <c:pt idx="7">
                  <c:v>7.4750754942279602</c:v>
                </c:pt>
                <c:pt idx="8">
                  <c:v>7.3746256448833636</c:v>
                </c:pt>
                <c:pt idx="9">
                  <c:v>6.4340018201803231</c:v>
                </c:pt>
                <c:pt idx="10">
                  <c:v>6.7181948830473006</c:v>
                </c:pt>
                <c:pt idx="11">
                  <c:v>9.6300547613371528</c:v>
                </c:pt>
                <c:pt idx="12">
                  <c:v>7.0466573998866027</c:v>
                </c:pt>
                <c:pt idx="13">
                  <c:v>6.6728696362147764</c:v>
                </c:pt>
                <c:pt idx="14">
                  <c:v>6.4874400968850434</c:v>
                </c:pt>
                <c:pt idx="15">
                  <c:v>9.7566035584340511</c:v>
                </c:pt>
                <c:pt idx="16">
                  <c:v>7.2030349197812527</c:v>
                </c:pt>
                <c:pt idx="17">
                  <c:v>6.4040299942751835</c:v>
                </c:pt>
                <c:pt idx="18">
                  <c:v>7.6560420263166398</c:v>
                </c:pt>
                <c:pt idx="19">
                  <c:v>6.4546977409702926</c:v>
                </c:pt>
              </c:numCache>
            </c:numRef>
          </c:xVal>
          <c:yVal>
            <c:numRef>
              <c:f>'Sheet1 {2 min}'!$R$101:$R$120</c:f>
              <c:numCache>
                <c:formatCode>General</c:formatCode>
                <c:ptCount val="20"/>
                <c:pt idx="0">
                  <c:v>8.5718727520094726E-2</c:v>
                </c:pt>
                <c:pt idx="1">
                  <c:v>0.24045937781205204</c:v>
                </c:pt>
                <c:pt idx="2">
                  <c:v>0.84991133514150075</c:v>
                </c:pt>
                <c:pt idx="3">
                  <c:v>0.87620205180128019</c:v>
                </c:pt>
                <c:pt idx="4">
                  <c:v>6.0015278508651224E-2</c:v>
                </c:pt>
                <c:pt idx="5">
                  <c:v>0.23727244979468676</c:v>
                </c:pt>
                <c:pt idx="6">
                  <c:v>8.7628807028031011E-2</c:v>
                </c:pt>
                <c:pt idx="7">
                  <c:v>0.2885838901041039</c:v>
                </c:pt>
                <c:pt idx="8">
                  <c:v>0.39680472338277495</c:v>
                </c:pt>
                <c:pt idx="9">
                  <c:v>0.83859571297292945</c:v>
                </c:pt>
                <c:pt idx="10">
                  <c:v>0.86526283174631202</c:v>
                </c:pt>
                <c:pt idx="11">
                  <c:v>4.0175973601105197E-2</c:v>
                </c:pt>
                <c:pt idx="12">
                  <c:v>0.7588570071022438</c:v>
                </c:pt>
                <c:pt idx="13">
                  <c:v>0.83653485639176373</c:v>
                </c:pt>
                <c:pt idx="14">
                  <c:v>0.83061613935274159</c:v>
                </c:pt>
                <c:pt idx="15">
                  <c:v>4.062577754145464E-2</c:v>
                </c:pt>
                <c:pt idx="16">
                  <c:v>0.65757447546423853</c:v>
                </c:pt>
                <c:pt idx="17">
                  <c:v>0.88647818737447648</c:v>
                </c:pt>
                <c:pt idx="18">
                  <c:v>0.41020037298839102</c:v>
                </c:pt>
                <c:pt idx="19">
                  <c:v>0.80326863859048681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372-495D-BEA0-884E6059A1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9254767"/>
        <c:axId val="369261839"/>
      </c:scatterChart>
      <c:valAx>
        <c:axId val="3692547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69261839"/>
        <c:crosses val="autoZero"/>
        <c:crossBetween val="midCat"/>
      </c:valAx>
      <c:valAx>
        <c:axId val="369261839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69254767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 i="0">
                <a:solidFill>
                  <a:srgbClr val="000000"/>
                </a:solidFill>
              </a:defRPr>
            </a:pPr>
            <a:r>
              <a:rPr lang="en-US" b="1" i="0">
                <a:solidFill>
                  <a:srgbClr val="000000"/>
                </a:solidFill>
              </a:rPr>
              <a:t>Sheet1 {3 min} spectrum 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spectrum</c:v>
          </c:tx>
          <c:spPr>
            <a:ln w="127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{3 min}'!$A$1:$A$804</c:f>
              <c:numCache>
                <c:formatCode>General</c:formatCode>
                <c:ptCount val="804"/>
                <c:pt idx="0">
                  <c:v>785.42401123046875</c:v>
                </c:pt>
                <c:pt idx="1">
                  <c:v>785.43597412109375</c:v>
                </c:pt>
                <c:pt idx="2">
                  <c:v>785.447998046875</c:v>
                </c:pt>
                <c:pt idx="3">
                  <c:v>785.46099853515625</c:v>
                </c:pt>
                <c:pt idx="4">
                  <c:v>785.4730224609375</c:v>
                </c:pt>
                <c:pt idx="5">
                  <c:v>785.4849853515625</c:v>
                </c:pt>
                <c:pt idx="6">
                  <c:v>785.49700927734375</c:v>
                </c:pt>
                <c:pt idx="7">
                  <c:v>785.510009765625</c:v>
                </c:pt>
                <c:pt idx="8">
                  <c:v>785.52197265625</c:v>
                </c:pt>
                <c:pt idx="9">
                  <c:v>785.53399658203125</c:v>
                </c:pt>
                <c:pt idx="10">
                  <c:v>785.5460205078125</c:v>
                </c:pt>
                <c:pt idx="11">
                  <c:v>785.55902099609375</c:v>
                </c:pt>
                <c:pt idx="12">
                  <c:v>785.57098388671875</c:v>
                </c:pt>
                <c:pt idx="13">
                  <c:v>785.5830078125</c:v>
                </c:pt>
                <c:pt idx="14">
                  <c:v>785.594970703125</c:v>
                </c:pt>
                <c:pt idx="15">
                  <c:v>785.60699462890625</c:v>
                </c:pt>
                <c:pt idx="16">
                  <c:v>785.6199951171875</c:v>
                </c:pt>
                <c:pt idx="17">
                  <c:v>785.63201904296875</c:v>
                </c:pt>
                <c:pt idx="18">
                  <c:v>785.64398193359375</c:v>
                </c:pt>
                <c:pt idx="19">
                  <c:v>785.656005859375</c:v>
                </c:pt>
                <c:pt idx="20">
                  <c:v>785.66900634765625</c:v>
                </c:pt>
                <c:pt idx="21">
                  <c:v>785.6810302734375</c:v>
                </c:pt>
                <c:pt idx="22">
                  <c:v>785.6929931640625</c:v>
                </c:pt>
                <c:pt idx="23">
                  <c:v>785.70501708984375</c:v>
                </c:pt>
                <c:pt idx="24">
                  <c:v>785.718017578125</c:v>
                </c:pt>
                <c:pt idx="25">
                  <c:v>785.72998046875</c:v>
                </c:pt>
                <c:pt idx="26">
                  <c:v>785.74200439453125</c:v>
                </c:pt>
                <c:pt idx="27">
                  <c:v>785.7540283203125</c:v>
                </c:pt>
                <c:pt idx="28">
                  <c:v>785.76702880859375</c:v>
                </c:pt>
                <c:pt idx="29">
                  <c:v>785.77899169921875</c:v>
                </c:pt>
                <c:pt idx="30">
                  <c:v>785.791015625</c:v>
                </c:pt>
                <c:pt idx="31">
                  <c:v>785.802978515625</c:v>
                </c:pt>
                <c:pt idx="32">
                  <c:v>785.81597900390625</c:v>
                </c:pt>
                <c:pt idx="33">
                  <c:v>785.8280029296875</c:v>
                </c:pt>
                <c:pt idx="34">
                  <c:v>785.84002685546875</c:v>
                </c:pt>
                <c:pt idx="35">
                  <c:v>785.85198974609375</c:v>
                </c:pt>
                <c:pt idx="36">
                  <c:v>785.864990234375</c:v>
                </c:pt>
                <c:pt idx="37">
                  <c:v>785.87701416015625</c:v>
                </c:pt>
                <c:pt idx="38">
                  <c:v>785.88897705078125</c:v>
                </c:pt>
                <c:pt idx="39">
                  <c:v>785.9010009765625</c:v>
                </c:pt>
                <c:pt idx="40">
                  <c:v>785.91302490234375</c:v>
                </c:pt>
                <c:pt idx="41">
                  <c:v>785.926025390625</c:v>
                </c:pt>
                <c:pt idx="42">
                  <c:v>785.93798828125</c:v>
                </c:pt>
                <c:pt idx="43">
                  <c:v>785.95001220703125</c:v>
                </c:pt>
                <c:pt idx="44">
                  <c:v>785.96197509765625</c:v>
                </c:pt>
                <c:pt idx="45">
                  <c:v>785.9749755859375</c:v>
                </c:pt>
                <c:pt idx="46">
                  <c:v>785.98699951171875</c:v>
                </c:pt>
                <c:pt idx="47">
                  <c:v>785.9990234375</c:v>
                </c:pt>
                <c:pt idx="48">
                  <c:v>786.010986328125</c:v>
                </c:pt>
                <c:pt idx="49">
                  <c:v>786.02398681640625</c:v>
                </c:pt>
                <c:pt idx="50">
                  <c:v>786.0360107421875</c:v>
                </c:pt>
                <c:pt idx="51">
                  <c:v>786.0479736328125</c:v>
                </c:pt>
                <c:pt idx="52">
                  <c:v>786.05999755859375</c:v>
                </c:pt>
                <c:pt idx="53">
                  <c:v>786.072998046875</c:v>
                </c:pt>
                <c:pt idx="54">
                  <c:v>786.08502197265625</c:v>
                </c:pt>
                <c:pt idx="55">
                  <c:v>786.09698486328125</c:v>
                </c:pt>
                <c:pt idx="56">
                  <c:v>786.1090087890625</c:v>
                </c:pt>
                <c:pt idx="57">
                  <c:v>786.12200927734375</c:v>
                </c:pt>
                <c:pt idx="58">
                  <c:v>786.13397216796875</c:v>
                </c:pt>
                <c:pt idx="59">
                  <c:v>786.14599609375</c:v>
                </c:pt>
                <c:pt idx="60">
                  <c:v>786.15802001953125</c:v>
                </c:pt>
                <c:pt idx="61">
                  <c:v>786.1710205078125</c:v>
                </c:pt>
                <c:pt idx="62">
                  <c:v>786.1829833984375</c:v>
                </c:pt>
                <c:pt idx="63">
                  <c:v>786.19500732421875</c:v>
                </c:pt>
                <c:pt idx="64">
                  <c:v>786.20697021484375</c:v>
                </c:pt>
                <c:pt idx="65">
                  <c:v>786.218994140625</c:v>
                </c:pt>
                <c:pt idx="66">
                  <c:v>786.23199462890625</c:v>
                </c:pt>
                <c:pt idx="67">
                  <c:v>786.2440185546875</c:v>
                </c:pt>
                <c:pt idx="68">
                  <c:v>786.2559814453125</c:v>
                </c:pt>
                <c:pt idx="69">
                  <c:v>786.26800537109375</c:v>
                </c:pt>
                <c:pt idx="70">
                  <c:v>786.281005859375</c:v>
                </c:pt>
                <c:pt idx="71">
                  <c:v>786.29302978515625</c:v>
                </c:pt>
                <c:pt idx="72">
                  <c:v>786.30499267578125</c:v>
                </c:pt>
                <c:pt idx="73">
                  <c:v>786.3170166015625</c:v>
                </c:pt>
                <c:pt idx="74">
                  <c:v>786.33001708984375</c:v>
                </c:pt>
                <c:pt idx="75">
                  <c:v>786.34197998046875</c:v>
                </c:pt>
                <c:pt idx="76">
                  <c:v>786.35400390625</c:v>
                </c:pt>
                <c:pt idx="77">
                  <c:v>786.36602783203125</c:v>
                </c:pt>
                <c:pt idx="78">
                  <c:v>786.3790283203125</c:v>
                </c:pt>
                <c:pt idx="79">
                  <c:v>786.3909912109375</c:v>
                </c:pt>
                <c:pt idx="80">
                  <c:v>786.40301513671875</c:v>
                </c:pt>
                <c:pt idx="81">
                  <c:v>786.41497802734375</c:v>
                </c:pt>
                <c:pt idx="82">
                  <c:v>786.427978515625</c:v>
                </c:pt>
                <c:pt idx="83">
                  <c:v>786.44000244140625</c:v>
                </c:pt>
                <c:pt idx="84">
                  <c:v>786.4520263671875</c:v>
                </c:pt>
                <c:pt idx="85">
                  <c:v>786.4639892578125</c:v>
                </c:pt>
                <c:pt idx="86">
                  <c:v>786.47698974609375</c:v>
                </c:pt>
                <c:pt idx="87">
                  <c:v>786.489013671875</c:v>
                </c:pt>
                <c:pt idx="88">
                  <c:v>786.5009765625</c:v>
                </c:pt>
                <c:pt idx="89">
                  <c:v>786.51300048828125</c:v>
                </c:pt>
                <c:pt idx="90">
                  <c:v>786.5260009765625</c:v>
                </c:pt>
                <c:pt idx="91">
                  <c:v>786.53802490234375</c:v>
                </c:pt>
                <c:pt idx="92">
                  <c:v>786.54998779296875</c:v>
                </c:pt>
                <c:pt idx="93">
                  <c:v>786.56201171875</c:v>
                </c:pt>
                <c:pt idx="94">
                  <c:v>786.57501220703125</c:v>
                </c:pt>
                <c:pt idx="95">
                  <c:v>786.58697509765625</c:v>
                </c:pt>
                <c:pt idx="96">
                  <c:v>786.5989990234375</c:v>
                </c:pt>
                <c:pt idx="97">
                  <c:v>786.61102294921875</c:v>
                </c:pt>
                <c:pt idx="98">
                  <c:v>786.62298583984375</c:v>
                </c:pt>
                <c:pt idx="99">
                  <c:v>786.635986328125</c:v>
                </c:pt>
                <c:pt idx="100">
                  <c:v>786.64801025390625</c:v>
                </c:pt>
                <c:pt idx="101">
                  <c:v>786.65997314453125</c:v>
                </c:pt>
                <c:pt idx="102">
                  <c:v>786.6719970703125</c:v>
                </c:pt>
                <c:pt idx="103">
                  <c:v>786.68499755859375</c:v>
                </c:pt>
                <c:pt idx="104">
                  <c:v>786.697021484375</c:v>
                </c:pt>
                <c:pt idx="105">
                  <c:v>786.708984375</c:v>
                </c:pt>
                <c:pt idx="106">
                  <c:v>786.72100830078125</c:v>
                </c:pt>
                <c:pt idx="107">
                  <c:v>786.7340087890625</c:v>
                </c:pt>
                <c:pt idx="108">
                  <c:v>786.7459716796875</c:v>
                </c:pt>
                <c:pt idx="109">
                  <c:v>786.75799560546875</c:v>
                </c:pt>
                <c:pt idx="110">
                  <c:v>786.77001953125</c:v>
                </c:pt>
                <c:pt idx="111">
                  <c:v>786.78302001953125</c:v>
                </c:pt>
                <c:pt idx="112">
                  <c:v>786.79498291015625</c:v>
                </c:pt>
                <c:pt idx="113">
                  <c:v>786.8070068359375</c:v>
                </c:pt>
                <c:pt idx="114">
                  <c:v>786.8189697265625</c:v>
                </c:pt>
                <c:pt idx="115">
                  <c:v>786.83197021484375</c:v>
                </c:pt>
                <c:pt idx="116">
                  <c:v>786.843994140625</c:v>
                </c:pt>
                <c:pt idx="117">
                  <c:v>786.85601806640625</c:v>
                </c:pt>
                <c:pt idx="118">
                  <c:v>786.86798095703125</c:v>
                </c:pt>
                <c:pt idx="119">
                  <c:v>786.8809814453125</c:v>
                </c:pt>
                <c:pt idx="120">
                  <c:v>786.89300537109375</c:v>
                </c:pt>
                <c:pt idx="121">
                  <c:v>786.905029296875</c:v>
                </c:pt>
                <c:pt idx="122">
                  <c:v>786.9169921875</c:v>
                </c:pt>
                <c:pt idx="123">
                  <c:v>786.92999267578125</c:v>
                </c:pt>
                <c:pt idx="124">
                  <c:v>786.9420166015625</c:v>
                </c:pt>
                <c:pt idx="125">
                  <c:v>786.9539794921875</c:v>
                </c:pt>
                <c:pt idx="126">
                  <c:v>786.96600341796875</c:v>
                </c:pt>
                <c:pt idx="127">
                  <c:v>786.97900390625</c:v>
                </c:pt>
                <c:pt idx="128">
                  <c:v>786.99102783203125</c:v>
                </c:pt>
                <c:pt idx="129">
                  <c:v>787.00299072265625</c:v>
                </c:pt>
                <c:pt idx="130">
                  <c:v>787.0150146484375</c:v>
                </c:pt>
                <c:pt idx="131">
                  <c:v>787.02801513671875</c:v>
                </c:pt>
                <c:pt idx="132">
                  <c:v>787.03997802734375</c:v>
                </c:pt>
                <c:pt idx="133">
                  <c:v>787.052001953125</c:v>
                </c:pt>
                <c:pt idx="134">
                  <c:v>787.06402587890625</c:v>
                </c:pt>
                <c:pt idx="135">
                  <c:v>787.0770263671875</c:v>
                </c:pt>
                <c:pt idx="136">
                  <c:v>787.0889892578125</c:v>
                </c:pt>
                <c:pt idx="137">
                  <c:v>787.10101318359375</c:v>
                </c:pt>
                <c:pt idx="138">
                  <c:v>787.11297607421875</c:v>
                </c:pt>
                <c:pt idx="139">
                  <c:v>787.1259765625</c:v>
                </c:pt>
                <c:pt idx="140">
                  <c:v>787.13800048828125</c:v>
                </c:pt>
                <c:pt idx="141">
                  <c:v>787.1500244140625</c:v>
                </c:pt>
                <c:pt idx="142">
                  <c:v>787.1619873046875</c:v>
                </c:pt>
                <c:pt idx="143">
                  <c:v>787.17498779296875</c:v>
                </c:pt>
                <c:pt idx="144">
                  <c:v>787.18701171875</c:v>
                </c:pt>
                <c:pt idx="145">
                  <c:v>787.198974609375</c:v>
                </c:pt>
                <c:pt idx="146">
                  <c:v>787.21099853515625</c:v>
                </c:pt>
                <c:pt idx="147">
                  <c:v>787.2239990234375</c:v>
                </c:pt>
                <c:pt idx="148">
                  <c:v>787.23602294921875</c:v>
                </c:pt>
                <c:pt idx="149">
                  <c:v>787.24798583984375</c:v>
                </c:pt>
                <c:pt idx="150">
                  <c:v>787.260009765625</c:v>
                </c:pt>
                <c:pt idx="151">
                  <c:v>787.27301025390625</c:v>
                </c:pt>
                <c:pt idx="152">
                  <c:v>787.28497314453125</c:v>
                </c:pt>
                <c:pt idx="153">
                  <c:v>787.2969970703125</c:v>
                </c:pt>
                <c:pt idx="154">
                  <c:v>787.30902099609375</c:v>
                </c:pt>
                <c:pt idx="155">
                  <c:v>787.322021484375</c:v>
                </c:pt>
                <c:pt idx="156">
                  <c:v>787.333984375</c:v>
                </c:pt>
                <c:pt idx="157">
                  <c:v>787.34600830078125</c:v>
                </c:pt>
                <c:pt idx="158">
                  <c:v>787.35797119140625</c:v>
                </c:pt>
                <c:pt idx="159">
                  <c:v>787.3709716796875</c:v>
                </c:pt>
                <c:pt idx="160">
                  <c:v>787.38299560546875</c:v>
                </c:pt>
                <c:pt idx="161">
                  <c:v>787.39501953125</c:v>
                </c:pt>
                <c:pt idx="162">
                  <c:v>787.406982421875</c:v>
                </c:pt>
                <c:pt idx="163">
                  <c:v>787.41998291015625</c:v>
                </c:pt>
                <c:pt idx="164">
                  <c:v>787.4320068359375</c:v>
                </c:pt>
                <c:pt idx="165">
                  <c:v>787.4439697265625</c:v>
                </c:pt>
                <c:pt idx="166">
                  <c:v>787.45599365234375</c:v>
                </c:pt>
                <c:pt idx="167">
                  <c:v>787.468994140625</c:v>
                </c:pt>
                <c:pt idx="168">
                  <c:v>787.48101806640625</c:v>
                </c:pt>
                <c:pt idx="169">
                  <c:v>787.49298095703125</c:v>
                </c:pt>
                <c:pt idx="170">
                  <c:v>787.5050048828125</c:v>
                </c:pt>
                <c:pt idx="171">
                  <c:v>787.51800537109375</c:v>
                </c:pt>
                <c:pt idx="172">
                  <c:v>787.530029296875</c:v>
                </c:pt>
                <c:pt idx="173">
                  <c:v>787.5419921875</c:v>
                </c:pt>
                <c:pt idx="174">
                  <c:v>787.55401611328125</c:v>
                </c:pt>
                <c:pt idx="175">
                  <c:v>787.5670166015625</c:v>
                </c:pt>
                <c:pt idx="176">
                  <c:v>787.5789794921875</c:v>
                </c:pt>
                <c:pt idx="177">
                  <c:v>787.59100341796875</c:v>
                </c:pt>
                <c:pt idx="178">
                  <c:v>787.60302734375</c:v>
                </c:pt>
                <c:pt idx="179">
                  <c:v>787.61602783203125</c:v>
                </c:pt>
                <c:pt idx="180">
                  <c:v>787.62799072265625</c:v>
                </c:pt>
                <c:pt idx="181">
                  <c:v>787.6400146484375</c:v>
                </c:pt>
                <c:pt idx="182">
                  <c:v>787.6519775390625</c:v>
                </c:pt>
                <c:pt idx="183">
                  <c:v>787.66497802734375</c:v>
                </c:pt>
                <c:pt idx="184">
                  <c:v>787.677001953125</c:v>
                </c:pt>
                <c:pt idx="185">
                  <c:v>787.68902587890625</c:v>
                </c:pt>
                <c:pt idx="186">
                  <c:v>787.70098876953125</c:v>
                </c:pt>
                <c:pt idx="187">
                  <c:v>787.7139892578125</c:v>
                </c:pt>
                <c:pt idx="188">
                  <c:v>787.72601318359375</c:v>
                </c:pt>
                <c:pt idx="189">
                  <c:v>787.73797607421875</c:v>
                </c:pt>
                <c:pt idx="190">
                  <c:v>787.75</c:v>
                </c:pt>
                <c:pt idx="191">
                  <c:v>787.76300048828125</c:v>
                </c:pt>
                <c:pt idx="192">
                  <c:v>787.7750244140625</c:v>
                </c:pt>
                <c:pt idx="193">
                  <c:v>787.7869873046875</c:v>
                </c:pt>
                <c:pt idx="194">
                  <c:v>787.79901123046875</c:v>
                </c:pt>
                <c:pt idx="195">
                  <c:v>787.81201171875</c:v>
                </c:pt>
                <c:pt idx="196">
                  <c:v>787.823974609375</c:v>
                </c:pt>
                <c:pt idx="197">
                  <c:v>787.83599853515625</c:v>
                </c:pt>
                <c:pt idx="198">
                  <c:v>787.8480224609375</c:v>
                </c:pt>
                <c:pt idx="199">
                  <c:v>787.86102294921875</c:v>
                </c:pt>
                <c:pt idx="200">
                  <c:v>787.87298583984375</c:v>
                </c:pt>
                <c:pt idx="201">
                  <c:v>787.885009765625</c:v>
                </c:pt>
                <c:pt idx="202">
                  <c:v>787.89697265625</c:v>
                </c:pt>
                <c:pt idx="203">
                  <c:v>787.90997314453125</c:v>
                </c:pt>
                <c:pt idx="204">
                  <c:v>787.9219970703125</c:v>
                </c:pt>
                <c:pt idx="205">
                  <c:v>787.93402099609375</c:v>
                </c:pt>
                <c:pt idx="206">
                  <c:v>787.94598388671875</c:v>
                </c:pt>
                <c:pt idx="207">
                  <c:v>787.958984375</c:v>
                </c:pt>
                <c:pt idx="208">
                  <c:v>787.97100830078125</c:v>
                </c:pt>
                <c:pt idx="209">
                  <c:v>787.98297119140625</c:v>
                </c:pt>
                <c:pt idx="210">
                  <c:v>787.9949951171875</c:v>
                </c:pt>
                <c:pt idx="211">
                  <c:v>788.00799560546875</c:v>
                </c:pt>
                <c:pt idx="212">
                  <c:v>788.02001953125</c:v>
                </c:pt>
                <c:pt idx="213">
                  <c:v>788.031982421875</c:v>
                </c:pt>
                <c:pt idx="214">
                  <c:v>788.04400634765625</c:v>
                </c:pt>
                <c:pt idx="215">
                  <c:v>788.0570068359375</c:v>
                </c:pt>
                <c:pt idx="216">
                  <c:v>788.0689697265625</c:v>
                </c:pt>
                <c:pt idx="217">
                  <c:v>788.08099365234375</c:v>
                </c:pt>
                <c:pt idx="218">
                  <c:v>788.093994140625</c:v>
                </c:pt>
                <c:pt idx="219">
                  <c:v>788.10601806640625</c:v>
                </c:pt>
                <c:pt idx="220">
                  <c:v>788.11798095703125</c:v>
                </c:pt>
                <c:pt idx="221">
                  <c:v>788.1300048828125</c:v>
                </c:pt>
                <c:pt idx="222">
                  <c:v>788.14300537109375</c:v>
                </c:pt>
                <c:pt idx="223">
                  <c:v>788.155029296875</c:v>
                </c:pt>
                <c:pt idx="224">
                  <c:v>788.1669921875</c:v>
                </c:pt>
                <c:pt idx="225">
                  <c:v>788.17901611328125</c:v>
                </c:pt>
                <c:pt idx="226">
                  <c:v>788.1920166015625</c:v>
                </c:pt>
                <c:pt idx="227">
                  <c:v>788.2039794921875</c:v>
                </c:pt>
                <c:pt idx="228">
                  <c:v>788.21600341796875</c:v>
                </c:pt>
                <c:pt idx="229">
                  <c:v>788.22802734375</c:v>
                </c:pt>
                <c:pt idx="230">
                  <c:v>788.24102783203125</c:v>
                </c:pt>
                <c:pt idx="231">
                  <c:v>788.25299072265625</c:v>
                </c:pt>
                <c:pt idx="232">
                  <c:v>788.2650146484375</c:v>
                </c:pt>
                <c:pt idx="233">
                  <c:v>788.2769775390625</c:v>
                </c:pt>
                <c:pt idx="234">
                  <c:v>788.28997802734375</c:v>
                </c:pt>
                <c:pt idx="235">
                  <c:v>788.302001953125</c:v>
                </c:pt>
                <c:pt idx="236">
                  <c:v>788.31402587890625</c:v>
                </c:pt>
                <c:pt idx="237">
                  <c:v>788.32598876953125</c:v>
                </c:pt>
                <c:pt idx="238">
                  <c:v>788.3389892578125</c:v>
                </c:pt>
                <c:pt idx="239">
                  <c:v>788.35101318359375</c:v>
                </c:pt>
                <c:pt idx="240">
                  <c:v>788.36297607421875</c:v>
                </c:pt>
                <c:pt idx="241">
                  <c:v>788.375</c:v>
                </c:pt>
                <c:pt idx="242">
                  <c:v>788.38800048828125</c:v>
                </c:pt>
                <c:pt idx="243">
                  <c:v>788.4000244140625</c:v>
                </c:pt>
                <c:pt idx="244">
                  <c:v>788.4119873046875</c:v>
                </c:pt>
                <c:pt idx="245">
                  <c:v>788.42401123046875</c:v>
                </c:pt>
                <c:pt idx="246">
                  <c:v>788.43701171875</c:v>
                </c:pt>
                <c:pt idx="247">
                  <c:v>788.448974609375</c:v>
                </c:pt>
                <c:pt idx="248">
                  <c:v>788.46099853515625</c:v>
                </c:pt>
                <c:pt idx="249">
                  <c:v>788.4739990234375</c:v>
                </c:pt>
                <c:pt idx="250">
                  <c:v>788.48602294921875</c:v>
                </c:pt>
                <c:pt idx="251">
                  <c:v>788.49798583984375</c:v>
                </c:pt>
                <c:pt idx="252">
                  <c:v>788.510009765625</c:v>
                </c:pt>
                <c:pt idx="253">
                  <c:v>788.52301025390625</c:v>
                </c:pt>
                <c:pt idx="254">
                  <c:v>788.53497314453125</c:v>
                </c:pt>
                <c:pt idx="255">
                  <c:v>788.5469970703125</c:v>
                </c:pt>
                <c:pt idx="256">
                  <c:v>788.55902099609375</c:v>
                </c:pt>
                <c:pt idx="257">
                  <c:v>788.572021484375</c:v>
                </c:pt>
                <c:pt idx="258">
                  <c:v>788.583984375</c:v>
                </c:pt>
                <c:pt idx="259">
                  <c:v>788.59600830078125</c:v>
                </c:pt>
                <c:pt idx="260">
                  <c:v>788.60797119140625</c:v>
                </c:pt>
                <c:pt idx="261">
                  <c:v>788.6209716796875</c:v>
                </c:pt>
                <c:pt idx="262">
                  <c:v>788.63299560546875</c:v>
                </c:pt>
                <c:pt idx="263">
                  <c:v>788.64501953125</c:v>
                </c:pt>
                <c:pt idx="264">
                  <c:v>788.656982421875</c:v>
                </c:pt>
                <c:pt idx="265">
                  <c:v>788.66998291015625</c:v>
                </c:pt>
                <c:pt idx="266">
                  <c:v>788.6820068359375</c:v>
                </c:pt>
                <c:pt idx="267">
                  <c:v>788.6939697265625</c:v>
                </c:pt>
                <c:pt idx="268">
                  <c:v>788.70599365234375</c:v>
                </c:pt>
                <c:pt idx="269">
                  <c:v>788.718994140625</c:v>
                </c:pt>
                <c:pt idx="270">
                  <c:v>788.73101806640625</c:v>
                </c:pt>
                <c:pt idx="271">
                  <c:v>788.74298095703125</c:v>
                </c:pt>
                <c:pt idx="272">
                  <c:v>788.7550048828125</c:v>
                </c:pt>
                <c:pt idx="273">
                  <c:v>788.76800537109375</c:v>
                </c:pt>
                <c:pt idx="274">
                  <c:v>788.780029296875</c:v>
                </c:pt>
                <c:pt idx="275">
                  <c:v>788.7919921875</c:v>
                </c:pt>
                <c:pt idx="276">
                  <c:v>788.80499267578125</c:v>
                </c:pt>
                <c:pt idx="277">
                  <c:v>788.8170166015625</c:v>
                </c:pt>
                <c:pt idx="278">
                  <c:v>788.8289794921875</c:v>
                </c:pt>
                <c:pt idx="279">
                  <c:v>788.84100341796875</c:v>
                </c:pt>
                <c:pt idx="280">
                  <c:v>788.85400390625</c:v>
                </c:pt>
                <c:pt idx="281">
                  <c:v>788.86602783203125</c:v>
                </c:pt>
                <c:pt idx="282">
                  <c:v>788.87799072265625</c:v>
                </c:pt>
                <c:pt idx="283">
                  <c:v>788.8900146484375</c:v>
                </c:pt>
                <c:pt idx="284">
                  <c:v>788.90301513671875</c:v>
                </c:pt>
                <c:pt idx="285">
                  <c:v>788.91497802734375</c:v>
                </c:pt>
                <c:pt idx="286">
                  <c:v>788.927001953125</c:v>
                </c:pt>
                <c:pt idx="287">
                  <c:v>788.93902587890625</c:v>
                </c:pt>
                <c:pt idx="288">
                  <c:v>788.9520263671875</c:v>
                </c:pt>
                <c:pt idx="289">
                  <c:v>788.9639892578125</c:v>
                </c:pt>
                <c:pt idx="290">
                  <c:v>788.97601318359375</c:v>
                </c:pt>
                <c:pt idx="291">
                  <c:v>788.98797607421875</c:v>
                </c:pt>
                <c:pt idx="292">
                  <c:v>789.0009765625</c:v>
                </c:pt>
                <c:pt idx="293">
                  <c:v>789.01300048828125</c:v>
                </c:pt>
                <c:pt idx="294">
                  <c:v>789.0250244140625</c:v>
                </c:pt>
                <c:pt idx="295">
                  <c:v>789.0369873046875</c:v>
                </c:pt>
                <c:pt idx="296">
                  <c:v>789.04998779296875</c:v>
                </c:pt>
                <c:pt idx="297">
                  <c:v>789.06201171875</c:v>
                </c:pt>
                <c:pt idx="298">
                  <c:v>789.073974609375</c:v>
                </c:pt>
                <c:pt idx="299">
                  <c:v>789.08599853515625</c:v>
                </c:pt>
                <c:pt idx="300">
                  <c:v>789.0989990234375</c:v>
                </c:pt>
                <c:pt idx="301">
                  <c:v>789.11102294921875</c:v>
                </c:pt>
                <c:pt idx="302">
                  <c:v>789.12298583984375</c:v>
                </c:pt>
                <c:pt idx="303">
                  <c:v>789.135986328125</c:v>
                </c:pt>
                <c:pt idx="304">
                  <c:v>789.14801025390625</c:v>
                </c:pt>
                <c:pt idx="305">
                  <c:v>789.15997314453125</c:v>
                </c:pt>
                <c:pt idx="306">
                  <c:v>789.1719970703125</c:v>
                </c:pt>
                <c:pt idx="307">
                  <c:v>789.18499755859375</c:v>
                </c:pt>
                <c:pt idx="308">
                  <c:v>789.197021484375</c:v>
                </c:pt>
                <c:pt idx="309">
                  <c:v>789.208984375</c:v>
                </c:pt>
                <c:pt idx="310">
                  <c:v>789.22100830078125</c:v>
                </c:pt>
                <c:pt idx="311">
                  <c:v>789.2340087890625</c:v>
                </c:pt>
                <c:pt idx="312">
                  <c:v>789.2459716796875</c:v>
                </c:pt>
                <c:pt idx="313">
                  <c:v>789.25799560546875</c:v>
                </c:pt>
                <c:pt idx="314">
                  <c:v>789.27099609375</c:v>
                </c:pt>
                <c:pt idx="315">
                  <c:v>789.28302001953125</c:v>
                </c:pt>
                <c:pt idx="316">
                  <c:v>789.29498291015625</c:v>
                </c:pt>
                <c:pt idx="317">
                  <c:v>789.3070068359375</c:v>
                </c:pt>
                <c:pt idx="318">
                  <c:v>789.32000732421875</c:v>
                </c:pt>
                <c:pt idx="319">
                  <c:v>789.33197021484375</c:v>
                </c:pt>
                <c:pt idx="320">
                  <c:v>789.343994140625</c:v>
                </c:pt>
                <c:pt idx="321">
                  <c:v>789.35601806640625</c:v>
                </c:pt>
                <c:pt idx="322">
                  <c:v>789.3690185546875</c:v>
                </c:pt>
                <c:pt idx="323">
                  <c:v>789.3809814453125</c:v>
                </c:pt>
                <c:pt idx="324">
                  <c:v>789.39300537109375</c:v>
                </c:pt>
                <c:pt idx="325">
                  <c:v>789.405029296875</c:v>
                </c:pt>
                <c:pt idx="326">
                  <c:v>789.41802978515625</c:v>
                </c:pt>
                <c:pt idx="327">
                  <c:v>789.42999267578125</c:v>
                </c:pt>
                <c:pt idx="328">
                  <c:v>789.4420166015625</c:v>
                </c:pt>
                <c:pt idx="329">
                  <c:v>789.4539794921875</c:v>
                </c:pt>
                <c:pt idx="330">
                  <c:v>789.46697998046875</c:v>
                </c:pt>
                <c:pt idx="331">
                  <c:v>789.47900390625</c:v>
                </c:pt>
                <c:pt idx="332">
                  <c:v>789.49102783203125</c:v>
                </c:pt>
                <c:pt idx="333">
                  <c:v>789.5040283203125</c:v>
                </c:pt>
                <c:pt idx="334">
                  <c:v>789.5159912109375</c:v>
                </c:pt>
                <c:pt idx="335">
                  <c:v>789.52801513671875</c:v>
                </c:pt>
                <c:pt idx="336">
                  <c:v>789.53997802734375</c:v>
                </c:pt>
                <c:pt idx="337">
                  <c:v>789.552978515625</c:v>
                </c:pt>
                <c:pt idx="338">
                  <c:v>789.56500244140625</c:v>
                </c:pt>
                <c:pt idx="339">
                  <c:v>789.5770263671875</c:v>
                </c:pt>
                <c:pt idx="340">
                  <c:v>789.5889892578125</c:v>
                </c:pt>
                <c:pt idx="341">
                  <c:v>789.60198974609375</c:v>
                </c:pt>
                <c:pt idx="342">
                  <c:v>789.614013671875</c:v>
                </c:pt>
                <c:pt idx="343">
                  <c:v>789.6259765625</c:v>
                </c:pt>
                <c:pt idx="344">
                  <c:v>789.63800048828125</c:v>
                </c:pt>
                <c:pt idx="345">
                  <c:v>789.6510009765625</c:v>
                </c:pt>
                <c:pt idx="346">
                  <c:v>789.66302490234375</c:v>
                </c:pt>
                <c:pt idx="347">
                  <c:v>789.67498779296875</c:v>
                </c:pt>
                <c:pt idx="348">
                  <c:v>789.68798828125</c:v>
                </c:pt>
                <c:pt idx="349">
                  <c:v>789.70001220703125</c:v>
                </c:pt>
                <c:pt idx="350">
                  <c:v>789.71197509765625</c:v>
                </c:pt>
                <c:pt idx="351">
                  <c:v>789.7239990234375</c:v>
                </c:pt>
                <c:pt idx="352">
                  <c:v>789.73699951171875</c:v>
                </c:pt>
                <c:pt idx="353">
                  <c:v>789.7490234375</c:v>
                </c:pt>
                <c:pt idx="354">
                  <c:v>789.760986328125</c:v>
                </c:pt>
                <c:pt idx="355">
                  <c:v>789.77301025390625</c:v>
                </c:pt>
                <c:pt idx="356">
                  <c:v>789.7860107421875</c:v>
                </c:pt>
                <c:pt idx="357">
                  <c:v>789.7979736328125</c:v>
                </c:pt>
                <c:pt idx="358">
                  <c:v>789.80999755859375</c:v>
                </c:pt>
                <c:pt idx="359">
                  <c:v>789.822998046875</c:v>
                </c:pt>
                <c:pt idx="360">
                  <c:v>789.83502197265625</c:v>
                </c:pt>
                <c:pt idx="361">
                  <c:v>789.84698486328125</c:v>
                </c:pt>
                <c:pt idx="362">
                  <c:v>789.8590087890625</c:v>
                </c:pt>
                <c:pt idx="363">
                  <c:v>789.87200927734375</c:v>
                </c:pt>
                <c:pt idx="364">
                  <c:v>789.88397216796875</c:v>
                </c:pt>
                <c:pt idx="365">
                  <c:v>789.89599609375</c:v>
                </c:pt>
                <c:pt idx="366">
                  <c:v>789.90802001953125</c:v>
                </c:pt>
                <c:pt idx="367">
                  <c:v>789.9210205078125</c:v>
                </c:pt>
                <c:pt idx="368">
                  <c:v>789.9329833984375</c:v>
                </c:pt>
                <c:pt idx="369">
                  <c:v>789.94500732421875</c:v>
                </c:pt>
                <c:pt idx="370">
                  <c:v>789.95697021484375</c:v>
                </c:pt>
                <c:pt idx="371">
                  <c:v>789.969970703125</c:v>
                </c:pt>
                <c:pt idx="372">
                  <c:v>789.98199462890625</c:v>
                </c:pt>
                <c:pt idx="373">
                  <c:v>789.9940185546875</c:v>
                </c:pt>
                <c:pt idx="374">
                  <c:v>790.00701904296875</c:v>
                </c:pt>
                <c:pt idx="375">
                  <c:v>790.01898193359375</c:v>
                </c:pt>
                <c:pt idx="376">
                  <c:v>790.031005859375</c:v>
                </c:pt>
                <c:pt idx="377">
                  <c:v>790.04302978515625</c:v>
                </c:pt>
                <c:pt idx="378">
                  <c:v>790.0560302734375</c:v>
                </c:pt>
                <c:pt idx="379">
                  <c:v>790.0679931640625</c:v>
                </c:pt>
                <c:pt idx="380">
                  <c:v>790.08001708984375</c:v>
                </c:pt>
                <c:pt idx="381">
                  <c:v>790.09197998046875</c:v>
                </c:pt>
                <c:pt idx="382">
                  <c:v>790.10498046875</c:v>
                </c:pt>
                <c:pt idx="383">
                  <c:v>790.11700439453125</c:v>
                </c:pt>
                <c:pt idx="384">
                  <c:v>790.1290283203125</c:v>
                </c:pt>
                <c:pt idx="385">
                  <c:v>790.14202880859375</c:v>
                </c:pt>
                <c:pt idx="386">
                  <c:v>790.15399169921875</c:v>
                </c:pt>
                <c:pt idx="387">
                  <c:v>790.166015625</c:v>
                </c:pt>
                <c:pt idx="388">
                  <c:v>790.177978515625</c:v>
                </c:pt>
                <c:pt idx="389">
                  <c:v>790.19097900390625</c:v>
                </c:pt>
                <c:pt idx="390">
                  <c:v>790.2030029296875</c:v>
                </c:pt>
                <c:pt idx="391">
                  <c:v>790.21502685546875</c:v>
                </c:pt>
                <c:pt idx="392">
                  <c:v>790.22698974609375</c:v>
                </c:pt>
                <c:pt idx="393">
                  <c:v>790.239990234375</c:v>
                </c:pt>
                <c:pt idx="394">
                  <c:v>790.25201416015625</c:v>
                </c:pt>
                <c:pt idx="395">
                  <c:v>790.26397705078125</c:v>
                </c:pt>
                <c:pt idx="396">
                  <c:v>790.2769775390625</c:v>
                </c:pt>
                <c:pt idx="397">
                  <c:v>790.28900146484375</c:v>
                </c:pt>
                <c:pt idx="398">
                  <c:v>790.301025390625</c:v>
                </c:pt>
                <c:pt idx="399">
                  <c:v>790.31298828125</c:v>
                </c:pt>
                <c:pt idx="400">
                  <c:v>790.32598876953125</c:v>
                </c:pt>
                <c:pt idx="401">
                  <c:v>790.3380126953125</c:v>
                </c:pt>
                <c:pt idx="402">
                  <c:v>790.3499755859375</c:v>
                </c:pt>
                <c:pt idx="403">
                  <c:v>790.36199951171875</c:v>
                </c:pt>
                <c:pt idx="404">
                  <c:v>790.375</c:v>
                </c:pt>
                <c:pt idx="405">
                  <c:v>790.38702392578125</c:v>
                </c:pt>
                <c:pt idx="406">
                  <c:v>790.39898681640625</c:v>
                </c:pt>
                <c:pt idx="407">
                  <c:v>790.4119873046875</c:v>
                </c:pt>
                <c:pt idx="408">
                  <c:v>790.42401123046875</c:v>
                </c:pt>
                <c:pt idx="409">
                  <c:v>790.43597412109375</c:v>
                </c:pt>
                <c:pt idx="410">
                  <c:v>790.447998046875</c:v>
                </c:pt>
                <c:pt idx="411">
                  <c:v>790.46099853515625</c:v>
                </c:pt>
                <c:pt idx="412">
                  <c:v>790.4730224609375</c:v>
                </c:pt>
                <c:pt idx="413">
                  <c:v>790.4849853515625</c:v>
                </c:pt>
                <c:pt idx="414">
                  <c:v>790.49700927734375</c:v>
                </c:pt>
                <c:pt idx="415">
                  <c:v>790.510009765625</c:v>
                </c:pt>
                <c:pt idx="416">
                  <c:v>790.52197265625</c:v>
                </c:pt>
                <c:pt idx="417">
                  <c:v>790.53399658203125</c:v>
                </c:pt>
                <c:pt idx="418">
                  <c:v>790.5469970703125</c:v>
                </c:pt>
                <c:pt idx="419">
                  <c:v>790.55902099609375</c:v>
                </c:pt>
                <c:pt idx="420">
                  <c:v>790.57098388671875</c:v>
                </c:pt>
                <c:pt idx="421">
                  <c:v>790.5830078125</c:v>
                </c:pt>
                <c:pt idx="422">
                  <c:v>790.59600830078125</c:v>
                </c:pt>
                <c:pt idx="423">
                  <c:v>790.60797119140625</c:v>
                </c:pt>
                <c:pt idx="424">
                  <c:v>790.6199951171875</c:v>
                </c:pt>
                <c:pt idx="425">
                  <c:v>790.63299560546875</c:v>
                </c:pt>
                <c:pt idx="426">
                  <c:v>790.64501953125</c:v>
                </c:pt>
                <c:pt idx="427">
                  <c:v>790.656982421875</c:v>
                </c:pt>
                <c:pt idx="428">
                  <c:v>790.66900634765625</c:v>
                </c:pt>
                <c:pt idx="429">
                  <c:v>790.6820068359375</c:v>
                </c:pt>
                <c:pt idx="430">
                  <c:v>790.6939697265625</c:v>
                </c:pt>
                <c:pt idx="431">
                  <c:v>790.70599365234375</c:v>
                </c:pt>
                <c:pt idx="432">
                  <c:v>790.718017578125</c:v>
                </c:pt>
                <c:pt idx="433">
                  <c:v>790.73101806640625</c:v>
                </c:pt>
                <c:pt idx="434">
                  <c:v>790.74298095703125</c:v>
                </c:pt>
                <c:pt idx="435">
                  <c:v>790.7550048828125</c:v>
                </c:pt>
                <c:pt idx="436">
                  <c:v>790.76800537109375</c:v>
                </c:pt>
                <c:pt idx="437">
                  <c:v>790.780029296875</c:v>
                </c:pt>
                <c:pt idx="438">
                  <c:v>790.7919921875</c:v>
                </c:pt>
                <c:pt idx="439">
                  <c:v>790.80401611328125</c:v>
                </c:pt>
                <c:pt idx="440">
                  <c:v>790.8170166015625</c:v>
                </c:pt>
                <c:pt idx="441">
                  <c:v>790.8289794921875</c:v>
                </c:pt>
                <c:pt idx="442">
                  <c:v>790.84100341796875</c:v>
                </c:pt>
                <c:pt idx="443">
                  <c:v>790.85302734375</c:v>
                </c:pt>
                <c:pt idx="444">
                  <c:v>790.86602783203125</c:v>
                </c:pt>
                <c:pt idx="445">
                  <c:v>790.87799072265625</c:v>
                </c:pt>
                <c:pt idx="446">
                  <c:v>790.8900146484375</c:v>
                </c:pt>
                <c:pt idx="447">
                  <c:v>790.90301513671875</c:v>
                </c:pt>
                <c:pt idx="448">
                  <c:v>790.91497802734375</c:v>
                </c:pt>
                <c:pt idx="449">
                  <c:v>790.927001953125</c:v>
                </c:pt>
                <c:pt idx="450">
                  <c:v>790.93902587890625</c:v>
                </c:pt>
                <c:pt idx="451">
                  <c:v>790.9520263671875</c:v>
                </c:pt>
                <c:pt idx="452">
                  <c:v>790.9639892578125</c:v>
                </c:pt>
                <c:pt idx="453">
                  <c:v>790.97601318359375</c:v>
                </c:pt>
                <c:pt idx="454">
                  <c:v>790.989013671875</c:v>
                </c:pt>
                <c:pt idx="455">
                  <c:v>791.0009765625</c:v>
                </c:pt>
                <c:pt idx="456">
                  <c:v>791.01300048828125</c:v>
                </c:pt>
                <c:pt idx="457">
                  <c:v>791.0250244140625</c:v>
                </c:pt>
                <c:pt idx="458">
                  <c:v>791.03802490234375</c:v>
                </c:pt>
                <c:pt idx="459">
                  <c:v>791.04998779296875</c:v>
                </c:pt>
                <c:pt idx="460">
                  <c:v>791.06201171875</c:v>
                </c:pt>
                <c:pt idx="461">
                  <c:v>791.073974609375</c:v>
                </c:pt>
                <c:pt idx="462">
                  <c:v>791.08697509765625</c:v>
                </c:pt>
                <c:pt idx="463">
                  <c:v>791.0989990234375</c:v>
                </c:pt>
                <c:pt idx="464">
                  <c:v>791.11102294921875</c:v>
                </c:pt>
                <c:pt idx="465">
                  <c:v>791.1240234375</c:v>
                </c:pt>
                <c:pt idx="466">
                  <c:v>791.135986328125</c:v>
                </c:pt>
                <c:pt idx="467">
                  <c:v>791.14801025390625</c:v>
                </c:pt>
                <c:pt idx="468">
                  <c:v>791.15997314453125</c:v>
                </c:pt>
                <c:pt idx="469">
                  <c:v>791.1729736328125</c:v>
                </c:pt>
                <c:pt idx="470">
                  <c:v>791.18499755859375</c:v>
                </c:pt>
                <c:pt idx="471">
                  <c:v>791.197021484375</c:v>
                </c:pt>
                <c:pt idx="472">
                  <c:v>791.21002197265625</c:v>
                </c:pt>
                <c:pt idx="473">
                  <c:v>791.22198486328125</c:v>
                </c:pt>
                <c:pt idx="474">
                  <c:v>791.2340087890625</c:v>
                </c:pt>
                <c:pt idx="475">
                  <c:v>791.2459716796875</c:v>
                </c:pt>
                <c:pt idx="476">
                  <c:v>791.25897216796875</c:v>
                </c:pt>
                <c:pt idx="477">
                  <c:v>791.27099609375</c:v>
                </c:pt>
                <c:pt idx="478">
                  <c:v>791.28302001953125</c:v>
                </c:pt>
                <c:pt idx="479">
                  <c:v>791.2960205078125</c:v>
                </c:pt>
                <c:pt idx="480">
                  <c:v>791.3079833984375</c:v>
                </c:pt>
                <c:pt idx="481">
                  <c:v>791.32000732421875</c:v>
                </c:pt>
                <c:pt idx="482">
                  <c:v>791.33197021484375</c:v>
                </c:pt>
                <c:pt idx="483">
                  <c:v>791.344970703125</c:v>
                </c:pt>
                <c:pt idx="484">
                  <c:v>791.35699462890625</c:v>
                </c:pt>
                <c:pt idx="485">
                  <c:v>791.3690185546875</c:v>
                </c:pt>
                <c:pt idx="486">
                  <c:v>791.3809814453125</c:v>
                </c:pt>
                <c:pt idx="487">
                  <c:v>791.39398193359375</c:v>
                </c:pt>
                <c:pt idx="488">
                  <c:v>791.406005859375</c:v>
                </c:pt>
                <c:pt idx="489">
                  <c:v>791.41802978515625</c:v>
                </c:pt>
                <c:pt idx="490">
                  <c:v>791.4310302734375</c:v>
                </c:pt>
                <c:pt idx="491">
                  <c:v>791.4429931640625</c:v>
                </c:pt>
                <c:pt idx="492">
                  <c:v>791.45501708984375</c:v>
                </c:pt>
                <c:pt idx="493">
                  <c:v>791.46697998046875</c:v>
                </c:pt>
                <c:pt idx="494">
                  <c:v>791.47998046875</c:v>
                </c:pt>
                <c:pt idx="495">
                  <c:v>791.49200439453125</c:v>
                </c:pt>
                <c:pt idx="496">
                  <c:v>791.5040283203125</c:v>
                </c:pt>
                <c:pt idx="497">
                  <c:v>791.51702880859375</c:v>
                </c:pt>
                <c:pt idx="498">
                  <c:v>791.52899169921875</c:v>
                </c:pt>
                <c:pt idx="499">
                  <c:v>791.541015625</c:v>
                </c:pt>
                <c:pt idx="500">
                  <c:v>791.552978515625</c:v>
                </c:pt>
                <c:pt idx="501">
                  <c:v>791.56597900390625</c:v>
                </c:pt>
                <c:pt idx="502">
                  <c:v>791.5780029296875</c:v>
                </c:pt>
                <c:pt idx="503">
                  <c:v>791.59002685546875</c:v>
                </c:pt>
                <c:pt idx="504">
                  <c:v>791.60302734375</c:v>
                </c:pt>
                <c:pt idx="505">
                  <c:v>791.614990234375</c:v>
                </c:pt>
                <c:pt idx="506">
                  <c:v>791.62701416015625</c:v>
                </c:pt>
                <c:pt idx="507">
                  <c:v>791.63897705078125</c:v>
                </c:pt>
                <c:pt idx="508">
                  <c:v>791.6519775390625</c:v>
                </c:pt>
                <c:pt idx="509">
                  <c:v>791.66400146484375</c:v>
                </c:pt>
                <c:pt idx="510">
                  <c:v>791.676025390625</c:v>
                </c:pt>
                <c:pt idx="511">
                  <c:v>791.68902587890625</c:v>
                </c:pt>
                <c:pt idx="512">
                  <c:v>791.70098876953125</c:v>
                </c:pt>
                <c:pt idx="513">
                  <c:v>791.7130126953125</c:v>
                </c:pt>
                <c:pt idx="514">
                  <c:v>791.7249755859375</c:v>
                </c:pt>
                <c:pt idx="515">
                  <c:v>791.73797607421875</c:v>
                </c:pt>
                <c:pt idx="516">
                  <c:v>791.75</c:v>
                </c:pt>
                <c:pt idx="517">
                  <c:v>791.76202392578125</c:v>
                </c:pt>
                <c:pt idx="518">
                  <c:v>791.7750244140625</c:v>
                </c:pt>
                <c:pt idx="519">
                  <c:v>791.7869873046875</c:v>
                </c:pt>
                <c:pt idx="520">
                  <c:v>791.79901123046875</c:v>
                </c:pt>
                <c:pt idx="521">
                  <c:v>791.81097412109375</c:v>
                </c:pt>
                <c:pt idx="522">
                  <c:v>791.823974609375</c:v>
                </c:pt>
                <c:pt idx="523">
                  <c:v>791.83599853515625</c:v>
                </c:pt>
                <c:pt idx="524">
                  <c:v>791.8480224609375</c:v>
                </c:pt>
                <c:pt idx="525">
                  <c:v>791.8599853515625</c:v>
                </c:pt>
                <c:pt idx="526">
                  <c:v>791.87298583984375</c:v>
                </c:pt>
                <c:pt idx="527">
                  <c:v>791.885009765625</c:v>
                </c:pt>
                <c:pt idx="528">
                  <c:v>791.89697265625</c:v>
                </c:pt>
                <c:pt idx="529">
                  <c:v>791.90997314453125</c:v>
                </c:pt>
                <c:pt idx="530">
                  <c:v>791.9219970703125</c:v>
                </c:pt>
                <c:pt idx="531">
                  <c:v>791.93402099609375</c:v>
                </c:pt>
                <c:pt idx="532">
                  <c:v>791.947021484375</c:v>
                </c:pt>
                <c:pt idx="533">
                  <c:v>791.958984375</c:v>
                </c:pt>
                <c:pt idx="534">
                  <c:v>791.97100830078125</c:v>
                </c:pt>
                <c:pt idx="535">
                  <c:v>791.98297119140625</c:v>
                </c:pt>
                <c:pt idx="536">
                  <c:v>791.9959716796875</c:v>
                </c:pt>
                <c:pt idx="537">
                  <c:v>792.00799560546875</c:v>
                </c:pt>
                <c:pt idx="538">
                  <c:v>792.02001953125</c:v>
                </c:pt>
                <c:pt idx="539">
                  <c:v>792.03302001953125</c:v>
                </c:pt>
                <c:pt idx="540">
                  <c:v>792.04498291015625</c:v>
                </c:pt>
                <c:pt idx="541">
                  <c:v>792.0570068359375</c:v>
                </c:pt>
                <c:pt idx="542">
                  <c:v>792.0689697265625</c:v>
                </c:pt>
                <c:pt idx="543">
                  <c:v>792.08197021484375</c:v>
                </c:pt>
                <c:pt idx="544">
                  <c:v>792.093994140625</c:v>
                </c:pt>
                <c:pt idx="545">
                  <c:v>792.10601806640625</c:v>
                </c:pt>
                <c:pt idx="546">
                  <c:v>792.1190185546875</c:v>
                </c:pt>
                <c:pt idx="547">
                  <c:v>792.1309814453125</c:v>
                </c:pt>
                <c:pt idx="548">
                  <c:v>792.14300537109375</c:v>
                </c:pt>
                <c:pt idx="549">
                  <c:v>792.155029296875</c:v>
                </c:pt>
                <c:pt idx="550">
                  <c:v>792.16802978515625</c:v>
                </c:pt>
                <c:pt idx="551">
                  <c:v>792.17999267578125</c:v>
                </c:pt>
                <c:pt idx="552">
                  <c:v>792.1920166015625</c:v>
                </c:pt>
                <c:pt idx="553">
                  <c:v>792.20501708984375</c:v>
                </c:pt>
                <c:pt idx="554">
                  <c:v>792.21697998046875</c:v>
                </c:pt>
                <c:pt idx="555">
                  <c:v>792.22900390625</c:v>
                </c:pt>
                <c:pt idx="556">
                  <c:v>792.24102783203125</c:v>
                </c:pt>
                <c:pt idx="557">
                  <c:v>792.2540283203125</c:v>
                </c:pt>
                <c:pt idx="558">
                  <c:v>792.2659912109375</c:v>
                </c:pt>
                <c:pt idx="559">
                  <c:v>792.27801513671875</c:v>
                </c:pt>
                <c:pt idx="560">
                  <c:v>792.291015625</c:v>
                </c:pt>
                <c:pt idx="561">
                  <c:v>792.302978515625</c:v>
                </c:pt>
                <c:pt idx="562">
                  <c:v>792.31500244140625</c:v>
                </c:pt>
                <c:pt idx="563">
                  <c:v>792.3270263671875</c:v>
                </c:pt>
                <c:pt idx="564">
                  <c:v>792.34002685546875</c:v>
                </c:pt>
                <c:pt idx="565">
                  <c:v>792.35198974609375</c:v>
                </c:pt>
                <c:pt idx="566">
                  <c:v>792.364013671875</c:v>
                </c:pt>
                <c:pt idx="567">
                  <c:v>792.37701416015625</c:v>
                </c:pt>
                <c:pt idx="568">
                  <c:v>792.38897705078125</c:v>
                </c:pt>
                <c:pt idx="569">
                  <c:v>792.4010009765625</c:v>
                </c:pt>
                <c:pt idx="570">
                  <c:v>792.41302490234375</c:v>
                </c:pt>
                <c:pt idx="571">
                  <c:v>792.426025390625</c:v>
                </c:pt>
                <c:pt idx="572">
                  <c:v>792.43798828125</c:v>
                </c:pt>
                <c:pt idx="573">
                  <c:v>792.45001220703125</c:v>
                </c:pt>
                <c:pt idx="574">
                  <c:v>792.4630126953125</c:v>
                </c:pt>
                <c:pt idx="575">
                  <c:v>792.4749755859375</c:v>
                </c:pt>
                <c:pt idx="576">
                  <c:v>792.48699951171875</c:v>
                </c:pt>
                <c:pt idx="577">
                  <c:v>792.4990234375</c:v>
                </c:pt>
                <c:pt idx="578">
                  <c:v>792.51202392578125</c:v>
                </c:pt>
                <c:pt idx="579">
                  <c:v>792.52398681640625</c:v>
                </c:pt>
                <c:pt idx="580">
                  <c:v>792.5360107421875</c:v>
                </c:pt>
                <c:pt idx="581">
                  <c:v>792.54901123046875</c:v>
                </c:pt>
                <c:pt idx="582">
                  <c:v>792.56097412109375</c:v>
                </c:pt>
                <c:pt idx="583">
                  <c:v>792.572998046875</c:v>
                </c:pt>
                <c:pt idx="584">
                  <c:v>792.58599853515625</c:v>
                </c:pt>
                <c:pt idx="585">
                  <c:v>792.5980224609375</c:v>
                </c:pt>
                <c:pt idx="586">
                  <c:v>792.6099853515625</c:v>
                </c:pt>
                <c:pt idx="587">
                  <c:v>792.62200927734375</c:v>
                </c:pt>
                <c:pt idx="588">
                  <c:v>792.635009765625</c:v>
                </c:pt>
                <c:pt idx="589">
                  <c:v>792.64697265625</c:v>
                </c:pt>
                <c:pt idx="590">
                  <c:v>792.65899658203125</c:v>
                </c:pt>
                <c:pt idx="591">
                  <c:v>792.6719970703125</c:v>
                </c:pt>
                <c:pt idx="592">
                  <c:v>792.68402099609375</c:v>
                </c:pt>
                <c:pt idx="593">
                  <c:v>792.69598388671875</c:v>
                </c:pt>
                <c:pt idx="594">
                  <c:v>792.7080078125</c:v>
                </c:pt>
                <c:pt idx="595">
                  <c:v>792.72100830078125</c:v>
                </c:pt>
                <c:pt idx="596">
                  <c:v>792.73297119140625</c:v>
                </c:pt>
                <c:pt idx="597">
                  <c:v>792.7449951171875</c:v>
                </c:pt>
                <c:pt idx="598">
                  <c:v>792.75799560546875</c:v>
                </c:pt>
                <c:pt idx="599">
                  <c:v>792.77001953125</c:v>
                </c:pt>
                <c:pt idx="600">
                  <c:v>792.781982421875</c:v>
                </c:pt>
                <c:pt idx="601">
                  <c:v>792.79400634765625</c:v>
                </c:pt>
                <c:pt idx="602">
                  <c:v>792.8070068359375</c:v>
                </c:pt>
                <c:pt idx="603">
                  <c:v>792.8189697265625</c:v>
                </c:pt>
                <c:pt idx="604">
                  <c:v>792.83099365234375</c:v>
                </c:pt>
                <c:pt idx="605">
                  <c:v>792.843994140625</c:v>
                </c:pt>
                <c:pt idx="606">
                  <c:v>792.85601806640625</c:v>
                </c:pt>
                <c:pt idx="607">
                  <c:v>792.86798095703125</c:v>
                </c:pt>
                <c:pt idx="608">
                  <c:v>792.8809814453125</c:v>
                </c:pt>
                <c:pt idx="609">
                  <c:v>792.89300537109375</c:v>
                </c:pt>
                <c:pt idx="610">
                  <c:v>792.905029296875</c:v>
                </c:pt>
                <c:pt idx="611">
                  <c:v>792.9169921875</c:v>
                </c:pt>
                <c:pt idx="612">
                  <c:v>792.92999267578125</c:v>
                </c:pt>
                <c:pt idx="613">
                  <c:v>792.9420166015625</c:v>
                </c:pt>
                <c:pt idx="614">
                  <c:v>792.9539794921875</c:v>
                </c:pt>
                <c:pt idx="615">
                  <c:v>792.96697998046875</c:v>
                </c:pt>
                <c:pt idx="616">
                  <c:v>792.97900390625</c:v>
                </c:pt>
                <c:pt idx="617">
                  <c:v>792.99102783203125</c:v>
                </c:pt>
                <c:pt idx="618">
                  <c:v>793.00299072265625</c:v>
                </c:pt>
                <c:pt idx="619">
                  <c:v>793.0159912109375</c:v>
                </c:pt>
                <c:pt idx="620">
                  <c:v>793.02801513671875</c:v>
                </c:pt>
                <c:pt idx="621">
                  <c:v>793.03997802734375</c:v>
                </c:pt>
                <c:pt idx="622">
                  <c:v>793.052978515625</c:v>
                </c:pt>
                <c:pt idx="623">
                  <c:v>793.06500244140625</c:v>
                </c:pt>
                <c:pt idx="624">
                  <c:v>793.0770263671875</c:v>
                </c:pt>
                <c:pt idx="625">
                  <c:v>793.09002685546875</c:v>
                </c:pt>
                <c:pt idx="626">
                  <c:v>793.10198974609375</c:v>
                </c:pt>
                <c:pt idx="627">
                  <c:v>793.114013671875</c:v>
                </c:pt>
                <c:pt idx="628">
                  <c:v>793.1259765625</c:v>
                </c:pt>
                <c:pt idx="629">
                  <c:v>793.13897705078125</c:v>
                </c:pt>
                <c:pt idx="630">
                  <c:v>793.1510009765625</c:v>
                </c:pt>
                <c:pt idx="631">
                  <c:v>793.16302490234375</c:v>
                </c:pt>
                <c:pt idx="632">
                  <c:v>793.176025390625</c:v>
                </c:pt>
                <c:pt idx="633">
                  <c:v>793.18798828125</c:v>
                </c:pt>
                <c:pt idx="634">
                  <c:v>793.20001220703125</c:v>
                </c:pt>
                <c:pt idx="635">
                  <c:v>793.21197509765625</c:v>
                </c:pt>
                <c:pt idx="636">
                  <c:v>793.2249755859375</c:v>
                </c:pt>
                <c:pt idx="637">
                  <c:v>793.23699951171875</c:v>
                </c:pt>
                <c:pt idx="638">
                  <c:v>793.2490234375</c:v>
                </c:pt>
                <c:pt idx="639">
                  <c:v>793.26202392578125</c:v>
                </c:pt>
                <c:pt idx="640">
                  <c:v>793.27398681640625</c:v>
                </c:pt>
                <c:pt idx="641">
                  <c:v>793.2860107421875</c:v>
                </c:pt>
                <c:pt idx="642">
                  <c:v>793.29901123046875</c:v>
                </c:pt>
                <c:pt idx="643">
                  <c:v>793.31097412109375</c:v>
                </c:pt>
                <c:pt idx="644">
                  <c:v>793.322998046875</c:v>
                </c:pt>
                <c:pt idx="645">
                  <c:v>793.33502197265625</c:v>
                </c:pt>
                <c:pt idx="646">
                  <c:v>793.3480224609375</c:v>
                </c:pt>
                <c:pt idx="647">
                  <c:v>793.3599853515625</c:v>
                </c:pt>
                <c:pt idx="648">
                  <c:v>793.37200927734375</c:v>
                </c:pt>
                <c:pt idx="649">
                  <c:v>793.385009765625</c:v>
                </c:pt>
                <c:pt idx="650">
                  <c:v>793.39697265625</c:v>
                </c:pt>
                <c:pt idx="651">
                  <c:v>793.40899658203125</c:v>
                </c:pt>
                <c:pt idx="652">
                  <c:v>793.4219970703125</c:v>
                </c:pt>
                <c:pt idx="653">
                  <c:v>793.43402099609375</c:v>
                </c:pt>
                <c:pt idx="654">
                  <c:v>793.44598388671875</c:v>
                </c:pt>
                <c:pt idx="655">
                  <c:v>793.4580078125</c:v>
                </c:pt>
                <c:pt idx="656">
                  <c:v>793.47100830078125</c:v>
                </c:pt>
                <c:pt idx="657">
                  <c:v>793.48297119140625</c:v>
                </c:pt>
                <c:pt idx="658">
                  <c:v>793.4949951171875</c:v>
                </c:pt>
                <c:pt idx="659">
                  <c:v>793.50799560546875</c:v>
                </c:pt>
                <c:pt idx="660">
                  <c:v>793.52001953125</c:v>
                </c:pt>
                <c:pt idx="661">
                  <c:v>793.531982421875</c:v>
                </c:pt>
                <c:pt idx="662">
                  <c:v>793.54400634765625</c:v>
                </c:pt>
                <c:pt idx="663">
                  <c:v>793.5570068359375</c:v>
                </c:pt>
                <c:pt idx="664">
                  <c:v>793.5689697265625</c:v>
                </c:pt>
                <c:pt idx="665">
                  <c:v>793.58099365234375</c:v>
                </c:pt>
                <c:pt idx="666">
                  <c:v>793.593994140625</c:v>
                </c:pt>
                <c:pt idx="667">
                  <c:v>793.60601806640625</c:v>
                </c:pt>
                <c:pt idx="668">
                  <c:v>793.61798095703125</c:v>
                </c:pt>
                <c:pt idx="669">
                  <c:v>793.6309814453125</c:v>
                </c:pt>
                <c:pt idx="670">
                  <c:v>793.64300537109375</c:v>
                </c:pt>
                <c:pt idx="671">
                  <c:v>793.655029296875</c:v>
                </c:pt>
                <c:pt idx="672">
                  <c:v>793.6669921875</c:v>
                </c:pt>
                <c:pt idx="673">
                  <c:v>793.67999267578125</c:v>
                </c:pt>
                <c:pt idx="674">
                  <c:v>793.6920166015625</c:v>
                </c:pt>
                <c:pt idx="675">
                  <c:v>793.7039794921875</c:v>
                </c:pt>
                <c:pt idx="676">
                  <c:v>793.71697998046875</c:v>
                </c:pt>
                <c:pt idx="677">
                  <c:v>793.72900390625</c:v>
                </c:pt>
                <c:pt idx="678">
                  <c:v>793.74102783203125</c:v>
                </c:pt>
                <c:pt idx="679">
                  <c:v>793.7540283203125</c:v>
                </c:pt>
                <c:pt idx="680">
                  <c:v>793.7659912109375</c:v>
                </c:pt>
                <c:pt idx="681">
                  <c:v>793.77801513671875</c:v>
                </c:pt>
                <c:pt idx="682">
                  <c:v>793.78997802734375</c:v>
                </c:pt>
                <c:pt idx="683">
                  <c:v>793.802978515625</c:v>
                </c:pt>
                <c:pt idx="684">
                  <c:v>793.81500244140625</c:v>
                </c:pt>
                <c:pt idx="685">
                  <c:v>793.8270263671875</c:v>
                </c:pt>
                <c:pt idx="686">
                  <c:v>793.84002685546875</c:v>
                </c:pt>
                <c:pt idx="687">
                  <c:v>793.85198974609375</c:v>
                </c:pt>
                <c:pt idx="688">
                  <c:v>793.864013671875</c:v>
                </c:pt>
                <c:pt idx="689">
                  <c:v>793.87701416015625</c:v>
                </c:pt>
                <c:pt idx="690">
                  <c:v>793.88897705078125</c:v>
                </c:pt>
                <c:pt idx="691">
                  <c:v>793.9010009765625</c:v>
                </c:pt>
                <c:pt idx="692">
                  <c:v>793.91302490234375</c:v>
                </c:pt>
                <c:pt idx="693">
                  <c:v>793.926025390625</c:v>
                </c:pt>
                <c:pt idx="694">
                  <c:v>793.93798828125</c:v>
                </c:pt>
                <c:pt idx="695">
                  <c:v>793.95001220703125</c:v>
                </c:pt>
                <c:pt idx="696">
                  <c:v>793.9630126953125</c:v>
                </c:pt>
                <c:pt idx="697">
                  <c:v>793.9749755859375</c:v>
                </c:pt>
                <c:pt idx="698">
                  <c:v>793.98699951171875</c:v>
                </c:pt>
                <c:pt idx="699">
                  <c:v>794</c:v>
                </c:pt>
                <c:pt idx="700">
                  <c:v>794.01202392578125</c:v>
                </c:pt>
                <c:pt idx="701">
                  <c:v>794.02398681640625</c:v>
                </c:pt>
                <c:pt idx="702">
                  <c:v>794.0360107421875</c:v>
                </c:pt>
                <c:pt idx="703">
                  <c:v>794.04901123046875</c:v>
                </c:pt>
                <c:pt idx="704">
                  <c:v>794.06097412109375</c:v>
                </c:pt>
                <c:pt idx="705">
                  <c:v>794.072998046875</c:v>
                </c:pt>
                <c:pt idx="706">
                  <c:v>794.08599853515625</c:v>
                </c:pt>
                <c:pt idx="707">
                  <c:v>794.0980224609375</c:v>
                </c:pt>
                <c:pt idx="708">
                  <c:v>794.1099853515625</c:v>
                </c:pt>
                <c:pt idx="709">
                  <c:v>794.12298583984375</c:v>
                </c:pt>
                <c:pt idx="710">
                  <c:v>794.135009765625</c:v>
                </c:pt>
                <c:pt idx="711">
                  <c:v>794.14697265625</c:v>
                </c:pt>
                <c:pt idx="712">
                  <c:v>794.15899658203125</c:v>
                </c:pt>
                <c:pt idx="713">
                  <c:v>794.1719970703125</c:v>
                </c:pt>
                <c:pt idx="714">
                  <c:v>794.18402099609375</c:v>
                </c:pt>
                <c:pt idx="715">
                  <c:v>794.19598388671875</c:v>
                </c:pt>
                <c:pt idx="716">
                  <c:v>794.208984375</c:v>
                </c:pt>
                <c:pt idx="717">
                  <c:v>794.22100830078125</c:v>
                </c:pt>
                <c:pt idx="718">
                  <c:v>794.23297119140625</c:v>
                </c:pt>
                <c:pt idx="719">
                  <c:v>794.2459716796875</c:v>
                </c:pt>
                <c:pt idx="720">
                  <c:v>794.25799560546875</c:v>
                </c:pt>
                <c:pt idx="721">
                  <c:v>794.27001953125</c:v>
                </c:pt>
                <c:pt idx="722">
                  <c:v>794.28302001953125</c:v>
                </c:pt>
                <c:pt idx="723">
                  <c:v>794.29498291015625</c:v>
                </c:pt>
                <c:pt idx="724">
                  <c:v>794.3070068359375</c:v>
                </c:pt>
                <c:pt idx="725">
                  <c:v>794.3189697265625</c:v>
                </c:pt>
                <c:pt idx="726">
                  <c:v>794.33197021484375</c:v>
                </c:pt>
                <c:pt idx="727">
                  <c:v>794.343994140625</c:v>
                </c:pt>
                <c:pt idx="728">
                  <c:v>794.35601806640625</c:v>
                </c:pt>
                <c:pt idx="729">
                  <c:v>794.3690185546875</c:v>
                </c:pt>
                <c:pt idx="730">
                  <c:v>794.3809814453125</c:v>
                </c:pt>
                <c:pt idx="731">
                  <c:v>794.39300537109375</c:v>
                </c:pt>
                <c:pt idx="732">
                  <c:v>794.406005859375</c:v>
                </c:pt>
                <c:pt idx="733">
                  <c:v>794.41802978515625</c:v>
                </c:pt>
                <c:pt idx="734">
                  <c:v>794.42999267578125</c:v>
                </c:pt>
                <c:pt idx="735">
                  <c:v>794.4429931640625</c:v>
                </c:pt>
                <c:pt idx="736">
                  <c:v>794.45501708984375</c:v>
                </c:pt>
                <c:pt idx="737">
                  <c:v>794.46697998046875</c:v>
                </c:pt>
                <c:pt idx="738">
                  <c:v>794.47900390625</c:v>
                </c:pt>
                <c:pt idx="739">
                  <c:v>794.49200439453125</c:v>
                </c:pt>
                <c:pt idx="740">
                  <c:v>794.5040283203125</c:v>
                </c:pt>
                <c:pt idx="741">
                  <c:v>794.5159912109375</c:v>
                </c:pt>
                <c:pt idx="742">
                  <c:v>794.52899169921875</c:v>
                </c:pt>
                <c:pt idx="743">
                  <c:v>794.541015625</c:v>
                </c:pt>
                <c:pt idx="744">
                  <c:v>794.552978515625</c:v>
                </c:pt>
                <c:pt idx="745">
                  <c:v>794.56597900390625</c:v>
                </c:pt>
                <c:pt idx="746">
                  <c:v>794.5780029296875</c:v>
                </c:pt>
                <c:pt idx="747">
                  <c:v>794.59002685546875</c:v>
                </c:pt>
                <c:pt idx="748">
                  <c:v>794.60198974609375</c:v>
                </c:pt>
                <c:pt idx="749">
                  <c:v>794.614990234375</c:v>
                </c:pt>
                <c:pt idx="750">
                  <c:v>794.62701416015625</c:v>
                </c:pt>
                <c:pt idx="751">
                  <c:v>794.63897705078125</c:v>
                </c:pt>
                <c:pt idx="752">
                  <c:v>794.6519775390625</c:v>
                </c:pt>
                <c:pt idx="753">
                  <c:v>794.66400146484375</c:v>
                </c:pt>
                <c:pt idx="754">
                  <c:v>794.676025390625</c:v>
                </c:pt>
                <c:pt idx="755">
                  <c:v>794.68902587890625</c:v>
                </c:pt>
                <c:pt idx="756">
                  <c:v>794.70098876953125</c:v>
                </c:pt>
                <c:pt idx="757">
                  <c:v>794.7130126953125</c:v>
                </c:pt>
                <c:pt idx="758">
                  <c:v>794.72601318359375</c:v>
                </c:pt>
                <c:pt idx="759">
                  <c:v>794.73797607421875</c:v>
                </c:pt>
                <c:pt idx="760">
                  <c:v>794.75</c:v>
                </c:pt>
                <c:pt idx="761">
                  <c:v>794.76202392578125</c:v>
                </c:pt>
                <c:pt idx="762">
                  <c:v>794.7750244140625</c:v>
                </c:pt>
                <c:pt idx="763">
                  <c:v>794.7869873046875</c:v>
                </c:pt>
                <c:pt idx="764">
                  <c:v>794.79901123046875</c:v>
                </c:pt>
                <c:pt idx="765">
                  <c:v>794.81201171875</c:v>
                </c:pt>
                <c:pt idx="766">
                  <c:v>794.823974609375</c:v>
                </c:pt>
                <c:pt idx="767">
                  <c:v>794.83599853515625</c:v>
                </c:pt>
                <c:pt idx="768">
                  <c:v>794.8489990234375</c:v>
                </c:pt>
                <c:pt idx="769">
                  <c:v>794.86102294921875</c:v>
                </c:pt>
                <c:pt idx="770">
                  <c:v>794.87298583984375</c:v>
                </c:pt>
                <c:pt idx="771">
                  <c:v>794.885986328125</c:v>
                </c:pt>
                <c:pt idx="772">
                  <c:v>794.89801025390625</c:v>
                </c:pt>
                <c:pt idx="773">
                  <c:v>794.90997314453125</c:v>
                </c:pt>
                <c:pt idx="774">
                  <c:v>794.9219970703125</c:v>
                </c:pt>
                <c:pt idx="775">
                  <c:v>794.93499755859375</c:v>
                </c:pt>
                <c:pt idx="776">
                  <c:v>794.947021484375</c:v>
                </c:pt>
                <c:pt idx="777">
                  <c:v>794.958984375</c:v>
                </c:pt>
                <c:pt idx="778">
                  <c:v>794.97198486328125</c:v>
                </c:pt>
                <c:pt idx="779">
                  <c:v>794.9840087890625</c:v>
                </c:pt>
                <c:pt idx="780">
                  <c:v>794.9959716796875</c:v>
                </c:pt>
                <c:pt idx="781">
                  <c:v>795.00897216796875</c:v>
                </c:pt>
                <c:pt idx="782">
                  <c:v>795.02099609375</c:v>
                </c:pt>
                <c:pt idx="783">
                  <c:v>795.03302001953125</c:v>
                </c:pt>
                <c:pt idx="784">
                  <c:v>795.0460205078125</c:v>
                </c:pt>
                <c:pt idx="785">
                  <c:v>795.0579833984375</c:v>
                </c:pt>
                <c:pt idx="786">
                  <c:v>795.07000732421875</c:v>
                </c:pt>
                <c:pt idx="787">
                  <c:v>795.08197021484375</c:v>
                </c:pt>
                <c:pt idx="788">
                  <c:v>795.094970703125</c:v>
                </c:pt>
                <c:pt idx="789">
                  <c:v>795.10699462890625</c:v>
                </c:pt>
                <c:pt idx="790">
                  <c:v>795.1190185546875</c:v>
                </c:pt>
                <c:pt idx="791">
                  <c:v>795.13201904296875</c:v>
                </c:pt>
                <c:pt idx="792">
                  <c:v>795.14398193359375</c:v>
                </c:pt>
                <c:pt idx="793">
                  <c:v>795.156005859375</c:v>
                </c:pt>
                <c:pt idx="794">
                  <c:v>795.16900634765625</c:v>
                </c:pt>
                <c:pt idx="795">
                  <c:v>795.1810302734375</c:v>
                </c:pt>
                <c:pt idx="796">
                  <c:v>795.1929931640625</c:v>
                </c:pt>
                <c:pt idx="797">
                  <c:v>795.20599365234375</c:v>
                </c:pt>
                <c:pt idx="798">
                  <c:v>795.218017578125</c:v>
                </c:pt>
                <c:pt idx="799">
                  <c:v>795.22998046875</c:v>
                </c:pt>
                <c:pt idx="800">
                  <c:v>795.24298095703125</c:v>
                </c:pt>
                <c:pt idx="801">
                  <c:v>795.2550048828125</c:v>
                </c:pt>
                <c:pt idx="802">
                  <c:v>795.26702880859375</c:v>
                </c:pt>
                <c:pt idx="803">
                  <c:v>795.27899169921875</c:v>
                </c:pt>
              </c:numCache>
            </c:numRef>
          </c:xVal>
          <c:yVal>
            <c:numRef>
              <c:f>'Sheet1 {3 min}'!$B$1:$B$804</c:f>
              <c:numCache>
                <c:formatCode>General</c:formatCode>
                <c:ptCount val="804"/>
                <c:pt idx="0">
                  <c:v>62</c:v>
                </c:pt>
                <c:pt idx="1">
                  <c:v>31.25</c:v>
                </c:pt>
                <c:pt idx="2">
                  <c:v>17.75</c:v>
                </c:pt>
                <c:pt idx="3">
                  <c:v>8.75</c:v>
                </c:pt>
                <c:pt idx="4">
                  <c:v>3</c:v>
                </c:pt>
                <c:pt idx="5">
                  <c:v>3</c:v>
                </c:pt>
                <c:pt idx="6">
                  <c:v>6.25</c:v>
                </c:pt>
                <c:pt idx="7">
                  <c:v>3.5</c:v>
                </c:pt>
                <c:pt idx="8">
                  <c:v>0.25</c:v>
                </c:pt>
                <c:pt idx="9">
                  <c:v>0</c:v>
                </c:pt>
                <c:pt idx="10">
                  <c:v>4.75</c:v>
                </c:pt>
                <c:pt idx="11">
                  <c:v>13</c:v>
                </c:pt>
                <c:pt idx="12">
                  <c:v>13.5</c:v>
                </c:pt>
                <c:pt idx="13">
                  <c:v>15.25</c:v>
                </c:pt>
                <c:pt idx="14">
                  <c:v>47.75</c:v>
                </c:pt>
                <c:pt idx="15">
                  <c:v>90.5</c:v>
                </c:pt>
                <c:pt idx="16">
                  <c:v>87.75</c:v>
                </c:pt>
                <c:pt idx="17">
                  <c:v>51.5</c:v>
                </c:pt>
                <c:pt idx="18">
                  <c:v>30</c:v>
                </c:pt>
                <c:pt idx="19">
                  <c:v>34.25</c:v>
                </c:pt>
                <c:pt idx="20">
                  <c:v>71.25</c:v>
                </c:pt>
                <c:pt idx="21">
                  <c:v>133.69999694824219</c:v>
                </c:pt>
                <c:pt idx="22">
                  <c:v>154.30000305175781</c:v>
                </c:pt>
                <c:pt idx="23">
                  <c:v>120</c:v>
                </c:pt>
                <c:pt idx="24">
                  <c:v>85.5</c:v>
                </c:pt>
                <c:pt idx="25">
                  <c:v>82.25</c:v>
                </c:pt>
                <c:pt idx="26">
                  <c:v>116.30000305175781</c:v>
                </c:pt>
                <c:pt idx="27">
                  <c:v>123.80000305175781</c:v>
                </c:pt>
                <c:pt idx="28">
                  <c:v>95</c:v>
                </c:pt>
                <c:pt idx="29">
                  <c:v>90.75</c:v>
                </c:pt>
                <c:pt idx="30">
                  <c:v>96</c:v>
                </c:pt>
                <c:pt idx="31">
                  <c:v>147.19999694824219</c:v>
                </c:pt>
                <c:pt idx="32">
                  <c:v>302</c:v>
                </c:pt>
                <c:pt idx="33">
                  <c:v>432.5</c:v>
                </c:pt>
                <c:pt idx="34">
                  <c:v>526.29998779296875</c:v>
                </c:pt>
                <c:pt idx="35">
                  <c:v>629.29998779296875</c:v>
                </c:pt>
                <c:pt idx="36">
                  <c:v>631.29998779296875</c:v>
                </c:pt>
                <c:pt idx="37">
                  <c:v>536.70001220703125</c:v>
                </c:pt>
                <c:pt idx="38">
                  <c:v>402.5</c:v>
                </c:pt>
                <c:pt idx="39">
                  <c:v>306.29998779296875</c:v>
                </c:pt>
                <c:pt idx="40">
                  <c:v>226.80000305175781</c:v>
                </c:pt>
                <c:pt idx="41">
                  <c:v>111.69999694824219</c:v>
                </c:pt>
                <c:pt idx="42">
                  <c:v>69</c:v>
                </c:pt>
                <c:pt idx="43">
                  <c:v>78.75</c:v>
                </c:pt>
                <c:pt idx="44">
                  <c:v>56.75</c:v>
                </c:pt>
                <c:pt idx="45">
                  <c:v>59.75</c:v>
                </c:pt>
                <c:pt idx="46">
                  <c:v>73</c:v>
                </c:pt>
                <c:pt idx="47">
                  <c:v>41.5</c:v>
                </c:pt>
                <c:pt idx="48">
                  <c:v>17</c:v>
                </c:pt>
                <c:pt idx="49">
                  <c:v>12.75</c:v>
                </c:pt>
                <c:pt idx="50">
                  <c:v>23.5</c:v>
                </c:pt>
                <c:pt idx="51">
                  <c:v>51.75</c:v>
                </c:pt>
                <c:pt idx="52">
                  <c:v>54</c:v>
                </c:pt>
                <c:pt idx="53">
                  <c:v>31.25</c:v>
                </c:pt>
                <c:pt idx="54">
                  <c:v>30.5</c:v>
                </c:pt>
                <c:pt idx="55">
                  <c:v>53</c:v>
                </c:pt>
                <c:pt idx="56">
                  <c:v>65.25</c:v>
                </c:pt>
                <c:pt idx="57">
                  <c:v>60.25</c:v>
                </c:pt>
                <c:pt idx="58">
                  <c:v>63.75</c:v>
                </c:pt>
                <c:pt idx="59">
                  <c:v>64.75</c:v>
                </c:pt>
                <c:pt idx="60">
                  <c:v>41</c:v>
                </c:pt>
                <c:pt idx="61">
                  <c:v>30</c:v>
                </c:pt>
                <c:pt idx="62">
                  <c:v>41.5</c:v>
                </c:pt>
                <c:pt idx="63">
                  <c:v>47.5</c:v>
                </c:pt>
                <c:pt idx="64">
                  <c:v>46.5</c:v>
                </c:pt>
                <c:pt idx="65">
                  <c:v>60.25</c:v>
                </c:pt>
                <c:pt idx="66">
                  <c:v>71.5</c:v>
                </c:pt>
                <c:pt idx="67">
                  <c:v>52</c:v>
                </c:pt>
                <c:pt idx="68">
                  <c:v>46.25</c:v>
                </c:pt>
                <c:pt idx="69">
                  <c:v>64.75</c:v>
                </c:pt>
                <c:pt idx="70">
                  <c:v>88.5</c:v>
                </c:pt>
                <c:pt idx="71">
                  <c:v>159</c:v>
                </c:pt>
                <c:pt idx="72">
                  <c:v>254.69999694824219</c:v>
                </c:pt>
                <c:pt idx="73">
                  <c:v>437.79998779296875</c:v>
                </c:pt>
                <c:pt idx="74">
                  <c:v>684.29998779296875</c:v>
                </c:pt>
                <c:pt idx="75">
                  <c:v>711.70001220703125</c:v>
                </c:pt>
                <c:pt idx="76">
                  <c:v>585.70001220703125</c:v>
                </c:pt>
                <c:pt idx="77">
                  <c:v>475</c:v>
                </c:pt>
                <c:pt idx="78">
                  <c:v>437</c:v>
                </c:pt>
                <c:pt idx="79">
                  <c:v>471</c:v>
                </c:pt>
                <c:pt idx="80">
                  <c:v>380.5</c:v>
                </c:pt>
                <c:pt idx="81">
                  <c:v>229.69999694824219</c:v>
                </c:pt>
                <c:pt idx="82">
                  <c:v>148.19999694824219</c:v>
                </c:pt>
                <c:pt idx="83">
                  <c:v>71.75</c:v>
                </c:pt>
                <c:pt idx="84">
                  <c:v>14.75</c:v>
                </c:pt>
                <c:pt idx="85">
                  <c:v>1</c:v>
                </c:pt>
                <c:pt idx="86">
                  <c:v>2.75</c:v>
                </c:pt>
                <c:pt idx="87">
                  <c:v>8.25</c:v>
                </c:pt>
                <c:pt idx="88">
                  <c:v>8.25</c:v>
                </c:pt>
                <c:pt idx="89">
                  <c:v>18.5</c:v>
                </c:pt>
                <c:pt idx="90">
                  <c:v>35.75</c:v>
                </c:pt>
                <c:pt idx="91">
                  <c:v>26.5</c:v>
                </c:pt>
                <c:pt idx="92">
                  <c:v>15.75</c:v>
                </c:pt>
                <c:pt idx="93">
                  <c:v>30.25</c:v>
                </c:pt>
                <c:pt idx="94">
                  <c:v>35</c:v>
                </c:pt>
                <c:pt idx="95">
                  <c:v>14.75</c:v>
                </c:pt>
                <c:pt idx="96">
                  <c:v>4.75</c:v>
                </c:pt>
                <c:pt idx="97">
                  <c:v>11.5</c:v>
                </c:pt>
                <c:pt idx="98">
                  <c:v>33</c:v>
                </c:pt>
                <c:pt idx="99">
                  <c:v>99</c:v>
                </c:pt>
                <c:pt idx="100">
                  <c:v>138</c:v>
                </c:pt>
                <c:pt idx="101">
                  <c:v>107.30000305175781</c:v>
                </c:pt>
                <c:pt idx="102">
                  <c:v>88.5</c:v>
                </c:pt>
                <c:pt idx="103">
                  <c:v>76.5</c:v>
                </c:pt>
                <c:pt idx="104">
                  <c:v>73</c:v>
                </c:pt>
                <c:pt idx="105">
                  <c:v>100.19999694824219</c:v>
                </c:pt>
                <c:pt idx="106">
                  <c:v>98.75</c:v>
                </c:pt>
                <c:pt idx="107">
                  <c:v>59</c:v>
                </c:pt>
                <c:pt idx="108">
                  <c:v>30.75</c:v>
                </c:pt>
                <c:pt idx="109">
                  <c:v>64.75</c:v>
                </c:pt>
                <c:pt idx="110">
                  <c:v>137.69999694824219</c:v>
                </c:pt>
                <c:pt idx="111">
                  <c:v>177.80000305175781</c:v>
                </c:pt>
                <c:pt idx="112">
                  <c:v>260</c:v>
                </c:pt>
                <c:pt idx="113">
                  <c:v>407.20001220703125</c:v>
                </c:pt>
                <c:pt idx="114">
                  <c:v>545.70001220703125</c:v>
                </c:pt>
                <c:pt idx="115">
                  <c:v>617</c:v>
                </c:pt>
                <c:pt idx="116">
                  <c:v>599.5</c:v>
                </c:pt>
                <c:pt idx="117">
                  <c:v>585.29998779296875</c:v>
                </c:pt>
                <c:pt idx="118">
                  <c:v>573.20001220703125</c:v>
                </c:pt>
                <c:pt idx="119">
                  <c:v>564</c:v>
                </c:pt>
                <c:pt idx="120">
                  <c:v>598.70001220703125</c:v>
                </c:pt>
                <c:pt idx="121">
                  <c:v>568.29998779296875</c:v>
                </c:pt>
                <c:pt idx="122">
                  <c:v>391.29998779296875</c:v>
                </c:pt>
                <c:pt idx="123">
                  <c:v>205.5</c:v>
                </c:pt>
                <c:pt idx="124">
                  <c:v>110.5</c:v>
                </c:pt>
                <c:pt idx="125">
                  <c:v>56.25</c:v>
                </c:pt>
                <c:pt idx="126">
                  <c:v>29</c:v>
                </c:pt>
                <c:pt idx="127">
                  <c:v>19.5</c:v>
                </c:pt>
                <c:pt idx="128">
                  <c:v>37</c:v>
                </c:pt>
                <c:pt idx="129">
                  <c:v>61.25</c:v>
                </c:pt>
                <c:pt idx="130">
                  <c:v>53</c:v>
                </c:pt>
                <c:pt idx="131">
                  <c:v>59.5</c:v>
                </c:pt>
                <c:pt idx="132">
                  <c:v>67.5</c:v>
                </c:pt>
                <c:pt idx="133">
                  <c:v>37</c:v>
                </c:pt>
                <c:pt idx="134">
                  <c:v>9.25</c:v>
                </c:pt>
                <c:pt idx="135">
                  <c:v>9</c:v>
                </c:pt>
                <c:pt idx="136">
                  <c:v>26</c:v>
                </c:pt>
                <c:pt idx="137">
                  <c:v>42.25</c:v>
                </c:pt>
                <c:pt idx="138">
                  <c:v>44.75</c:v>
                </c:pt>
                <c:pt idx="139">
                  <c:v>42.25</c:v>
                </c:pt>
                <c:pt idx="140">
                  <c:v>46.5</c:v>
                </c:pt>
                <c:pt idx="141">
                  <c:v>50.75</c:v>
                </c:pt>
                <c:pt idx="142">
                  <c:v>51</c:v>
                </c:pt>
                <c:pt idx="143">
                  <c:v>74.5</c:v>
                </c:pt>
                <c:pt idx="144">
                  <c:v>95.25</c:v>
                </c:pt>
                <c:pt idx="145">
                  <c:v>95.75</c:v>
                </c:pt>
                <c:pt idx="146">
                  <c:v>116.80000305175781</c:v>
                </c:pt>
                <c:pt idx="147">
                  <c:v>120</c:v>
                </c:pt>
                <c:pt idx="148">
                  <c:v>80.25</c:v>
                </c:pt>
                <c:pt idx="149">
                  <c:v>65</c:v>
                </c:pt>
                <c:pt idx="150">
                  <c:v>114.30000305175781</c:v>
                </c:pt>
                <c:pt idx="151">
                  <c:v>140.30000305175781</c:v>
                </c:pt>
                <c:pt idx="152">
                  <c:v>125.5</c:v>
                </c:pt>
                <c:pt idx="153">
                  <c:v>176.30000305175781</c:v>
                </c:pt>
                <c:pt idx="154">
                  <c:v>263.79998779296875</c:v>
                </c:pt>
                <c:pt idx="155">
                  <c:v>383.5</c:v>
                </c:pt>
                <c:pt idx="156">
                  <c:v>576</c:v>
                </c:pt>
                <c:pt idx="157">
                  <c:v>686.20001220703125</c:v>
                </c:pt>
                <c:pt idx="158">
                  <c:v>652.5</c:v>
                </c:pt>
                <c:pt idx="159">
                  <c:v>581</c:v>
                </c:pt>
                <c:pt idx="160">
                  <c:v>611.70001220703125</c:v>
                </c:pt>
                <c:pt idx="161">
                  <c:v>767.79998779296875</c:v>
                </c:pt>
                <c:pt idx="162">
                  <c:v>778.70001220703125</c:v>
                </c:pt>
                <c:pt idx="163">
                  <c:v>551.29998779296875</c:v>
                </c:pt>
                <c:pt idx="164">
                  <c:v>292.5</c:v>
                </c:pt>
                <c:pt idx="165">
                  <c:v>145.80000305175781</c:v>
                </c:pt>
                <c:pt idx="166">
                  <c:v>78.25</c:v>
                </c:pt>
                <c:pt idx="167">
                  <c:v>38.75</c:v>
                </c:pt>
                <c:pt idx="168">
                  <c:v>33.25</c:v>
                </c:pt>
                <c:pt idx="169">
                  <c:v>26.75</c:v>
                </c:pt>
                <c:pt idx="170">
                  <c:v>12.25</c:v>
                </c:pt>
                <c:pt idx="171">
                  <c:v>22.25</c:v>
                </c:pt>
                <c:pt idx="172">
                  <c:v>36.5</c:v>
                </c:pt>
                <c:pt idx="173">
                  <c:v>21.5</c:v>
                </c:pt>
                <c:pt idx="174">
                  <c:v>4.25</c:v>
                </c:pt>
                <c:pt idx="175">
                  <c:v>4.75</c:v>
                </c:pt>
                <c:pt idx="176">
                  <c:v>6.75</c:v>
                </c:pt>
                <c:pt idx="177">
                  <c:v>7.25</c:v>
                </c:pt>
                <c:pt idx="178">
                  <c:v>37.75</c:v>
                </c:pt>
                <c:pt idx="179">
                  <c:v>78.5</c:v>
                </c:pt>
                <c:pt idx="180">
                  <c:v>87.5</c:v>
                </c:pt>
                <c:pt idx="181">
                  <c:v>91.5</c:v>
                </c:pt>
                <c:pt idx="182">
                  <c:v>102.5</c:v>
                </c:pt>
                <c:pt idx="183">
                  <c:v>137.30000305175781</c:v>
                </c:pt>
                <c:pt idx="184">
                  <c:v>173.80000305175781</c:v>
                </c:pt>
                <c:pt idx="185">
                  <c:v>156.30000305175781</c:v>
                </c:pt>
                <c:pt idx="186">
                  <c:v>144.80000305175781</c:v>
                </c:pt>
                <c:pt idx="187">
                  <c:v>148.19999694824219</c:v>
                </c:pt>
                <c:pt idx="188">
                  <c:v>111</c:v>
                </c:pt>
                <c:pt idx="189">
                  <c:v>82.25</c:v>
                </c:pt>
                <c:pt idx="190">
                  <c:v>73</c:v>
                </c:pt>
                <c:pt idx="191">
                  <c:v>97.5</c:v>
                </c:pt>
                <c:pt idx="192">
                  <c:v>190.30000305175781</c:v>
                </c:pt>
                <c:pt idx="193">
                  <c:v>266.5</c:v>
                </c:pt>
                <c:pt idx="194">
                  <c:v>339.79998779296875</c:v>
                </c:pt>
                <c:pt idx="195">
                  <c:v>445</c:v>
                </c:pt>
                <c:pt idx="196">
                  <c:v>630.29998779296875</c:v>
                </c:pt>
                <c:pt idx="197">
                  <c:v>1281</c:v>
                </c:pt>
                <c:pt idx="198">
                  <c:v>2035</c:v>
                </c:pt>
                <c:pt idx="199">
                  <c:v>1909</c:v>
                </c:pt>
                <c:pt idx="200">
                  <c:v>1206</c:v>
                </c:pt>
                <c:pt idx="201">
                  <c:v>751.29998779296875</c:v>
                </c:pt>
                <c:pt idx="202">
                  <c:v>632</c:v>
                </c:pt>
                <c:pt idx="203">
                  <c:v>584.5</c:v>
                </c:pt>
                <c:pt idx="204">
                  <c:v>428</c:v>
                </c:pt>
                <c:pt idx="205">
                  <c:v>219.5</c:v>
                </c:pt>
                <c:pt idx="206">
                  <c:v>76</c:v>
                </c:pt>
                <c:pt idx="207">
                  <c:v>34.75</c:v>
                </c:pt>
                <c:pt idx="208">
                  <c:v>54.5</c:v>
                </c:pt>
                <c:pt idx="209">
                  <c:v>58</c:v>
                </c:pt>
                <c:pt idx="210">
                  <c:v>60.5</c:v>
                </c:pt>
                <c:pt idx="211">
                  <c:v>96.5</c:v>
                </c:pt>
                <c:pt idx="212">
                  <c:v>102.30000305175781</c:v>
                </c:pt>
                <c:pt idx="213">
                  <c:v>66.75</c:v>
                </c:pt>
                <c:pt idx="214">
                  <c:v>32</c:v>
                </c:pt>
                <c:pt idx="215">
                  <c:v>11.75</c:v>
                </c:pt>
                <c:pt idx="216">
                  <c:v>10.25</c:v>
                </c:pt>
                <c:pt idx="217">
                  <c:v>15.75</c:v>
                </c:pt>
                <c:pt idx="218">
                  <c:v>31</c:v>
                </c:pt>
                <c:pt idx="219">
                  <c:v>41</c:v>
                </c:pt>
                <c:pt idx="220">
                  <c:v>43</c:v>
                </c:pt>
                <c:pt idx="221">
                  <c:v>77.25</c:v>
                </c:pt>
                <c:pt idx="222">
                  <c:v>119.5</c:v>
                </c:pt>
                <c:pt idx="223">
                  <c:v>126.30000305175781</c:v>
                </c:pt>
                <c:pt idx="224">
                  <c:v>89</c:v>
                </c:pt>
                <c:pt idx="225">
                  <c:v>45.5</c:v>
                </c:pt>
                <c:pt idx="226">
                  <c:v>84.75</c:v>
                </c:pt>
                <c:pt idx="227">
                  <c:v>170.19999694824219</c:v>
                </c:pt>
                <c:pt idx="228">
                  <c:v>166.5</c:v>
                </c:pt>
                <c:pt idx="229">
                  <c:v>81.25</c:v>
                </c:pt>
                <c:pt idx="230">
                  <c:v>52</c:v>
                </c:pt>
                <c:pt idx="231">
                  <c:v>103</c:v>
                </c:pt>
                <c:pt idx="232">
                  <c:v>144.19999694824219</c:v>
                </c:pt>
                <c:pt idx="233">
                  <c:v>218.30000305175781</c:v>
                </c:pt>
                <c:pt idx="234">
                  <c:v>424.5</c:v>
                </c:pt>
                <c:pt idx="235">
                  <c:v>643.79998779296875</c:v>
                </c:pt>
                <c:pt idx="236">
                  <c:v>944</c:v>
                </c:pt>
                <c:pt idx="237">
                  <c:v>1861</c:v>
                </c:pt>
                <c:pt idx="238">
                  <c:v>3729</c:v>
                </c:pt>
                <c:pt idx="239">
                  <c:v>5488</c:v>
                </c:pt>
                <c:pt idx="240">
                  <c:v>5337</c:v>
                </c:pt>
                <c:pt idx="241">
                  <c:v>3528</c:v>
                </c:pt>
                <c:pt idx="242">
                  <c:v>1826</c:v>
                </c:pt>
                <c:pt idx="243">
                  <c:v>988.29998779296875</c:v>
                </c:pt>
                <c:pt idx="244">
                  <c:v>683.79998779296875</c:v>
                </c:pt>
                <c:pt idx="245">
                  <c:v>466.5</c:v>
                </c:pt>
                <c:pt idx="246">
                  <c:v>280.79998779296875</c:v>
                </c:pt>
                <c:pt idx="247">
                  <c:v>195.5</c:v>
                </c:pt>
                <c:pt idx="248">
                  <c:v>156.69999694824219</c:v>
                </c:pt>
                <c:pt idx="249">
                  <c:v>99.25</c:v>
                </c:pt>
                <c:pt idx="250">
                  <c:v>45.25</c:v>
                </c:pt>
                <c:pt idx="251">
                  <c:v>21.5</c:v>
                </c:pt>
                <c:pt idx="252">
                  <c:v>11.5</c:v>
                </c:pt>
                <c:pt idx="253">
                  <c:v>5</c:v>
                </c:pt>
                <c:pt idx="254">
                  <c:v>10.5</c:v>
                </c:pt>
                <c:pt idx="255">
                  <c:v>26.25</c:v>
                </c:pt>
                <c:pt idx="256">
                  <c:v>38.75</c:v>
                </c:pt>
                <c:pt idx="257">
                  <c:v>38.5</c:v>
                </c:pt>
                <c:pt idx="258">
                  <c:v>25.75</c:v>
                </c:pt>
                <c:pt idx="259">
                  <c:v>31.25</c:v>
                </c:pt>
                <c:pt idx="260">
                  <c:v>72.75</c:v>
                </c:pt>
                <c:pt idx="261">
                  <c:v>109</c:v>
                </c:pt>
                <c:pt idx="262">
                  <c:v>95.5</c:v>
                </c:pt>
                <c:pt idx="263">
                  <c:v>72.5</c:v>
                </c:pt>
                <c:pt idx="264">
                  <c:v>94</c:v>
                </c:pt>
                <c:pt idx="265">
                  <c:v>143.5</c:v>
                </c:pt>
                <c:pt idx="266">
                  <c:v>208.5</c:v>
                </c:pt>
                <c:pt idx="267">
                  <c:v>288.5</c:v>
                </c:pt>
                <c:pt idx="268">
                  <c:v>314.5</c:v>
                </c:pt>
                <c:pt idx="269">
                  <c:v>234.5</c:v>
                </c:pt>
                <c:pt idx="270">
                  <c:v>149.80000305175781</c:v>
                </c:pt>
                <c:pt idx="271">
                  <c:v>185</c:v>
                </c:pt>
                <c:pt idx="272">
                  <c:v>273</c:v>
                </c:pt>
                <c:pt idx="273">
                  <c:v>348.5</c:v>
                </c:pt>
                <c:pt idx="274">
                  <c:v>564.29998779296875</c:v>
                </c:pt>
                <c:pt idx="275">
                  <c:v>847.5</c:v>
                </c:pt>
                <c:pt idx="276">
                  <c:v>931.79998779296875</c:v>
                </c:pt>
                <c:pt idx="277">
                  <c:v>1526</c:v>
                </c:pt>
                <c:pt idx="278">
                  <c:v>4490</c:v>
                </c:pt>
                <c:pt idx="279">
                  <c:v>10380</c:v>
                </c:pt>
                <c:pt idx="280">
                  <c:v>15460</c:v>
                </c:pt>
                <c:pt idx="281">
                  <c:v>14480</c:v>
                </c:pt>
                <c:pt idx="282">
                  <c:v>8603</c:v>
                </c:pt>
                <c:pt idx="283">
                  <c:v>3771</c:v>
                </c:pt>
                <c:pt idx="284">
                  <c:v>1767</c:v>
                </c:pt>
                <c:pt idx="285">
                  <c:v>986.29998779296875</c:v>
                </c:pt>
                <c:pt idx="286">
                  <c:v>531.29998779296875</c:v>
                </c:pt>
                <c:pt idx="287">
                  <c:v>275.5</c:v>
                </c:pt>
                <c:pt idx="288">
                  <c:v>209.5</c:v>
                </c:pt>
                <c:pt idx="289">
                  <c:v>200.69999694824219</c:v>
                </c:pt>
                <c:pt idx="290">
                  <c:v>160</c:v>
                </c:pt>
                <c:pt idx="291">
                  <c:v>109.30000305175781</c:v>
                </c:pt>
                <c:pt idx="292">
                  <c:v>121.80000305175781</c:v>
                </c:pt>
                <c:pt idx="293">
                  <c:v>138.30000305175781</c:v>
                </c:pt>
                <c:pt idx="294">
                  <c:v>114.30000305175781</c:v>
                </c:pt>
                <c:pt idx="295">
                  <c:v>111</c:v>
                </c:pt>
                <c:pt idx="296">
                  <c:v>122.80000305175781</c:v>
                </c:pt>
                <c:pt idx="297">
                  <c:v>143</c:v>
                </c:pt>
                <c:pt idx="298">
                  <c:v>143</c:v>
                </c:pt>
                <c:pt idx="299">
                  <c:v>116.80000305175781</c:v>
                </c:pt>
                <c:pt idx="300">
                  <c:v>126.5</c:v>
                </c:pt>
                <c:pt idx="301">
                  <c:v>131.69999694824219</c:v>
                </c:pt>
                <c:pt idx="302">
                  <c:v>114.80000305175781</c:v>
                </c:pt>
                <c:pt idx="303">
                  <c:v>134.30000305175781</c:v>
                </c:pt>
                <c:pt idx="304">
                  <c:v>146.5</c:v>
                </c:pt>
                <c:pt idx="305">
                  <c:v>126</c:v>
                </c:pt>
                <c:pt idx="306">
                  <c:v>158</c:v>
                </c:pt>
                <c:pt idx="307">
                  <c:v>225</c:v>
                </c:pt>
                <c:pt idx="308">
                  <c:v>244.5</c:v>
                </c:pt>
                <c:pt idx="309">
                  <c:v>236.5</c:v>
                </c:pt>
                <c:pt idx="310">
                  <c:v>209.80000305175781</c:v>
                </c:pt>
                <c:pt idx="311">
                  <c:v>178.5</c:v>
                </c:pt>
                <c:pt idx="312">
                  <c:v>241.30000305175781</c:v>
                </c:pt>
                <c:pt idx="313">
                  <c:v>330.29998779296875</c:v>
                </c:pt>
                <c:pt idx="314">
                  <c:v>340</c:v>
                </c:pt>
                <c:pt idx="315">
                  <c:v>418.29998779296875</c:v>
                </c:pt>
                <c:pt idx="316">
                  <c:v>685</c:v>
                </c:pt>
                <c:pt idx="317">
                  <c:v>1164</c:v>
                </c:pt>
                <c:pt idx="318">
                  <c:v>2644</c:v>
                </c:pt>
                <c:pt idx="319">
                  <c:v>8409</c:v>
                </c:pt>
                <c:pt idx="320">
                  <c:v>23610</c:v>
                </c:pt>
                <c:pt idx="321">
                  <c:v>40360</c:v>
                </c:pt>
                <c:pt idx="322">
                  <c:v>39360</c:v>
                </c:pt>
                <c:pt idx="323">
                  <c:v>22590</c:v>
                </c:pt>
                <c:pt idx="324">
                  <c:v>8448</c:v>
                </c:pt>
                <c:pt idx="325">
                  <c:v>2592</c:v>
                </c:pt>
                <c:pt idx="326">
                  <c:v>870.29998779296875</c:v>
                </c:pt>
                <c:pt idx="327">
                  <c:v>465.5</c:v>
                </c:pt>
                <c:pt idx="328">
                  <c:v>405.29998779296875</c:v>
                </c:pt>
                <c:pt idx="329">
                  <c:v>371.5</c:v>
                </c:pt>
                <c:pt idx="330">
                  <c:v>336.79998779296875</c:v>
                </c:pt>
                <c:pt idx="331">
                  <c:v>274.79998779296875</c:v>
                </c:pt>
                <c:pt idx="332">
                  <c:v>199</c:v>
                </c:pt>
                <c:pt idx="333">
                  <c:v>155.5</c:v>
                </c:pt>
                <c:pt idx="334">
                  <c:v>135.30000305175781</c:v>
                </c:pt>
                <c:pt idx="335">
                  <c:v>123.5</c:v>
                </c:pt>
                <c:pt idx="336">
                  <c:v>125.19999694824219</c:v>
                </c:pt>
                <c:pt idx="337">
                  <c:v>157.69999694824219</c:v>
                </c:pt>
                <c:pt idx="338">
                  <c:v>198.80000305175781</c:v>
                </c:pt>
                <c:pt idx="339">
                  <c:v>202.5</c:v>
                </c:pt>
                <c:pt idx="340">
                  <c:v>175.80000305175781</c:v>
                </c:pt>
                <c:pt idx="341">
                  <c:v>137.5</c:v>
                </c:pt>
                <c:pt idx="342">
                  <c:v>113</c:v>
                </c:pt>
                <c:pt idx="343">
                  <c:v>214</c:v>
                </c:pt>
                <c:pt idx="344">
                  <c:v>385.5</c:v>
                </c:pt>
                <c:pt idx="345">
                  <c:v>417</c:v>
                </c:pt>
                <c:pt idx="346">
                  <c:v>364.29998779296875</c:v>
                </c:pt>
                <c:pt idx="347">
                  <c:v>357.5</c:v>
                </c:pt>
                <c:pt idx="348">
                  <c:v>364.5</c:v>
                </c:pt>
                <c:pt idx="349">
                  <c:v>312.70001220703125</c:v>
                </c:pt>
                <c:pt idx="350">
                  <c:v>216.80000305175781</c:v>
                </c:pt>
                <c:pt idx="351">
                  <c:v>257.5</c:v>
                </c:pt>
                <c:pt idx="352">
                  <c:v>429</c:v>
                </c:pt>
                <c:pt idx="353">
                  <c:v>502</c:v>
                </c:pt>
                <c:pt idx="354">
                  <c:v>522.79998779296875</c:v>
                </c:pt>
                <c:pt idx="355">
                  <c:v>569.20001220703125</c:v>
                </c:pt>
                <c:pt idx="356">
                  <c:v>674</c:v>
                </c:pt>
                <c:pt idx="357">
                  <c:v>918.79998779296875</c:v>
                </c:pt>
                <c:pt idx="358">
                  <c:v>1468</c:v>
                </c:pt>
                <c:pt idx="359">
                  <c:v>3766</c:v>
                </c:pt>
                <c:pt idx="360">
                  <c:v>14330</c:v>
                </c:pt>
                <c:pt idx="361">
                  <c:v>47100</c:v>
                </c:pt>
                <c:pt idx="362">
                  <c:v>87150</c:v>
                </c:pt>
                <c:pt idx="363">
                  <c:v>86960</c:v>
                </c:pt>
                <c:pt idx="364">
                  <c:v>47530</c:v>
                </c:pt>
                <c:pt idx="365">
                  <c:v>14640</c:v>
                </c:pt>
                <c:pt idx="366">
                  <c:v>3239</c:v>
                </c:pt>
                <c:pt idx="367">
                  <c:v>1046</c:v>
                </c:pt>
                <c:pt idx="368">
                  <c:v>558.5</c:v>
                </c:pt>
                <c:pt idx="369">
                  <c:v>454.5</c:v>
                </c:pt>
                <c:pt idx="370">
                  <c:v>333.29998779296875</c:v>
                </c:pt>
                <c:pt idx="371">
                  <c:v>221</c:v>
                </c:pt>
                <c:pt idx="372">
                  <c:v>232.80000305175781</c:v>
                </c:pt>
                <c:pt idx="373">
                  <c:v>296</c:v>
                </c:pt>
                <c:pt idx="374">
                  <c:v>305.79998779296875</c:v>
                </c:pt>
                <c:pt idx="375">
                  <c:v>292.20001220703125</c:v>
                </c:pt>
                <c:pt idx="376">
                  <c:v>315.79998779296875</c:v>
                </c:pt>
                <c:pt idx="377">
                  <c:v>303</c:v>
                </c:pt>
                <c:pt idx="378">
                  <c:v>276.5</c:v>
                </c:pt>
                <c:pt idx="379">
                  <c:v>274.5</c:v>
                </c:pt>
                <c:pt idx="380">
                  <c:v>279</c:v>
                </c:pt>
                <c:pt idx="381">
                  <c:v>312.29998779296875</c:v>
                </c:pt>
                <c:pt idx="382">
                  <c:v>359</c:v>
                </c:pt>
                <c:pt idx="383">
                  <c:v>376.29998779296875</c:v>
                </c:pt>
                <c:pt idx="384">
                  <c:v>348.5</c:v>
                </c:pt>
                <c:pt idx="385">
                  <c:v>331.70001220703125</c:v>
                </c:pt>
                <c:pt idx="386">
                  <c:v>348.5</c:v>
                </c:pt>
                <c:pt idx="387">
                  <c:v>379.5</c:v>
                </c:pt>
                <c:pt idx="388">
                  <c:v>426</c:v>
                </c:pt>
                <c:pt idx="389">
                  <c:v>431.5</c:v>
                </c:pt>
                <c:pt idx="390">
                  <c:v>343.79998779296875</c:v>
                </c:pt>
                <c:pt idx="391">
                  <c:v>277.5</c:v>
                </c:pt>
                <c:pt idx="392">
                  <c:v>325.5</c:v>
                </c:pt>
                <c:pt idx="393">
                  <c:v>404.29998779296875</c:v>
                </c:pt>
                <c:pt idx="394">
                  <c:v>472.29998779296875</c:v>
                </c:pt>
                <c:pt idx="395">
                  <c:v>524</c:v>
                </c:pt>
                <c:pt idx="396">
                  <c:v>540</c:v>
                </c:pt>
                <c:pt idx="397">
                  <c:v>651.5</c:v>
                </c:pt>
                <c:pt idx="398">
                  <c:v>896.29998779296875</c:v>
                </c:pt>
                <c:pt idx="399">
                  <c:v>1353</c:v>
                </c:pt>
                <c:pt idx="400">
                  <c:v>3885</c:v>
                </c:pt>
                <c:pt idx="401">
                  <c:v>20370</c:v>
                </c:pt>
                <c:pt idx="402">
                  <c:v>78370</c:v>
                </c:pt>
                <c:pt idx="403">
                  <c:v>148800</c:v>
                </c:pt>
                <c:pt idx="404">
                  <c:v>141100</c:v>
                </c:pt>
                <c:pt idx="405">
                  <c:v>67290</c:v>
                </c:pt>
                <c:pt idx="406">
                  <c:v>16610</c:v>
                </c:pt>
                <c:pt idx="407">
                  <c:v>3557</c:v>
                </c:pt>
                <c:pt idx="408">
                  <c:v>1412</c:v>
                </c:pt>
                <c:pt idx="409">
                  <c:v>1196</c:v>
                </c:pt>
                <c:pt idx="410">
                  <c:v>1248</c:v>
                </c:pt>
                <c:pt idx="411">
                  <c:v>1002</c:v>
                </c:pt>
                <c:pt idx="412">
                  <c:v>669.20001220703125</c:v>
                </c:pt>
                <c:pt idx="413">
                  <c:v>478.5</c:v>
                </c:pt>
                <c:pt idx="414">
                  <c:v>435.70001220703125</c:v>
                </c:pt>
                <c:pt idx="415">
                  <c:v>500.5</c:v>
                </c:pt>
                <c:pt idx="416">
                  <c:v>577.70001220703125</c:v>
                </c:pt>
                <c:pt idx="417">
                  <c:v>571.29998779296875</c:v>
                </c:pt>
                <c:pt idx="418">
                  <c:v>475.29998779296875</c:v>
                </c:pt>
                <c:pt idx="419">
                  <c:v>334.20001220703125</c:v>
                </c:pt>
                <c:pt idx="420">
                  <c:v>298.5</c:v>
                </c:pt>
                <c:pt idx="421">
                  <c:v>415.5</c:v>
                </c:pt>
                <c:pt idx="422">
                  <c:v>510.29998779296875</c:v>
                </c:pt>
                <c:pt idx="423">
                  <c:v>542.5</c:v>
                </c:pt>
                <c:pt idx="424">
                  <c:v>519.20001220703125</c:v>
                </c:pt>
                <c:pt idx="425">
                  <c:v>444</c:v>
                </c:pt>
                <c:pt idx="426">
                  <c:v>411</c:v>
                </c:pt>
                <c:pt idx="427">
                  <c:v>425.79998779296875</c:v>
                </c:pt>
                <c:pt idx="428">
                  <c:v>415.5</c:v>
                </c:pt>
                <c:pt idx="429">
                  <c:v>375.70001220703125</c:v>
                </c:pt>
                <c:pt idx="430">
                  <c:v>370.29998779296875</c:v>
                </c:pt>
                <c:pt idx="431">
                  <c:v>428.70001220703125</c:v>
                </c:pt>
                <c:pt idx="432">
                  <c:v>525.79998779296875</c:v>
                </c:pt>
                <c:pt idx="433">
                  <c:v>560.70001220703125</c:v>
                </c:pt>
                <c:pt idx="434">
                  <c:v>488.79998779296875</c:v>
                </c:pt>
                <c:pt idx="435">
                  <c:v>466</c:v>
                </c:pt>
                <c:pt idx="436">
                  <c:v>625.79998779296875</c:v>
                </c:pt>
                <c:pt idx="437">
                  <c:v>762</c:v>
                </c:pt>
                <c:pt idx="438">
                  <c:v>659.79998779296875</c:v>
                </c:pt>
                <c:pt idx="439">
                  <c:v>623.5</c:v>
                </c:pt>
                <c:pt idx="440">
                  <c:v>1197</c:v>
                </c:pt>
                <c:pt idx="441">
                  <c:v>4117</c:v>
                </c:pt>
                <c:pt idx="442">
                  <c:v>22800</c:v>
                </c:pt>
                <c:pt idx="443">
                  <c:v>94670</c:v>
                </c:pt>
                <c:pt idx="444">
                  <c:v>186800</c:v>
                </c:pt>
                <c:pt idx="445">
                  <c:v>178300</c:v>
                </c:pt>
                <c:pt idx="446">
                  <c:v>81980</c:v>
                </c:pt>
                <c:pt idx="447">
                  <c:v>18070</c:v>
                </c:pt>
                <c:pt idx="448">
                  <c:v>3679</c:v>
                </c:pt>
                <c:pt idx="449">
                  <c:v>1630</c:v>
                </c:pt>
                <c:pt idx="450">
                  <c:v>1434</c:v>
                </c:pt>
                <c:pt idx="451">
                  <c:v>1385</c:v>
                </c:pt>
                <c:pt idx="452">
                  <c:v>987</c:v>
                </c:pt>
                <c:pt idx="453">
                  <c:v>609.79998779296875</c:v>
                </c:pt>
                <c:pt idx="454">
                  <c:v>493.29998779296875</c:v>
                </c:pt>
                <c:pt idx="455">
                  <c:v>454</c:v>
                </c:pt>
                <c:pt idx="456">
                  <c:v>473.5</c:v>
                </c:pt>
                <c:pt idx="457">
                  <c:v>520</c:v>
                </c:pt>
                <c:pt idx="458">
                  <c:v>459.79998779296875</c:v>
                </c:pt>
                <c:pt idx="459">
                  <c:v>377</c:v>
                </c:pt>
                <c:pt idx="460">
                  <c:v>375.20001220703125</c:v>
                </c:pt>
                <c:pt idx="461">
                  <c:v>388.79998779296875</c:v>
                </c:pt>
                <c:pt idx="462">
                  <c:v>337.5</c:v>
                </c:pt>
                <c:pt idx="463">
                  <c:v>313.79998779296875</c:v>
                </c:pt>
                <c:pt idx="464">
                  <c:v>476.29998779296875</c:v>
                </c:pt>
                <c:pt idx="465">
                  <c:v>625.5</c:v>
                </c:pt>
                <c:pt idx="466">
                  <c:v>550</c:v>
                </c:pt>
                <c:pt idx="467">
                  <c:v>480.5</c:v>
                </c:pt>
                <c:pt idx="468">
                  <c:v>510.5</c:v>
                </c:pt>
                <c:pt idx="469">
                  <c:v>485.70001220703125</c:v>
                </c:pt>
                <c:pt idx="470">
                  <c:v>445.70001220703125</c:v>
                </c:pt>
                <c:pt idx="471">
                  <c:v>489</c:v>
                </c:pt>
                <c:pt idx="472">
                  <c:v>544.5</c:v>
                </c:pt>
                <c:pt idx="473">
                  <c:v>528.20001220703125</c:v>
                </c:pt>
                <c:pt idx="474">
                  <c:v>542.29998779296875</c:v>
                </c:pt>
                <c:pt idx="475">
                  <c:v>638.79998779296875</c:v>
                </c:pt>
                <c:pt idx="476">
                  <c:v>677.29998779296875</c:v>
                </c:pt>
                <c:pt idx="477">
                  <c:v>607</c:v>
                </c:pt>
                <c:pt idx="478">
                  <c:v>616.5</c:v>
                </c:pt>
                <c:pt idx="479">
                  <c:v>730.79998779296875</c:v>
                </c:pt>
                <c:pt idx="480">
                  <c:v>908</c:v>
                </c:pt>
                <c:pt idx="481">
                  <c:v>1447</c:v>
                </c:pt>
                <c:pt idx="482">
                  <c:v>4367</c:v>
                </c:pt>
                <c:pt idx="483">
                  <c:v>26750</c:v>
                </c:pt>
                <c:pt idx="484">
                  <c:v>105400</c:v>
                </c:pt>
                <c:pt idx="485">
                  <c:v>189000</c:v>
                </c:pt>
                <c:pt idx="486">
                  <c:v>163900</c:v>
                </c:pt>
                <c:pt idx="487">
                  <c:v>70460</c:v>
                </c:pt>
                <c:pt idx="488">
                  <c:v>15860</c:v>
                </c:pt>
                <c:pt idx="489">
                  <c:v>3086</c:v>
                </c:pt>
                <c:pt idx="490">
                  <c:v>1474</c:v>
                </c:pt>
                <c:pt idx="491">
                  <c:v>1687</c:v>
                </c:pt>
                <c:pt idx="492">
                  <c:v>1685</c:v>
                </c:pt>
                <c:pt idx="493">
                  <c:v>1175</c:v>
                </c:pt>
                <c:pt idx="494">
                  <c:v>734.79998779296875</c:v>
                </c:pt>
                <c:pt idx="495">
                  <c:v>542.5</c:v>
                </c:pt>
                <c:pt idx="496">
                  <c:v>488</c:v>
                </c:pt>
                <c:pt idx="497">
                  <c:v>563.29998779296875</c:v>
                </c:pt>
                <c:pt idx="498">
                  <c:v>644.20001220703125</c:v>
                </c:pt>
                <c:pt idx="499">
                  <c:v>577.5</c:v>
                </c:pt>
                <c:pt idx="500">
                  <c:v>412.79998779296875</c:v>
                </c:pt>
                <c:pt idx="501">
                  <c:v>261.5</c:v>
                </c:pt>
                <c:pt idx="502">
                  <c:v>218.80000305175781</c:v>
                </c:pt>
                <c:pt idx="503">
                  <c:v>310.5</c:v>
                </c:pt>
                <c:pt idx="504">
                  <c:v>426.29998779296875</c:v>
                </c:pt>
                <c:pt idx="505">
                  <c:v>537.20001220703125</c:v>
                </c:pt>
                <c:pt idx="506">
                  <c:v>596</c:v>
                </c:pt>
                <c:pt idx="507">
                  <c:v>501.79998779296875</c:v>
                </c:pt>
                <c:pt idx="508">
                  <c:v>392.79998779296875</c:v>
                </c:pt>
                <c:pt idx="509">
                  <c:v>396.20001220703125</c:v>
                </c:pt>
                <c:pt idx="510">
                  <c:v>383.29998779296875</c:v>
                </c:pt>
                <c:pt idx="511">
                  <c:v>361.20001220703125</c:v>
                </c:pt>
                <c:pt idx="512">
                  <c:v>407.5</c:v>
                </c:pt>
                <c:pt idx="513">
                  <c:v>458.20001220703125</c:v>
                </c:pt>
                <c:pt idx="514">
                  <c:v>509.79998779296875</c:v>
                </c:pt>
                <c:pt idx="515">
                  <c:v>547.79998779296875</c:v>
                </c:pt>
                <c:pt idx="516">
                  <c:v>567</c:v>
                </c:pt>
                <c:pt idx="517">
                  <c:v>591.20001220703125</c:v>
                </c:pt>
                <c:pt idx="518">
                  <c:v>603</c:v>
                </c:pt>
                <c:pt idx="519">
                  <c:v>598.5</c:v>
                </c:pt>
                <c:pt idx="520">
                  <c:v>590.70001220703125</c:v>
                </c:pt>
                <c:pt idx="521">
                  <c:v>675.5</c:v>
                </c:pt>
                <c:pt idx="522">
                  <c:v>1337</c:v>
                </c:pt>
                <c:pt idx="523">
                  <c:v>5371</c:v>
                </c:pt>
                <c:pt idx="524">
                  <c:v>26310</c:v>
                </c:pt>
                <c:pt idx="525">
                  <c:v>88060</c:v>
                </c:pt>
                <c:pt idx="526">
                  <c:v>147100</c:v>
                </c:pt>
                <c:pt idx="527">
                  <c:v>121700</c:v>
                </c:pt>
                <c:pt idx="528">
                  <c:v>49530</c:v>
                </c:pt>
                <c:pt idx="529">
                  <c:v>10350</c:v>
                </c:pt>
                <c:pt idx="530">
                  <c:v>2095</c:v>
                </c:pt>
                <c:pt idx="531">
                  <c:v>1047</c:v>
                </c:pt>
                <c:pt idx="532">
                  <c:v>936.70001220703125</c:v>
                </c:pt>
                <c:pt idx="533">
                  <c:v>937.29998779296875</c:v>
                </c:pt>
                <c:pt idx="534">
                  <c:v>760.70001220703125</c:v>
                </c:pt>
                <c:pt idx="535">
                  <c:v>480.29998779296875</c:v>
                </c:pt>
                <c:pt idx="536">
                  <c:v>306.5</c:v>
                </c:pt>
                <c:pt idx="537">
                  <c:v>329.29998779296875</c:v>
                </c:pt>
                <c:pt idx="538">
                  <c:v>459.5</c:v>
                </c:pt>
                <c:pt idx="539">
                  <c:v>470.70001220703125</c:v>
                </c:pt>
                <c:pt idx="540">
                  <c:v>377.29998779296875</c:v>
                </c:pt>
                <c:pt idx="541">
                  <c:v>330.79998779296875</c:v>
                </c:pt>
                <c:pt idx="542">
                  <c:v>324.29998779296875</c:v>
                </c:pt>
                <c:pt idx="543">
                  <c:v>292.20001220703125</c:v>
                </c:pt>
                <c:pt idx="544">
                  <c:v>263.79998779296875</c:v>
                </c:pt>
                <c:pt idx="545">
                  <c:v>305</c:v>
                </c:pt>
                <c:pt idx="546">
                  <c:v>417.29998779296875</c:v>
                </c:pt>
                <c:pt idx="547">
                  <c:v>486.70001220703125</c:v>
                </c:pt>
                <c:pt idx="548">
                  <c:v>435.70001220703125</c:v>
                </c:pt>
                <c:pt idx="549">
                  <c:v>378.5</c:v>
                </c:pt>
                <c:pt idx="550">
                  <c:v>355.79998779296875</c:v>
                </c:pt>
                <c:pt idx="551">
                  <c:v>281.29998779296875</c:v>
                </c:pt>
                <c:pt idx="552">
                  <c:v>229.5</c:v>
                </c:pt>
                <c:pt idx="553">
                  <c:v>237</c:v>
                </c:pt>
                <c:pt idx="554">
                  <c:v>238</c:v>
                </c:pt>
                <c:pt idx="555">
                  <c:v>290</c:v>
                </c:pt>
                <c:pt idx="556">
                  <c:v>371.5</c:v>
                </c:pt>
                <c:pt idx="557">
                  <c:v>429</c:v>
                </c:pt>
                <c:pt idx="558">
                  <c:v>459</c:v>
                </c:pt>
                <c:pt idx="559">
                  <c:v>441.5</c:v>
                </c:pt>
                <c:pt idx="560">
                  <c:v>440</c:v>
                </c:pt>
                <c:pt idx="561">
                  <c:v>538</c:v>
                </c:pt>
                <c:pt idx="562">
                  <c:v>769.5</c:v>
                </c:pt>
                <c:pt idx="563">
                  <c:v>1462</c:v>
                </c:pt>
                <c:pt idx="564">
                  <c:v>4898</c:v>
                </c:pt>
                <c:pt idx="565">
                  <c:v>20230</c:v>
                </c:pt>
                <c:pt idx="566">
                  <c:v>54620</c:v>
                </c:pt>
                <c:pt idx="567">
                  <c:v>80860</c:v>
                </c:pt>
                <c:pt idx="568">
                  <c:v>64670</c:v>
                </c:pt>
                <c:pt idx="569">
                  <c:v>27850</c:v>
                </c:pt>
                <c:pt idx="570">
                  <c:v>7201</c:v>
                </c:pt>
                <c:pt idx="571">
                  <c:v>1970</c:v>
                </c:pt>
                <c:pt idx="572">
                  <c:v>936</c:v>
                </c:pt>
                <c:pt idx="573">
                  <c:v>697.79998779296875</c:v>
                </c:pt>
                <c:pt idx="574">
                  <c:v>481.29998779296875</c:v>
                </c:pt>
                <c:pt idx="575">
                  <c:v>294</c:v>
                </c:pt>
                <c:pt idx="576">
                  <c:v>175.5</c:v>
                </c:pt>
                <c:pt idx="577">
                  <c:v>148.19999694824219</c:v>
                </c:pt>
                <c:pt idx="578">
                  <c:v>197.5</c:v>
                </c:pt>
                <c:pt idx="579">
                  <c:v>270.5</c:v>
                </c:pt>
                <c:pt idx="580">
                  <c:v>293.5</c:v>
                </c:pt>
                <c:pt idx="581">
                  <c:v>236.19999694824219</c:v>
                </c:pt>
                <c:pt idx="582">
                  <c:v>176.80000305175781</c:v>
                </c:pt>
                <c:pt idx="583">
                  <c:v>147.5</c:v>
                </c:pt>
                <c:pt idx="584">
                  <c:v>103.5</c:v>
                </c:pt>
                <c:pt idx="585">
                  <c:v>86.25</c:v>
                </c:pt>
                <c:pt idx="586">
                  <c:v>153.30000305175781</c:v>
                </c:pt>
                <c:pt idx="587">
                  <c:v>268</c:v>
                </c:pt>
                <c:pt idx="588">
                  <c:v>327</c:v>
                </c:pt>
                <c:pt idx="589">
                  <c:v>340.20001220703125</c:v>
                </c:pt>
                <c:pt idx="590">
                  <c:v>348.70001220703125</c:v>
                </c:pt>
                <c:pt idx="591">
                  <c:v>318.5</c:v>
                </c:pt>
                <c:pt idx="592">
                  <c:v>323.70001220703125</c:v>
                </c:pt>
                <c:pt idx="593">
                  <c:v>351.5</c:v>
                </c:pt>
                <c:pt idx="594">
                  <c:v>305</c:v>
                </c:pt>
                <c:pt idx="595">
                  <c:v>259.5</c:v>
                </c:pt>
                <c:pt idx="596">
                  <c:v>246.5</c:v>
                </c:pt>
                <c:pt idx="597">
                  <c:v>228.80000305175781</c:v>
                </c:pt>
                <c:pt idx="598">
                  <c:v>256.70001220703125</c:v>
                </c:pt>
                <c:pt idx="599">
                  <c:v>318</c:v>
                </c:pt>
                <c:pt idx="600">
                  <c:v>359.5</c:v>
                </c:pt>
                <c:pt idx="601">
                  <c:v>382</c:v>
                </c:pt>
                <c:pt idx="602">
                  <c:v>376.79998779296875</c:v>
                </c:pt>
                <c:pt idx="603">
                  <c:v>446.5</c:v>
                </c:pt>
                <c:pt idx="604">
                  <c:v>1198</c:v>
                </c:pt>
                <c:pt idx="605">
                  <c:v>4346</c:v>
                </c:pt>
                <c:pt idx="606">
                  <c:v>13550</c:v>
                </c:pt>
                <c:pt idx="607">
                  <c:v>27920</c:v>
                </c:pt>
                <c:pt idx="608">
                  <c:v>34330</c:v>
                </c:pt>
                <c:pt idx="609">
                  <c:v>25210</c:v>
                </c:pt>
                <c:pt idx="610">
                  <c:v>11630</c:v>
                </c:pt>
                <c:pt idx="611">
                  <c:v>3683</c:v>
                </c:pt>
                <c:pt idx="612">
                  <c:v>991</c:v>
                </c:pt>
                <c:pt idx="613">
                  <c:v>541</c:v>
                </c:pt>
                <c:pt idx="614">
                  <c:v>496</c:v>
                </c:pt>
                <c:pt idx="615">
                  <c:v>397.79998779296875</c:v>
                </c:pt>
                <c:pt idx="616">
                  <c:v>282.20001220703125</c:v>
                </c:pt>
                <c:pt idx="617">
                  <c:v>214.80000305175781</c:v>
                </c:pt>
                <c:pt idx="618">
                  <c:v>131.30000305175781</c:v>
                </c:pt>
                <c:pt idx="619">
                  <c:v>73</c:v>
                </c:pt>
                <c:pt idx="620">
                  <c:v>95</c:v>
                </c:pt>
                <c:pt idx="621">
                  <c:v>141.80000305175781</c:v>
                </c:pt>
                <c:pt idx="622">
                  <c:v>192</c:v>
                </c:pt>
                <c:pt idx="623">
                  <c:v>220</c:v>
                </c:pt>
                <c:pt idx="624">
                  <c:v>187.5</c:v>
                </c:pt>
                <c:pt idx="625">
                  <c:v>111</c:v>
                </c:pt>
                <c:pt idx="626">
                  <c:v>62.5</c:v>
                </c:pt>
                <c:pt idx="627">
                  <c:v>72.25</c:v>
                </c:pt>
                <c:pt idx="628">
                  <c:v>86.5</c:v>
                </c:pt>
                <c:pt idx="629">
                  <c:v>94.75</c:v>
                </c:pt>
                <c:pt idx="630">
                  <c:v>144.19999694824219</c:v>
                </c:pt>
                <c:pt idx="631">
                  <c:v>180.5</c:v>
                </c:pt>
                <c:pt idx="632">
                  <c:v>177</c:v>
                </c:pt>
                <c:pt idx="633">
                  <c:v>183.69999694824219</c:v>
                </c:pt>
                <c:pt idx="634">
                  <c:v>205.5</c:v>
                </c:pt>
                <c:pt idx="635">
                  <c:v>221</c:v>
                </c:pt>
                <c:pt idx="636">
                  <c:v>208.69999694824219</c:v>
                </c:pt>
                <c:pt idx="637">
                  <c:v>217.5</c:v>
                </c:pt>
                <c:pt idx="638">
                  <c:v>235.30000305175781</c:v>
                </c:pt>
                <c:pt idx="639">
                  <c:v>222</c:v>
                </c:pt>
                <c:pt idx="640">
                  <c:v>209.19999694824219</c:v>
                </c:pt>
                <c:pt idx="641">
                  <c:v>215.80000305175781</c:v>
                </c:pt>
                <c:pt idx="642">
                  <c:v>212</c:v>
                </c:pt>
                <c:pt idx="643">
                  <c:v>198.5</c:v>
                </c:pt>
                <c:pt idx="644">
                  <c:v>396.70001220703125</c:v>
                </c:pt>
                <c:pt idx="645">
                  <c:v>954.5</c:v>
                </c:pt>
                <c:pt idx="646">
                  <c:v>2664</c:v>
                </c:pt>
                <c:pt idx="647">
                  <c:v>6628</c:v>
                </c:pt>
                <c:pt idx="648">
                  <c:v>11130</c:v>
                </c:pt>
                <c:pt idx="649">
                  <c:v>12420</c:v>
                </c:pt>
                <c:pt idx="650">
                  <c:v>9496</c:v>
                </c:pt>
                <c:pt idx="651">
                  <c:v>5022</c:v>
                </c:pt>
                <c:pt idx="652">
                  <c:v>1926</c:v>
                </c:pt>
                <c:pt idx="653">
                  <c:v>730.29998779296875</c:v>
                </c:pt>
                <c:pt idx="654">
                  <c:v>419.5</c:v>
                </c:pt>
                <c:pt idx="655">
                  <c:v>254.5</c:v>
                </c:pt>
                <c:pt idx="656">
                  <c:v>117.5</c:v>
                </c:pt>
                <c:pt idx="657">
                  <c:v>71</c:v>
                </c:pt>
                <c:pt idx="658">
                  <c:v>74.5</c:v>
                </c:pt>
                <c:pt idx="659">
                  <c:v>77.25</c:v>
                </c:pt>
                <c:pt idx="660">
                  <c:v>77.5</c:v>
                </c:pt>
                <c:pt idx="661">
                  <c:v>87</c:v>
                </c:pt>
                <c:pt idx="662">
                  <c:v>116.5</c:v>
                </c:pt>
                <c:pt idx="663">
                  <c:v>133.30000305175781</c:v>
                </c:pt>
                <c:pt idx="664">
                  <c:v>136.69999694824219</c:v>
                </c:pt>
                <c:pt idx="665">
                  <c:v>145.80000305175781</c:v>
                </c:pt>
                <c:pt idx="666">
                  <c:v>133</c:v>
                </c:pt>
                <c:pt idx="667">
                  <c:v>109</c:v>
                </c:pt>
                <c:pt idx="668">
                  <c:v>102.80000305175781</c:v>
                </c:pt>
                <c:pt idx="669">
                  <c:v>122.80000305175781</c:v>
                </c:pt>
                <c:pt idx="670">
                  <c:v>145.5</c:v>
                </c:pt>
                <c:pt idx="671">
                  <c:v>157.5</c:v>
                </c:pt>
                <c:pt idx="672">
                  <c:v>201.30000305175781</c:v>
                </c:pt>
                <c:pt idx="673">
                  <c:v>235.69999694824219</c:v>
                </c:pt>
                <c:pt idx="674">
                  <c:v>193</c:v>
                </c:pt>
                <c:pt idx="675">
                  <c:v>121.19999694824219</c:v>
                </c:pt>
                <c:pt idx="676">
                  <c:v>99.5</c:v>
                </c:pt>
                <c:pt idx="677">
                  <c:v>146.5</c:v>
                </c:pt>
                <c:pt idx="678">
                  <c:v>186</c:v>
                </c:pt>
                <c:pt idx="679">
                  <c:v>158.69999694824219</c:v>
                </c:pt>
                <c:pt idx="680">
                  <c:v>126</c:v>
                </c:pt>
                <c:pt idx="681">
                  <c:v>139.80000305175781</c:v>
                </c:pt>
                <c:pt idx="682">
                  <c:v>184</c:v>
                </c:pt>
                <c:pt idx="683">
                  <c:v>212.69999694824219</c:v>
                </c:pt>
                <c:pt idx="684">
                  <c:v>283.70001220703125</c:v>
                </c:pt>
                <c:pt idx="685">
                  <c:v>402.29998779296875</c:v>
                </c:pt>
                <c:pt idx="686">
                  <c:v>603.20001220703125</c:v>
                </c:pt>
                <c:pt idx="687">
                  <c:v>1341</c:v>
                </c:pt>
                <c:pt idx="688">
                  <c:v>2673</c:v>
                </c:pt>
                <c:pt idx="689">
                  <c:v>3830</c:v>
                </c:pt>
                <c:pt idx="690">
                  <c:v>3963</c:v>
                </c:pt>
                <c:pt idx="691">
                  <c:v>2949</c:v>
                </c:pt>
                <c:pt idx="692">
                  <c:v>1687</c:v>
                </c:pt>
                <c:pt idx="693">
                  <c:v>894.5</c:v>
                </c:pt>
                <c:pt idx="694">
                  <c:v>458</c:v>
                </c:pt>
                <c:pt idx="695">
                  <c:v>190.80000305175781</c:v>
                </c:pt>
                <c:pt idx="696">
                  <c:v>91.25</c:v>
                </c:pt>
                <c:pt idx="697">
                  <c:v>94</c:v>
                </c:pt>
                <c:pt idx="698">
                  <c:v>67.75</c:v>
                </c:pt>
                <c:pt idx="699">
                  <c:v>36.25</c:v>
                </c:pt>
                <c:pt idx="700">
                  <c:v>79</c:v>
                </c:pt>
                <c:pt idx="701">
                  <c:v>131</c:v>
                </c:pt>
                <c:pt idx="702">
                  <c:v>116</c:v>
                </c:pt>
                <c:pt idx="703">
                  <c:v>75.75</c:v>
                </c:pt>
                <c:pt idx="704">
                  <c:v>45.5</c:v>
                </c:pt>
                <c:pt idx="705">
                  <c:v>25.75</c:v>
                </c:pt>
                <c:pt idx="706">
                  <c:v>39.75</c:v>
                </c:pt>
                <c:pt idx="707">
                  <c:v>81.5</c:v>
                </c:pt>
                <c:pt idx="708">
                  <c:v>92</c:v>
                </c:pt>
                <c:pt idx="709">
                  <c:v>64.75</c:v>
                </c:pt>
                <c:pt idx="710">
                  <c:v>77.75</c:v>
                </c:pt>
                <c:pt idx="711">
                  <c:v>115.5</c:v>
                </c:pt>
                <c:pt idx="712">
                  <c:v>140.30000305175781</c:v>
                </c:pt>
                <c:pt idx="713">
                  <c:v>184.5</c:v>
                </c:pt>
                <c:pt idx="714">
                  <c:v>209.5</c:v>
                </c:pt>
                <c:pt idx="715">
                  <c:v>173</c:v>
                </c:pt>
                <c:pt idx="716">
                  <c:v>110.5</c:v>
                </c:pt>
                <c:pt idx="717">
                  <c:v>70.25</c:v>
                </c:pt>
                <c:pt idx="718">
                  <c:v>73.5</c:v>
                </c:pt>
                <c:pt idx="719">
                  <c:v>83.5</c:v>
                </c:pt>
                <c:pt idx="720">
                  <c:v>75.5</c:v>
                </c:pt>
                <c:pt idx="721">
                  <c:v>83.25</c:v>
                </c:pt>
                <c:pt idx="722">
                  <c:v>89.25</c:v>
                </c:pt>
                <c:pt idx="723">
                  <c:v>82</c:v>
                </c:pt>
                <c:pt idx="724">
                  <c:v>126</c:v>
                </c:pt>
                <c:pt idx="725">
                  <c:v>193</c:v>
                </c:pt>
                <c:pt idx="726">
                  <c:v>209.5</c:v>
                </c:pt>
                <c:pt idx="727">
                  <c:v>381.29998779296875</c:v>
                </c:pt>
                <c:pt idx="728">
                  <c:v>743.79998779296875</c:v>
                </c:pt>
                <c:pt idx="729">
                  <c:v>1106</c:v>
                </c:pt>
                <c:pt idx="730">
                  <c:v>1425</c:v>
                </c:pt>
                <c:pt idx="731">
                  <c:v>1470</c:v>
                </c:pt>
                <c:pt idx="732">
                  <c:v>1112</c:v>
                </c:pt>
                <c:pt idx="733">
                  <c:v>623.5</c:v>
                </c:pt>
                <c:pt idx="734">
                  <c:v>349.79998779296875</c:v>
                </c:pt>
                <c:pt idx="735">
                  <c:v>249</c:v>
                </c:pt>
                <c:pt idx="736">
                  <c:v>131</c:v>
                </c:pt>
                <c:pt idx="737">
                  <c:v>55.5</c:v>
                </c:pt>
                <c:pt idx="738">
                  <c:v>43.5</c:v>
                </c:pt>
                <c:pt idx="739">
                  <c:v>49.25</c:v>
                </c:pt>
                <c:pt idx="740">
                  <c:v>61.75</c:v>
                </c:pt>
                <c:pt idx="741">
                  <c:v>48.25</c:v>
                </c:pt>
                <c:pt idx="742">
                  <c:v>24.25</c:v>
                </c:pt>
                <c:pt idx="743">
                  <c:v>25.5</c:v>
                </c:pt>
                <c:pt idx="744">
                  <c:v>47</c:v>
                </c:pt>
                <c:pt idx="745">
                  <c:v>59.25</c:v>
                </c:pt>
                <c:pt idx="746">
                  <c:v>43.25</c:v>
                </c:pt>
                <c:pt idx="747">
                  <c:v>27.25</c:v>
                </c:pt>
                <c:pt idx="748">
                  <c:v>27.5</c:v>
                </c:pt>
                <c:pt idx="749">
                  <c:v>49.5</c:v>
                </c:pt>
                <c:pt idx="750">
                  <c:v>63.25</c:v>
                </c:pt>
                <c:pt idx="751">
                  <c:v>56</c:v>
                </c:pt>
                <c:pt idx="752">
                  <c:v>80.5</c:v>
                </c:pt>
                <c:pt idx="753">
                  <c:v>113.30000305175781</c:v>
                </c:pt>
                <c:pt idx="754">
                  <c:v>123.19999694824219</c:v>
                </c:pt>
                <c:pt idx="755">
                  <c:v>171.5</c:v>
                </c:pt>
                <c:pt idx="756">
                  <c:v>195.5</c:v>
                </c:pt>
                <c:pt idx="757">
                  <c:v>132.30000305175781</c:v>
                </c:pt>
                <c:pt idx="758">
                  <c:v>98.5</c:v>
                </c:pt>
                <c:pt idx="759">
                  <c:v>110.5</c:v>
                </c:pt>
                <c:pt idx="760">
                  <c:v>120.19999694824219</c:v>
                </c:pt>
                <c:pt idx="761">
                  <c:v>149.80000305175781</c:v>
                </c:pt>
                <c:pt idx="762">
                  <c:v>166</c:v>
                </c:pt>
                <c:pt idx="763">
                  <c:v>155.80000305175781</c:v>
                </c:pt>
                <c:pt idx="764">
                  <c:v>176</c:v>
                </c:pt>
                <c:pt idx="765">
                  <c:v>162.69999694824219</c:v>
                </c:pt>
                <c:pt idx="766">
                  <c:v>106.69999694824219</c:v>
                </c:pt>
                <c:pt idx="767">
                  <c:v>129</c:v>
                </c:pt>
                <c:pt idx="768">
                  <c:v>210</c:v>
                </c:pt>
                <c:pt idx="769">
                  <c:v>333</c:v>
                </c:pt>
                <c:pt idx="770">
                  <c:v>502</c:v>
                </c:pt>
                <c:pt idx="771">
                  <c:v>610</c:v>
                </c:pt>
                <c:pt idx="772">
                  <c:v>608</c:v>
                </c:pt>
                <c:pt idx="773">
                  <c:v>509</c:v>
                </c:pt>
                <c:pt idx="774">
                  <c:v>365</c:v>
                </c:pt>
                <c:pt idx="775">
                  <c:v>229.30000305175781</c:v>
                </c:pt>
                <c:pt idx="776">
                  <c:v>109.5</c:v>
                </c:pt>
                <c:pt idx="777">
                  <c:v>45.75</c:v>
                </c:pt>
                <c:pt idx="778">
                  <c:v>26.75</c:v>
                </c:pt>
                <c:pt idx="779">
                  <c:v>21.75</c:v>
                </c:pt>
                <c:pt idx="780">
                  <c:v>49.75</c:v>
                </c:pt>
                <c:pt idx="781">
                  <c:v>67.5</c:v>
                </c:pt>
                <c:pt idx="782">
                  <c:v>35.75</c:v>
                </c:pt>
                <c:pt idx="783">
                  <c:v>19.25</c:v>
                </c:pt>
                <c:pt idx="784">
                  <c:v>29.25</c:v>
                </c:pt>
                <c:pt idx="785">
                  <c:v>24</c:v>
                </c:pt>
                <c:pt idx="786">
                  <c:v>19</c:v>
                </c:pt>
                <c:pt idx="787">
                  <c:v>33.5</c:v>
                </c:pt>
                <c:pt idx="788">
                  <c:v>56.5</c:v>
                </c:pt>
                <c:pt idx="789">
                  <c:v>64.25</c:v>
                </c:pt>
                <c:pt idx="790">
                  <c:v>52</c:v>
                </c:pt>
                <c:pt idx="791">
                  <c:v>58.25</c:v>
                </c:pt>
                <c:pt idx="792">
                  <c:v>92.25</c:v>
                </c:pt>
                <c:pt idx="793">
                  <c:v>96</c:v>
                </c:pt>
                <c:pt idx="794">
                  <c:v>84</c:v>
                </c:pt>
                <c:pt idx="795">
                  <c:v>104.80000305175781</c:v>
                </c:pt>
                <c:pt idx="796">
                  <c:v>135</c:v>
                </c:pt>
                <c:pt idx="797">
                  <c:v>142</c:v>
                </c:pt>
                <c:pt idx="798">
                  <c:v>143.5</c:v>
                </c:pt>
                <c:pt idx="799">
                  <c:v>184.5</c:v>
                </c:pt>
                <c:pt idx="800">
                  <c:v>231</c:v>
                </c:pt>
                <c:pt idx="801">
                  <c:v>208.5</c:v>
                </c:pt>
                <c:pt idx="802">
                  <c:v>189.5</c:v>
                </c:pt>
                <c:pt idx="803">
                  <c:v>218.5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95CF-4DC3-8764-FE0BA5710CC6}"/>
            </c:ext>
          </c:extLst>
        </c:ser>
        <c:ser>
          <c:idx val="1"/>
          <c:order val="1"/>
          <c:tx>
            <c:v>distriubtion width</c:v>
          </c:tx>
          <c:spPr>
            <a:ln w="38100">
              <a:solidFill>
                <a:srgbClr val="FF66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{3 min}'!$G$10:$G$11</c:f>
              <c:numCache>
                <c:formatCode>General</c:formatCode>
                <c:ptCount val="2"/>
                <c:pt idx="0">
                  <c:v>788.92333984375</c:v>
                </c:pt>
                <c:pt idx="1">
                  <c:v>793.2359619140625</c:v>
                </c:pt>
              </c:numCache>
            </c:numRef>
          </c:xVal>
          <c:yVal>
            <c:numRef>
              <c:f>'Sheet1 {3 min}'!$F$13:$F$14</c:f>
              <c:numCache>
                <c:formatCode>General</c:formatCode>
                <c:ptCount val="2"/>
                <c:pt idx="0">
                  <c:v>18900</c:v>
                </c:pt>
                <c:pt idx="1">
                  <c:v>18900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95CF-4DC3-8764-FE0BA5710CC6}"/>
            </c:ext>
          </c:extLst>
        </c:ser>
        <c:ser>
          <c:idx val="2"/>
          <c:order val="2"/>
          <c:tx>
            <c:v>centroid</c:v>
          </c:tx>
          <c:spPr>
            <a:ln w="38100">
              <a:solidFill>
                <a:srgbClr val="00FF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('Sheet1 {3 min}'!$G$4,'Sheet1 {3 min}'!$G$4)</c:f>
              <c:numCache>
                <c:formatCode>General</c:formatCode>
                <c:ptCount val="2"/>
                <c:pt idx="0">
                  <c:v>791.07928466796875</c:v>
                </c:pt>
                <c:pt idx="1">
                  <c:v>791.07928466796875</c:v>
                </c:pt>
              </c:numCache>
            </c:numRef>
          </c:xVal>
          <c:yVal>
            <c:numRef>
              <c:f>'Sheet1 {3 min}'!$F$12:$F$13</c:f>
              <c:numCache>
                <c:formatCode>General</c:formatCode>
                <c:ptCount val="2"/>
                <c:pt idx="0">
                  <c:v>0</c:v>
                </c:pt>
                <c:pt idx="1">
                  <c:v>18900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95CF-4DC3-8764-FE0BA5710CC6}"/>
            </c:ext>
          </c:extLst>
        </c:ser>
        <c:ser>
          <c:idx val="3"/>
          <c:order val="3"/>
          <c:tx>
            <c:v>peak envelope</c:v>
          </c:tx>
          <c:spPr>
            <a:ln w="12700">
              <a:solidFill>
                <a:srgbClr val="FF0000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'Sheet1 {3 min}'!$D$1:$D$16</c:f>
              <c:numCache>
                <c:formatCode>General</c:formatCode>
                <c:ptCount val="16"/>
                <c:pt idx="0">
                  <c:v>787.35400390625</c:v>
                </c:pt>
                <c:pt idx="1">
                  <c:v>787.85400390625</c:v>
                </c:pt>
                <c:pt idx="2">
                  <c:v>788.35400390625</c:v>
                </c:pt>
                <c:pt idx="3">
                  <c:v>788.85400390625</c:v>
                </c:pt>
                <c:pt idx="4">
                  <c:v>789.35601806640625</c:v>
                </c:pt>
                <c:pt idx="5">
                  <c:v>789.8590087890625</c:v>
                </c:pt>
                <c:pt idx="6">
                  <c:v>790.36199951171875</c:v>
                </c:pt>
                <c:pt idx="7">
                  <c:v>790.86602783203125</c:v>
                </c:pt>
                <c:pt idx="8">
                  <c:v>791.3690185546875</c:v>
                </c:pt>
                <c:pt idx="9">
                  <c:v>791.87298583984375</c:v>
                </c:pt>
                <c:pt idx="10">
                  <c:v>792.37701416015625</c:v>
                </c:pt>
                <c:pt idx="11">
                  <c:v>792.8809814453125</c:v>
                </c:pt>
                <c:pt idx="12">
                  <c:v>793.385009765625</c:v>
                </c:pt>
                <c:pt idx="13">
                  <c:v>793.885009765625</c:v>
                </c:pt>
                <c:pt idx="14">
                  <c:v>794.385009765625</c:v>
                </c:pt>
                <c:pt idx="15">
                  <c:v>794.885009765625</c:v>
                </c:pt>
              </c:numCache>
            </c:numRef>
          </c:xVal>
          <c:yVal>
            <c:numRef>
              <c:f>'Sheet1 {3 min}'!$E$1:$E$28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15460</c:v>
                </c:pt>
                <c:pt idx="4">
                  <c:v>40360</c:v>
                </c:pt>
                <c:pt idx="5">
                  <c:v>87150</c:v>
                </c:pt>
                <c:pt idx="6">
                  <c:v>148800</c:v>
                </c:pt>
                <c:pt idx="7">
                  <c:v>186800</c:v>
                </c:pt>
                <c:pt idx="8">
                  <c:v>189000</c:v>
                </c:pt>
                <c:pt idx="9">
                  <c:v>147100</c:v>
                </c:pt>
                <c:pt idx="10">
                  <c:v>80860</c:v>
                </c:pt>
                <c:pt idx="11">
                  <c:v>34330</c:v>
                </c:pt>
                <c:pt idx="12">
                  <c:v>12420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95CF-4DC3-8764-FE0BA5710CC6}"/>
            </c:ext>
          </c:extLst>
        </c:ser>
        <c:ser>
          <c:idx val="4"/>
          <c:order val="4"/>
          <c:tx>
            <c:v>Binomial p = 1</c:v>
          </c:tx>
          <c:spPr>
            <a:ln w="25400">
              <a:solidFill>
                <a:srgbClr val="4472C4"/>
              </a:solidFill>
              <a:prstDash val="solid"/>
            </a:ln>
          </c:spPr>
          <c:marker>
            <c:symbol val="none"/>
          </c:marker>
          <c:xVal>
            <c:numRef>
              <c:f>'Sheet1 {3 min}'!$D$1:$D$31</c:f>
              <c:numCache>
                <c:formatCode>General</c:formatCode>
                <c:ptCount val="31"/>
                <c:pt idx="0">
                  <c:v>787.35400390625</c:v>
                </c:pt>
                <c:pt idx="1">
                  <c:v>787.85400390625</c:v>
                </c:pt>
                <c:pt idx="2">
                  <c:v>788.35400390625</c:v>
                </c:pt>
                <c:pt idx="3">
                  <c:v>788.85400390625</c:v>
                </c:pt>
                <c:pt idx="4">
                  <c:v>789.35601806640625</c:v>
                </c:pt>
                <c:pt idx="5">
                  <c:v>789.8590087890625</c:v>
                </c:pt>
                <c:pt idx="6">
                  <c:v>790.36199951171875</c:v>
                </c:pt>
                <c:pt idx="7">
                  <c:v>790.86602783203125</c:v>
                </c:pt>
                <c:pt idx="8">
                  <c:v>791.3690185546875</c:v>
                </c:pt>
                <c:pt idx="9">
                  <c:v>791.87298583984375</c:v>
                </c:pt>
                <c:pt idx="10">
                  <c:v>792.37701416015625</c:v>
                </c:pt>
                <c:pt idx="11">
                  <c:v>792.8809814453125</c:v>
                </c:pt>
                <c:pt idx="12">
                  <c:v>793.385009765625</c:v>
                </c:pt>
                <c:pt idx="13">
                  <c:v>793.885009765625</c:v>
                </c:pt>
                <c:pt idx="14">
                  <c:v>794.385009765625</c:v>
                </c:pt>
                <c:pt idx="15">
                  <c:v>794.885009765625</c:v>
                </c:pt>
              </c:numCache>
            </c:numRef>
          </c:xVal>
          <c:yVal>
            <c:numRef>
              <c:f>'Sheet1 {3 min}'!$P$1:$P$31</c:f>
              <c:numCache>
                <c:formatCode>General</c:formatCode>
                <c:ptCount val="31"/>
                <c:pt idx="0">
                  <c:v>113.28042384612755</c:v>
                </c:pt>
                <c:pt idx="1">
                  <c:v>812.47965778971559</c:v>
                </c:pt>
                <c:pt idx="2">
                  <c:v>3948.0035370642208</c:v>
                </c:pt>
                <c:pt idx="3">
                  <c:v>14386.969825614093</c:v>
                </c:pt>
                <c:pt idx="4">
                  <c:v>40225.778630989895</c:v>
                </c:pt>
                <c:pt idx="5">
                  <c:v>87097.405596963697</c:v>
                </c:pt>
                <c:pt idx="6">
                  <c:v>146335.8841105866</c:v>
                </c:pt>
                <c:pt idx="7">
                  <c:v>190103.69157970848</c:v>
                </c:pt>
                <c:pt idx="8">
                  <c:v>189461.26314421991</c:v>
                </c:pt>
                <c:pt idx="9">
                  <c:v>143473.84834491479</c:v>
                </c:pt>
                <c:pt idx="10">
                  <c:v>82113.184643871718</c:v>
                </c:pt>
                <c:pt idx="11">
                  <c:v>35899.551136259477</c:v>
                </c:pt>
                <c:pt idx="12">
                  <c:v>12522.101802695064</c:v>
                </c:pt>
                <c:pt idx="13">
                  <c:v>3631.2180622992651</c:v>
                </c:pt>
                <c:pt idx="14">
                  <c:v>903.56557941754386</c:v>
                </c:pt>
                <c:pt idx="15">
                  <c:v>197.53619681750234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95CF-4DC3-8764-FE0BA5710CC6}"/>
            </c:ext>
          </c:extLst>
        </c:ser>
        <c:ser>
          <c:idx val="5"/>
          <c:order val="5"/>
          <c:tx>
            <c:v>Bimodal(1) 13.8</c:v>
          </c:tx>
          <c:marker>
            <c:symbol val="none"/>
          </c:marker>
          <c:xVal>
            <c:numRef>
              <c:f>'Sheet1 {3 min}'!$D$1:$D$31</c:f>
              <c:numCache>
                <c:formatCode>General</c:formatCode>
                <c:ptCount val="31"/>
                <c:pt idx="0">
                  <c:v>787.35400390625</c:v>
                </c:pt>
                <c:pt idx="1">
                  <c:v>787.85400390625</c:v>
                </c:pt>
                <c:pt idx="2">
                  <c:v>788.35400390625</c:v>
                </c:pt>
                <c:pt idx="3">
                  <c:v>788.85400390625</c:v>
                </c:pt>
                <c:pt idx="4">
                  <c:v>789.35601806640625</c:v>
                </c:pt>
                <c:pt idx="5">
                  <c:v>789.8590087890625</c:v>
                </c:pt>
                <c:pt idx="6">
                  <c:v>790.36199951171875</c:v>
                </c:pt>
                <c:pt idx="7">
                  <c:v>790.86602783203125</c:v>
                </c:pt>
                <c:pt idx="8">
                  <c:v>791.3690185546875</c:v>
                </c:pt>
                <c:pt idx="9">
                  <c:v>791.87298583984375</c:v>
                </c:pt>
                <c:pt idx="10">
                  <c:v>792.37701416015625</c:v>
                </c:pt>
                <c:pt idx="11">
                  <c:v>792.8809814453125</c:v>
                </c:pt>
                <c:pt idx="12">
                  <c:v>793.385009765625</c:v>
                </c:pt>
                <c:pt idx="13">
                  <c:v>793.885009765625</c:v>
                </c:pt>
                <c:pt idx="14">
                  <c:v>794.385009765625</c:v>
                </c:pt>
                <c:pt idx="15">
                  <c:v>794.885009765625</c:v>
                </c:pt>
              </c:numCache>
            </c:numRef>
          </c:xVal>
          <c:yVal>
            <c:numRef>
              <c:f>'Sheet1 {3 min}'!$M$1:$M$31</c:f>
              <c:numCache>
                <c:formatCode>General</c:formatCode>
                <c:ptCount val="31"/>
                <c:pt idx="0">
                  <c:v>2.8776326660580474E-2</c:v>
                </c:pt>
                <c:pt idx="1">
                  <c:v>2.3197671813812319E-2</c:v>
                </c:pt>
                <c:pt idx="2">
                  <c:v>1.0772345019040596E-2</c:v>
                </c:pt>
                <c:pt idx="3">
                  <c:v>3.6597400744412577E-3</c:v>
                </c:pt>
                <c:pt idx="4">
                  <c:v>1.0026459455053903E-3</c:v>
                </c:pt>
                <c:pt idx="5">
                  <c:v>2.331577611479331E-4</c:v>
                </c:pt>
                <c:pt idx="6">
                  <c:v>4.7500830570963639E-5</c:v>
                </c:pt>
                <c:pt idx="7">
                  <c:v>8.6608287183485324E-6</c:v>
                </c:pt>
                <c:pt idx="8">
                  <c:v>1.4350399622378724E-6</c:v>
                </c:pt>
                <c:pt idx="9">
                  <c:v>2.1857008646479983E-7</c:v>
                </c:pt>
                <c:pt idx="10">
                  <c:v>5.853492348248152E-10</c:v>
                </c:pt>
                <c:pt idx="11">
                  <c:v>1.1393272106729943E-12</c:v>
                </c:pt>
                <c:pt idx="12">
                  <c:v>1.6600759655627742E-15</c:v>
                </c:pt>
                <c:pt idx="13">
                  <c:v>1.8375190781300633E-18</c:v>
                </c:pt>
                <c:pt idx="14">
                  <c:v>1.5507675556335128E-21</c:v>
                </c:pt>
                <c:pt idx="15">
                  <c:v>9.9136779578102613E-25</c:v>
                </c:pt>
                <c:pt idx="16">
                  <c:v>4.7134543705402132E-28</c:v>
                </c:pt>
                <c:pt idx="17">
                  <c:v>1.6089734485265025E-31</c:v>
                </c:pt>
                <c:pt idx="18">
                  <c:v>3.6939104465394649E-35</c:v>
                </c:pt>
                <c:pt idx="19">
                  <c:v>4.9860980717017618E-39</c:v>
                </c:pt>
                <c:pt idx="20">
                  <c:v>2.6868954923586023E-43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95CF-4DC3-8764-FE0BA5710CC6}"/>
            </c:ext>
          </c:extLst>
        </c:ser>
        <c:ser>
          <c:idx val="6"/>
          <c:order val="6"/>
          <c:tx>
            <c:v>Bimodal(2) 13.5</c:v>
          </c:tx>
          <c:marker>
            <c:symbol val="none"/>
          </c:marker>
          <c:xVal>
            <c:numRef>
              <c:f>'Sheet1 {3 min}'!$D$1:$D$31</c:f>
              <c:numCache>
                <c:formatCode>General</c:formatCode>
                <c:ptCount val="31"/>
                <c:pt idx="0">
                  <c:v>787.35400390625</c:v>
                </c:pt>
                <c:pt idx="1">
                  <c:v>787.85400390625</c:v>
                </c:pt>
                <c:pt idx="2">
                  <c:v>788.35400390625</c:v>
                </c:pt>
                <c:pt idx="3">
                  <c:v>788.85400390625</c:v>
                </c:pt>
                <c:pt idx="4">
                  <c:v>789.35601806640625</c:v>
                </c:pt>
                <c:pt idx="5">
                  <c:v>789.8590087890625</c:v>
                </c:pt>
                <c:pt idx="6">
                  <c:v>790.36199951171875</c:v>
                </c:pt>
                <c:pt idx="7">
                  <c:v>790.86602783203125</c:v>
                </c:pt>
                <c:pt idx="8">
                  <c:v>791.3690185546875</c:v>
                </c:pt>
                <c:pt idx="9">
                  <c:v>791.87298583984375</c:v>
                </c:pt>
                <c:pt idx="10">
                  <c:v>792.37701416015625</c:v>
                </c:pt>
                <c:pt idx="11">
                  <c:v>792.8809814453125</c:v>
                </c:pt>
                <c:pt idx="12">
                  <c:v>793.385009765625</c:v>
                </c:pt>
                <c:pt idx="13">
                  <c:v>793.885009765625</c:v>
                </c:pt>
                <c:pt idx="14">
                  <c:v>794.385009765625</c:v>
                </c:pt>
                <c:pt idx="15">
                  <c:v>794.885009765625</c:v>
                </c:pt>
              </c:numCache>
            </c:numRef>
          </c:xVal>
          <c:yVal>
            <c:numRef>
              <c:f>'Sheet1 {3 min}'!$O$1:$O$31</c:f>
              <c:numCache>
                <c:formatCode>General</c:formatCode>
                <c:ptCount val="31"/>
                <c:pt idx="0">
                  <c:v>113.25164751946697</c:v>
                </c:pt>
                <c:pt idx="1">
                  <c:v>812.45646011790177</c:v>
                </c:pt>
                <c:pt idx="2">
                  <c:v>3947.9927647192017</c:v>
                </c:pt>
                <c:pt idx="3">
                  <c:v>14386.966165874019</c:v>
                </c:pt>
                <c:pt idx="4">
                  <c:v>40225.777628343953</c:v>
                </c:pt>
                <c:pt idx="5">
                  <c:v>87097.405363805941</c:v>
                </c:pt>
                <c:pt idx="6">
                  <c:v>146335.88406308577</c:v>
                </c:pt>
                <c:pt idx="7">
                  <c:v>190103.69157104765</c:v>
                </c:pt>
                <c:pt idx="8">
                  <c:v>189461.26314278485</c:v>
                </c:pt>
                <c:pt idx="9">
                  <c:v>143473.84834469622</c:v>
                </c:pt>
                <c:pt idx="10">
                  <c:v>82113.184643871136</c:v>
                </c:pt>
                <c:pt idx="11">
                  <c:v>35899.551136259477</c:v>
                </c:pt>
                <c:pt idx="12">
                  <c:v>12522.101802695064</c:v>
                </c:pt>
                <c:pt idx="13">
                  <c:v>3631.2180622992651</c:v>
                </c:pt>
                <c:pt idx="14">
                  <c:v>903.56557941754386</c:v>
                </c:pt>
                <c:pt idx="15">
                  <c:v>197.53619681750234</c:v>
                </c:pt>
                <c:pt idx="16">
                  <c:v>38.565306028104175</c:v>
                </c:pt>
                <c:pt idx="17">
                  <c:v>6.7515501260318658</c:v>
                </c:pt>
                <c:pt idx="18">
                  <c:v>1.0263563703232739</c:v>
                </c:pt>
                <c:pt idx="19">
                  <c:v>0.11792719753629777</c:v>
                </c:pt>
                <c:pt idx="20">
                  <c:v>6.3938597668720043E-3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95CF-4DC3-8764-FE0BA5710C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9245199"/>
        <c:axId val="369252687"/>
      </c:scatterChart>
      <c:valAx>
        <c:axId val="369245199"/>
        <c:scaling>
          <c:orientation val="minMax"/>
          <c:max val="796"/>
          <c:min val="78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m/z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69252687"/>
        <c:crosses val="autoZero"/>
        <c:crossBetween val="midCat"/>
      </c:valAx>
      <c:valAx>
        <c:axId val="369252687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69245199"/>
        <c:crosses val="autoZero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Regression Metric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Lit>
              <c:ptCount val="1"/>
              <c:pt idx="0">
                <c:v>Error</c:v>
              </c:pt>
            </c:strLit>
          </c:cat>
          <c:val>
            <c:numRef>
              <c:f>'Sheet1 {3 min}'!$I$78</c:f>
              <c:numCache>
                <c:formatCode>General</c:formatCode>
                <c:ptCount val="1"/>
                <c:pt idx="0">
                  <c:v>3.9848558843074525E-9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FDD9-427A-AC7D-C4B67F8FE1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axId val="369263503"/>
        <c:axId val="369265167"/>
      </c:barChart>
      <c:scatterChart>
        <c:scatterStyle val="lineMarker"/>
        <c:varyColors val="0"/>
        <c:ser>
          <c:idx val="1"/>
          <c:order val="1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008000"/>
                </a:solidFill>
                <a:prstDash val="solid"/>
              </a:ln>
            </c:spPr>
          </c:errBars>
          <c:yVal>
            <c:numRef>
              <c:f>'Sheet1 {3 min}'!$I$79</c:f>
              <c:numCache>
                <c:formatCode>General</c:formatCode>
                <c:ptCount val="1"/>
                <c:pt idx="0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FDD9-427A-AC7D-C4B67F8FE177}"/>
            </c:ext>
          </c:extLst>
        </c:ser>
        <c:ser>
          <c:idx val="2"/>
          <c:order val="2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6600"/>
                </a:solidFill>
                <a:prstDash val="solid"/>
              </a:ln>
            </c:spPr>
          </c:errBars>
          <c:yVal>
            <c:numRef>
              <c:f>'Sheet1 {3 min}'!$I$80</c:f>
              <c:numCache>
                <c:formatCode>General</c:formatCode>
                <c:ptCount val="1"/>
                <c:pt idx="0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FDD9-427A-AC7D-C4B67F8FE177}"/>
            </c:ext>
          </c:extLst>
        </c:ser>
        <c:ser>
          <c:idx val="3"/>
          <c:order val="3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'Sheet1 {3 min}'!$I$81</c:f>
              <c:numCache>
                <c:formatCode>General</c:formatCode>
                <c:ptCount val="1"/>
                <c:pt idx="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FDD9-427A-AC7D-C4B67F8FE1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9263503"/>
        <c:axId val="369265167"/>
      </c:scatterChart>
      <c:catAx>
        <c:axId val="36926350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69265167"/>
        <c:crosses val="autoZero"/>
        <c:auto val="1"/>
        <c:lblAlgn val="ctr"/>
        <c:lblOffset val="100"/>
        <c:noMultiLvlLbl val="0"/>
      </c:catAx>
      <c:valAx>
        <c:axId val="369265167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369263503"/>
        <c:crosses val="autoZero"/>
        <c:crossBetween val="between"/>
      </c:valAx>
      <c:spPr>
        <a:noFill/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Delta Chi Metric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Lit>
              <c:ptCount val="1"/>
              <c:pt idx="0">
                <c:v>DeltaChi</c:v>
              </c:pt>
            </c:strLit>
          </c:cat>
          <c:val>
            <c:numRef>
              <c:f>'Sheet1 {3 min}'!$J$78</c:f>
              <c:numCache>
                <c:formatCode>General</c:formatCode>
                <c:ptCount val="1"/>
                <c:pt idx="0">
                  <c:v>-1.8362196053971618E-6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45-42DA-A98D-D06B5043C4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axId val="369254767"/>
        <c:axId val="369240207"/>
      </c:barChart>
      <c:scatterChart>
        <c:scatterStyle val="lineMarker"/>
        <c:varyColors val="0"/>
        <c:ser>
          <c:idx val="1"/>
          <c:order val="1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008000"/>
                </a:solidFill>
                <a:prstDash val="solid"/>
              </a:ln>
            </c:spPr>
          </c:errBars>
          <c:yVal>
            <c:numRef>
              <c:f>'Sheet1 {3 min}'!$J$79</c:f>
              <c:numCache>
                <c:formatCode>General</c:formatCode>
                <c:ptCount val="1"/>
                <c:pt idx="0">
                  <c:v>50.000825351138324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45-42DA-A98D-D06B5043C4EF}"/>
            </c:ext>
          </c:extLst>
        </c:ser>
        <c:ser>
          <c:idx val="2"/>
          <c:order val="2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6600"/>
                </a:solidFill>
                <a:prstDash val="solid"/>
              </a:ln>
            </c:spPr>
          </c:errBars>
          <c:yVal>
            <c:numRef>
              <c:f>'Sheet1 {3 min}'!$J$80</c:f>
              <c:numCache>
                <c:formatCode>General</c:formatCode>
                <c:ptCount val="1"/>
                <c:pt idx="0">
                  <c:v>25.000412675569162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845-42DA-A98D-D06B5043C4EF}"/>
            </c:ext>
          </c:extLst>
        </c:ser>
        <c:ser>
          <c:idx val="3"/>
          <c:order val="3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'Sheet1 {3 min}'!$J$81</c:f>
              <c:numCache>
                <c:formatCode>General</c:formatCode>
                <c:ptCount val="1"/>
                <c:pt idx="0">
                  <c:v>12.500206337784581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845-42DA-A98D-D06B5043C4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9254767"/>
        <c:axId val="369240207"/>
      </c:scatterChart>
      <c:catAx>
        <c:axId val="36925476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69240207"/>
        <c:crosses val="autoZero"/>
        <c:auto val="1"/>
        <c:lblAlgn val="ctr"/>
        <c:lblOffset val="100"/>
        <c:noMultiLvlLbl val="0"/>
      </c:catAx>
      <c:valAx>
        <c:axId val="369240207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369254767"/>
        <c:crosses val="autoZero"/>
        <c:crossBetween val="between"/>
      </c:valAx>
      <c:spPr>
        <a:noFill/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Separation Metric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Lit>
              <c:ptCount val="1"/>
              <c:pt idx="0">
                <c:v>SepRatio</c:v>
              </c:pt>
            </c:strLit>
          </c:cat>
          <c:val>
            <c:numRef>
              <c:f>'Sheet1 {3 min}'!$K$78</c:f>
              <c:numCache>
                <c:formatCode>General</c:formatCode>
                <c:ptCount val="1"/>
                <c:pt idx="0">
                  <c:v>8.0644658547281409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BF-4D5A-B7F7-1BC7AE889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axId val="369246031"/>
        <c:axId val="369248943"/>
      </c:barChart>
      <c:scatterChart>
        <c:scatterStyle val="lineMarker"/>
        <c:varyColors val="0"/>
        <c:ser>
          <c:idx val="1"/>
          <c:order val="1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008000"/>
                </a:solidFill>
                <a:prstDash val="solid"/>
              </a:ln>
            </c:spPr>
          </c:errBars>
          <c:yVal>
            <c:numRef>
              <c:f>'Sheet1 {3 min}'!$K$79</c:f>
              <c:numCache>
                <c:formatCode>General</c:formatCode>
                <c:ptCount val="1"/>
                <c:pt idx="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BF-4D5A-B7F7-1BC7AE8891CB}"/>
            </c:ext>
          </c:extLst>
        </c:ser>
        <c:ser>
          <c:idx val="2"/>
          <c:order val="2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6600"/>
                </a:solidFill>
                <a:prstDash val="solid"/>
              </a:ln>
            </c:spPr>
          </c:errBars>
          <c:yVal>
            <c:numRef>
              <c:f>'Sheet1 {3 min}'!$K$80</c:f>
              <c:numCache>
                <c:formatCode>General</c:formatCode>
                <c:ptCount val="1"/>
                <c:pt idx="0">
                  <c:v>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4BF-4D5A-B7F7-1BC7AE8891CB}"/>
            </c:ext>
          </c:extLst>
        </c:ser>
        <c:ser>
          <c:idx val="3"/>
          <c:order val="3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'Sheet1 {3 min}'!$K$81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4BF-4D5A-B7F7-1BC7AE889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9246031"/>
        <c:axId val="369248943"/>
      </c:scatterChart>
      <c:catAx>
        <c:axId val="36924603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69248943"/>
        <c:crosses val="autoZero"/>
        <c:auto val="1"/>
        <c:lblAlgn val="ctr"/>
        <c:lblOffset val="100"/>
        <c:noMultiLvlLbl val="0"/>
      </c:catAx>
      <c:valAx>
        <c:axId val="369248943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369246031"/>
        <c:crosses val="autoZero"/>
        <c:crossBetween val="between"/>
      </c:valAx>
      <c:spPr>
        <a:noFill/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Width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Sheet1 width</c:v>
          </c:tx>
          <c:spPr>
            <a:ln w="25400">
              <a:solidFill>
                <a:srgbClr val="000000"/>
              </a:solidFill>
              <a:prstDash val="solid"/>
            </a:ln>
            <a:effectLst/>
          </c:spPr>
          <c:marker>
            <c:symbol val="square"/>
            <c:size val="4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Summary!$A$4:$A$24</c:f>
              <c:numCache>
                <c:formatCode>0.00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Summary!$D$4:$D$24</c:f>
              <c:numCache>
                <c:formatCode>0.00</c:formatCode>
                <c:ptCount val="21"/>
                <c:pt idx="0">
                  <c:v>7.9227294921875</c:v>
                </c:pt>
                <c:pt idx="1">
                  <c:v>8.896728515625</c:v>
                </c:pt>
                <c:pt idx="2">
                  <c:v>8.625244140625</c:v>
                </c:pt>
                <c:pt idx="3">
                  <c:v>15.8492431640625</c:v>
                </c:pt>
                <c:pt idx="4">
                  <c:v>7.5411376953125</c:v>
                </c:pt>
                <c:pt idx="5">
                  <c:v>10.944580078125</c:v>
                </c:pt>
                <c:pt idx="6">
                  <c:v>13.7960205078125</c:v>
                </c:pt>
                <c:pt idx="7">
                  <c:v>15.8724365234375</c:v>
                </c:pt>
                <c:pt idx="8">
                  <c:v>10.620849609375</c:v>
                </c:pt>
                <c:pt idx="9">
                  <c:v>14.26708984375</c:v>
                </c:pt>
                <c:pt idx="10">
                  <c:v>12.9290771484375</c:v>
                </c:pt>
                <c:pt idx="11">
                  <c:v>10.9459228515625</c:v>
                </c:pt>
                <c:pt idx="12">
                  <c:v>9.1929931640625</c:v>
                </c:pt>
                <c:pt idx="13">
                  <c:v>14.7054443359375</c:v>
                </c:pt>
                <c:pt idx="14">
                  <c:v>10.5120849609375</c:v>
                </c:pt>
                <c:pt idx="15">
                  <c:v>13.4058837890625</c:v>
                </c:pt>
                <c:pt idx="16">
                  <c:v>12.966796875</c:v>
                </c:pt>
                <c:pt idx="17">
                  <c:v>9.2373046875</c:v>
                </c:pt>
                <c:pt idx="18">
                  <c:v>14.072265625</c:v>
                </c:pt>
                <c:pt idx="19">
                  <c:v>15.9749755859375</c:v>
                </c:pt>
                <c:pt idx="20">
                  <c:v>15.08544921875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1F-4D5F-9D26-B9AAD33997B7}"/>
            </c:ext>
          </c:extLst>
        </c:ser>
        <c:ser>
          <c:idx val="1"/>
          <c:order val="1"/>
          <c:tx>
            <c:v>Sheet1(#NHs 1st)</c:v>
          </c:tx>
          <c:spPr>
            <a:ln w="25400">
              <a:solidFill>
                <a:srgbClr val="0000FF"/>
              </a:solidFill>
              <a:prstDash val="solid"/>
            </a:ln>
            <a:effectLst/>
          </c:spPr>
          <c:marker>
            <c:symbol val="circle"/>
            <c:size val="12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Summary!$A$4:$A$24</c:f>
              <c:numCache>
                <c:formatCode>0.00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Summary!$N$4:$N$24</c:f>
              <c:numCache>
                <c:formatCode>0.00</c:formatCode>
                <c:ptCount val="21"/>
                <c:pt idx="0">
                  <c:v>9.9402195470797974</c:v>
                </c:pt>
                <c:pt idx="1">
                  <c:v>12.619510493747345</c:v>
                </c:pt>
                <c:pt idx="2">
                  <c:v>13.485372419529021</c:v>
                </c:pt>
                <c:pt idx="3">
                  <c:v>13.644768825145878</c:v>
                </c:pt>
                <c:pt idx="4">
                  <c:v>9.8996715624998615</c:v>
                </c:pt>
                <c:pt idx="5">
                  <c:v>15.770765312499861</c:v>
                </c:pt>
                <c:pt idx="6">
                  <c:v>13.196832332433873</c:v>
                </c:pt>
                <c:pt idx="7">
                  <c:v>33.606702812499861</c:v>
                </c:pt>
                <c:pt idx="8">
                  <c:v>23.406019218749861</c:v>
                </c:pt>
                <c:pt idx="9">
                  <c:v>29.606214531249861</c:v>
                </c:pt>
                <c:pt idx="10">
                  <c:v>40.088148124999861</c:v>
                </c:pt>
                <c:pt idx="11">
                  <c:v>24.072240778525352</c:v>
                </c:pt>
                <c:pt idx="12">
                  <c:v>15.66166732223115</c:v>
                </c:pt>
                <c:pt idx="13">
                  <c:v>14.013624509272466</c:v>
                </c:pt>
                <c:pt idx="14">
                  <c:v>26.912366874999861</c:v>
                </c:pt>
                <c:pt idx="15">
                  <c:v>16.700384285529825</c:v>
                </c:pt>
                <c:pt idx="16">
                  <c:v>23.215589531249861</c:v>
                </c:pt>
                <c:pt idx="17">
                  <c:v>15.597536575796068</c:v>
                </c:pt>
                <c:pt idx="18">
                  <c:v>20.490003593749861</c:v>
                </c:pt>
                <c:pt idx="19">
                  <c:v>27.676038749999861</c:v>
                </c:pt>
                <c:pt idx="20">
                  <c:v>29.44747877481738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1F-4D5F-9D26-B9AAD33997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8057471"/>
        <c:axId val="338071615"/>
      </c:scatterChart>
      <c:valAx>
        <c:axId val="338057471"/>
        <c:scaling>
          <c:logBase val="10"/>
          <c:orientation val="minMax"/>
          <c:max val="100"/>
          <c:min val="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 Width (Da/#NH)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338071615"/>
        <c:crosses val="autoZero"/>
        <c:crossBetween val="midCat"/>
      </c:valAx>
      <c:valAx>
        <c:axId val="338071615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Da/#NHs</a:t>
                </a:r>
              </a:p>
            </c:rich>
          </c:tx>
          <c:layout/>
          <c:overlay val="0"/>
        </c:title>
        <c:numFmt formatCode="0.0" sourceLinked="0"/>
        <c:majorTickMark val="out"/>
        <c:minorTickMark val="none"/>
        <c:tickLblPos val="nextTo"/>
        <c:crossAx val="338057471"/>
        <c:crossesAt val="1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Iterative Fitting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1st</c:v>
          </c:tx>
          <c:spPr>
            <a:ln w="25400">
              <a:noFill/>
            </a:ln>
            <a:effectLst/>
          </c:spPr>
          <c:marker>
            <c:symbol val="circle"/>
            <c:size val="6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xVal>
            <c:numRef>
              <c:f>'Sheet1 {3 min}'!$K$101:$K$120</c:f>
              <c:numCache>
                <c:formatCode>General</c:formatCode>
                <c:ptCount val="20"/>
                <c:pt idx="0">
                  <c:v>7.9355521242293188E-7</c:v>
                </c:pt>
                <c:pt idx="1">
                  <c:v>1.1976524704553562</c:v>
                </c:pt>
                <c:pt idx="2">
                  <c:v>1.3753941155380484E-6</c:v>
                </c:pt>
                <c:pt idx="3">
                  <c:v>1.1311363130107111E-3</c:v>
                </c:pt>
                <c:pt idx="4">
                  <c:v>1.3753941155368556E-6</c:v>
                </c:pt>
                <c:pt idx="5">
                  <c:v>2.9418032701217775E-2</c:v>
                </c:pt>
                <c:pt idx="6">
                  <c:v>1.2477657606081249</c:v>
                </c:pt>
                <c:pt idx="7">
                  <c:v>1.244853593053653E-6</c:v>
                </c:pt>
                <c:pt idx="8">
                  <c:v>0.88993634001552868</c:v>
                </c:pt>
                <c:pt idx="9">
                  <c:v>1.3753941155380484E-6</c:v>
                </c:pt>
                <c:pt idx="10">
                  <c:v>1.375394115362757E-6</c:v>
                </c:pt>
                <c:pt idx="11">
                  <c:v>1.3358980609030451E-6</c:v>
                </c:pt>
                <c:pt idx="12">
                  <c:v>1.0816681186750075</c:v>
                </c:pt>
                <c:pt idx="13">
                  <c:v>1.3753941154009318E-6</c:v>
                </c:pt>
                <c:pt idx="14">
                  <c:v>1.3753941154391067E-6</c:v>
                </c:pt>
                <c:pt idx="15">
                  <c:v>0.70128728452416489</c:v>
                </c:pt>
                <c:pt idx="16">
                  <c:v>1.2948475706077602E-6</c:v>
                </c:pt>
                <c:pt idx="17">
                  <c:v>1.375394115362757E-6</c:v>
                </c:pt>
                <c:pt idx="18">
                  <c:v>1.3753941154391067E-6</c:v>
                </c:pt>
                <c:pt idx="19">
                  <c:v>1.3753941154009318E-6</c:v>
                </c:pt>
              </c:numCache>
            </c:numRef>
          </c:xVal>
          <c:yVal>
            <c:numRef>
              <c:f>'Sheet1 {3 min}'!$Q$101:$Q$120</c:f>
              <c:numCache>
                <c:formatCode>General</c:formatCode>
                <c:ptCount val="20"/>
                <c:pt idx="0">
                  <c:v>4.5342568075440355E-3</c:v>
                </c:pt>
                <c:pt idx="1">
                  <c:v>0</c:v>
                </c:pt>
                <c:pt idx="2">
                  <c:v>0.16960501312046064</c:v>
                </c:pt>
                <c:pt idx="3">
                  <c:v>2.4697004243658498E-2</c:v>
                </c:pt>
                <c:pt idx="4">
                  <c:v>0.16457334920976815</c:v>
                </c:pt>
                <c:pt idx="5">
                  <c:v>2.7559608687520713E-2</c:v>
                </c:pt>
                <c:pt idx="6">
                  <c:v>0</c:v>
                </c:pt>
                <c:pt idx="7">
                  <c:v>2.8934411466280997E-2</c:v>
                </c:pt>
                <c:pt idx="8">
                  <c:v>0</c:v>
                </c:pt>
                <c:pt idx="9">
                  <c:v>0.17273338329844226</c:v>
                </c:pt>
                <c:pt idx="10">
                  <c:v>0.17256117213021885</c:v>
                </c:pt>
                <c:pt idx="11">
                  <c:v>2.6192706337254606E-2</c:v>
                </c:pt>
                <c:pt idx="12">
                  <c:v>0</c:v>
                </c:pt>
                <c:pt idx="13">
                  <c:v>0.17684001460310933</c:v>
                </c:pt>
                <c:pt idx="14">
                  <c:v>0.15407545173455939</c:v>
                </c:pt>
                <c:pt idx="15">
                  <c:v>0</c:v>
                </c:pt>
                <c:pt idx="16">
                  <c:v>2.5518564657773725E-2</c:v>
                </c:pt>
                <c:pt idx="17">
                  <c:v>0.17223093194491462</c:v>
                </c:pt>
                <c:pt idx="18">
                  <c:v>0.16089073196767079</c:v>
                </c:pt>
                <c:pt idx="19">
                  <c:v>0.17273337968263996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77-4F0C-ACA8-6D953DEB61C9}"/>
            </c:ext>
          </c:extLst>
        </c:ser>
        <c:ser>
          <c:idx val="1"/>
          <c:order val="1"/>
          <c:tx>
            <c:v>2nd</c:v>
          </c:tx>
          <c:spPr>
            <a:ln w="25400">
              <a:noFill/>
            </a:ln>
            <a:effectLst/>
          </c:spPr>
          <c:marker>
            <c:symbol val="circle"/>
            <c:size val="6"/>
            <c:spPr>
              <a:solidFill>
                <a:srgbClr val="99CCFF"/>
              </a:solidFill>
              <a:ln>
                <a:solidFill>
                  <a:srgbClr val="99CCFF"/>
                </a:solidFill>
                <a:prstDash val="solid"/>
              </a:ln>
            </c:spPr>
          </c:marker>
          <c:xVal>
            <c:numRef>
              <c:f>'Sheet1 {3 min}'!$M$101:$M$120</c:f>
              <c:numCache>
                <c:formatCode>General</c:formatCode>
                <c:ptCount val="20"/>
                <c:pt idx="0">
                  <c:v>9.5039124566201743</c:v>
                </c:pt>
                <c:pt idx="1">
                  <c:v>9.5909487015058765</c:v>
                </c:pt>
                <c:pt idx="2">
                  <c:v>9.4590829805744328</c:v>
                </c:pt>
                <c:pt idx="3">
                  <c:v>9.5680688027222054</c:v>
                </c:pt>
                <c:pt idx="4">
                  <c:v>9.4774182423231164</c:v>
                </c:pt>
                <c:pt idx="5">
                  <c:v>9.6460851346084659</c:v>
                </c:pt>
                <c:pt idx="6">
                  <c:v>9.4206823372972792</c:v>
                </c:pt>
                <c:pt idx="7">
                  <c:v>9.4131401940115111</c:v>
                </c:pt>
                <c:pt idx="8">
                  <c:v>9.5703949511350821</c:v>
                </c:pt>
                <c:pt idx="9">
                  <c:v>9.5540366843551965</c:v>
                </c:pt>
                <c:pt idx="10">
                  <c:v>9.4995976900475601</c:v>
                </c:pt>
                <c:pt idx="11">
                  <c:v>9.456832475201951</c:v>
                </c:pt>
                <c:pt idx="12">
                  <c:v>9.5749255658969723</c:v>
                </c:pt>
                <c:pt idx="13">
                  <c:v>9.5595645266871845</c:v>
                </c:pt>
                <c:pt idx="14">
                  <c:v>9.5619056136098681</c:v>
                </c:pt>
                <c:pt idx="15">
                  <c:v>9.4939330609915498</c:v>
                </c:pt>
                <c:pt idx="16">
                  <c:v>9.581577673390969</c:v>
                </c:pt>
                <c:pt idx="17">
                  <c:v>9.520395712899246</c:v>
                </c:pt>
                <c:pt idx="18">
                  <c:v>9.5661385226992035</c:v>
                </c:pt>
                <c:pt idx="19">
                  <c:v>9.5540366840630977</c:v>
                </c:pt>
              </c:numCache>
            </c:numRef>
          </c:xVal>
          <c:yVal>
            <c:numRef>
              <c:f>'Sheet1 {3 min}'!$R$101:$R$120</c:f>
              <c:numCache>
                <c:formatCode>General</c:formatCode>
                <c:ptCount val="20"/>
                <c:pt idx="0">
                  <c:v>0.99546574319245595</c:v>
                </c:pt>
                <c:pt idx="1">
                  <c:v>1</c:v>
                </c:pt>
                <c:pt idx="2">
                  <c:v>0.83039498687953939</c:v>
                </c:pt>
                <c:pt idx="3">
                  <c:v>0.9753029957563415</c:v>
                </c:pt>
                <c:pt idx="4">
                  <c:v>0.83542665079023182</c:v>
                </c:pt>
                <c:pt idx="5">
                  <c:v>0.97244039131247939</c:v>
                </c:pt>
                <c:pt idx="6">
                  <c:v>1</c:v>
                </c:pt>
                <c:pt idx="7">
                  <c:v>0.97106558853371894</c:v>
                </c:pt>
                <c:pt idx="8">
                  <c:v>1</c:v>
                </c:pt>
                <c:pt idx="9">
                  <c:v>0.82726661670155766</c:v>
                </c:pt>
                <c:pt idx="10">
                  <c:v>0.82743882786978118</c:v>
                </c:pt>
                <c:pt idx="11">
                  <c:v>0.97380729366274543</c:v>
                </c:pt>
                <c:pt idx="12">
                  <c:v>1</c:v>
                </c:pt>
                <c:pt idx="13">
                  <c:v>0.82315998539689073</c:v>
                </c:pt>
                <c:pt idx="14">
                  <c:v>0.84592454826544072</c:v>
                </c:pt>
                <c:pt idx="15">
                  <c:v>1</c:v>
                </c:pt>
                <c:pt idx="16">
                  <c:v>0.97448143534222631</c:v>
                </c:pt>
                <c:pt idx="17">
                  <c:v>0.82776906805508543</c:v>
                </c:pt>
                <c:pt idx="18">
                  <c:v>0.83910926803232921</c:v>
                </c:pt>
                <c:pt idx="19">
                  <c:v>0.82726662031735998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C77-4F0C-ACA8-6D953DEB61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9257679"/>
        <c:axId val="369249775"/>
      </c:scatterChart>
      <c:valAx>
        <c:axId val="3692576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69249775"/>
        <c:crosses val="autoZero"/>
        <c:crossBetween val="midCat"/>
      </c:valAx>
      <c:valAx>
        <c:axId val="369249775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69257679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 i="0">
                <a:solidFill>
                  <a:srgbClr val="000000"/>
                </a:solidFill>
              </a:defRPr>
            </a:pPr>
            <a:r>
              <a:rPr lang="en-US" b="1" i="0">
                <a:solidFill>
                  <a:srgbClr val="000000"/>
                </a:solidFill>
              </a:rPr>
              <a:t>Sheet1 {4 min} spectrum 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spectrum</c:v>
          </c:tx>
          <c:spPr>
            <a:ln w="127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{4 min}'!$A$1:$A$804</c:f>
              <c:numCache>
                <c:formatCode>General</c:formatCode>
                <c:ptCount val="804"/>
                <c:pt idx="0">
                  <c:v>785.42401123046875</c:v>
                </c:pt>
                <c:pt idx="1">
                  <c:v>785.43597412109375</c:v>
                </c:pt>
                <c:pt idx="2">
                  <c:v>785.447998046875</c:v>
                </c:pt>
                <c:pt idx="3">
                  <c:v>785.46099853515625</c:v>
                </c:pt>
                <c:pt idx="4">
                  <c:v>785.4730224609375</c:v>
                </c:pt>
                <c:pt idx="5">
                  <c:v>785.4849853515625</c:v>
                </c:pt>
                <c:pt idx="6">
                  <c:v>785.49700927734375</c:v>
                </c:pt>
                <c:pt idx="7">
                  <c:v>785.510009765625</c:v>
                </c:pt>
                <c:pt idx="8">
                  <c:v>785.52197265625</c:v>
                </c:pt>
                <c:pt idx="9">
                  <c:v>785.53399658203125</c:v>
                </c:pt>
                <c:pt idx="10">
                  <c:v>785.5460205078125</c:v>
                </c:pt>
                <c:pt idx="11">
                  <c:v>785.55902099609375</c:v>
                </c:pt>
                <c:pt idx="12">
                  <c:v>785.57098388671875</c:v>
                </c:pt>
                <c:pt idx="13">
                  <c:v>785.5830078125</c:v>
                </c:pt>
                <c:pt idx="14">
                  <c:v>785.594970703125</c:v>
                </c:pt>
                <c:pt idx="15">
                  <c:v>785.60699462890625</c:v>
                </c:pt>
                <c:pt idx="16">
                  <c:v>785.6199951171875</c:v>
                </c:pt>
                <c:pt idx="17">
                  <c:v>785.63201904296875</c:v>
                </c:pt>
                <c:pt idx="18">
                  <c:v>785.64398193359375</c:v>
                </c:pt>
                <c:pt idx="19">
                  <c:v>785.656005859375</c:v>
                </c:pt>
                <c:pt idx="20">
                  <c:v>785.66900634765625</c:v>
                </c:pt>
                <c:pt idx="21">
                  <c:v>785.6810302734375</c:v>
                </c:pt>
                <c:pt idx="22">
                  <c:v>785.6929931640625</c:v>
                </c:pt>
                <c:pt idx="23">
                  <c:v>785.70501708984375</c:v>
                </c:pt>
                <c:pt idx="24">
                  <c:v>785.718017578125</c:v>
                </c:pt>
                <c:pt idx="25">
                  <c:v>785.72998046875</c:v>
                </c:pt>
                <c:pt idx="26">
                  <c:v>785.74200439453125</c:v>
                </c:pt>
                <c:pt idx="27">
                  <c:v>785.7540283203125</c:v>
                </c:pt>
                <c:pt idx="28">
                  <c:v>785.76702880859375</c:v>
                </c:pt>
                <c:pt idx="29">
                  <c:v>785.77899169921875</c:v>
                </c:pt>
                <c:pt idx="30">
                  <c:v>785.791015625</c:v>
                </c:pt>
                <c:pt idx="31">
                  <c:v>785.802978515625</c:v>
                </c:pt>
                <c:pt idx="32">
                  <c:v>785.81597900390625</c:v>
                </c:pt>
                <c:pt idx="33">
                  <c:v>785.8280029296875</c:v>
                </c:pt>
                <c:pt idx="34">
                  <c:v>785.84002685546875</c:v>
                </c:pt>
                <c:pt idx="35">
                  <c:v>785.85198974609375</c:v>
                </c:pt>
                <c:pt idx="36">
                  <c:v>785.864990234375</c:v>
                </c:pt>
                <c:pt idx="37">
                  <c:v>785.87701416015625</c:v>
                </c:pt>
                <c:pt idx="38">
                  <c:v>785.88897705078125</c:v>
                </c:pt>
                <c:pt idx="39">
                  <c:v>785.9010009765625</c:v>
                </c:pt>
                <c:pt idx="40">
                  <c:v>785.91302490234375</c:v>
                </c:pt>
                <c:pt idx="41">
                  <c:v>785.926025390625</c:v>
                </c:pt>
                <c:pt idx="42">
                  <c:v>785.93798828125</c:v>
                </c:pt>
                <c:pt idx="43">
                  <c:v>785.95001220703125</c:v>
                </c:pt>
                <c:pt idx="44">
                  <c:v>785.96197509765625</c:v>
                </c:pt>
                <c:pt idx="45">
                  <c:v>785.9749755859375</c:v>
                </c:pt>
                <c:pt idx="46">
                  <c:v>785.98699951171875</c:v>
                </c:pt>
                <c:pt idx="47">
                  <c:v>785.9990234375</c:v>
                </c:pt>
                <c:pt idx="48">
                  <c:v>786.010986328125</c:v>
                </c:pt>
                <c:pt idx="49">
                  <c:v>786.02398681640625</c:v>
                </c:pt>
                <c:pt idx="50">
                  <c:v>786.0360107421875</c:v>
                </c:pt>
                <c:pt idx="51">
                  <c:v>786.0479736328125</c:v>
                </c:pt>
                <c:pt idx="52">
                  <c:v>786.05999755859375</c:v>
                </c:pt>
                <c:pt idx="53">
                  <c:v>786.072998046875</c:v>
                </c:pt>
                <c:pt idx="54">
                  <c:v>786.08502197265625</c:v>
                </c:pt>
                <c:pt idx="55">
                  <c:v>786.09698486328125</c:v>
                </c:pt>
                <c:pt idx="56">
                  <c:v>786.1090087890625</c:v>
                </c:pt>
                <c:pt idx="57">
                  <c:v>786.12200927734375</c:v>
                </c:pt>
                <c:pt idx="58">
                  <c:v>786.13397216796875</c:v>
                </c:pt>
                <c:pt idx="59">
                  <c:v>786.14599609375</c:v>
                </c:pt>
                <c:pt idx="60">
                  <c:v>786.15802001953125</c:v>
                </c:pt>
                <c:pt idx="61">
                  <c:v>786.1710205078125</c:v>
                </c:pt>
                <c:pt idx="62">
                  <c:v>786.1829833984375</c:v>
                </c:pt>
                <c:pt idx="63">
                  <c:v>786.19500732421875</c:v>
                </c:pt>
                <c:pt idx="64">
                  <c:v>786.20697021484375</c:v>
                </c:pt>
                <c:pt idx="65">
                  <c:v>786.218994140625</c:v>
                </c:pt>
                <c:pt idx="66">
                  <c:v>786.23199462890625</c:v>
                </c:pt>
                <c:pt idx="67">
                  <c:v>786.2440185546875</c:v>
                </c:pt>
                <c:pt idx="68">
                  <c:v>786.2559814453125</c:v>
                </c:pt>
                <c:pt idx="69">
                  <c:v>786.26800537109375</c:v>
                </c:pt>
                <c:pt idx="70">
                  <c:v>786.281005859375</c:v>
                </c:pt>
                <c:pt idx="71">
                  <c:v>786.29302978515625</c:v>
                </c:pt>
                <c:pt idx="72">
                  <c:v>786.30499267578125</c:v>
                </c:pt>
                <c:pt idx="73">
                  <c:v>786.3170166015625</c:v>
                </c:pt>
                <c:pt idx="74">
                  <c:v>786.33001708984375</c:v>
                </c:pt>
                <c:pt idx="75">
                  <c:v>786.34197998046875</c:v>
                </c:pt>
                <c:pt idx="76">
                  <c:v>786.35400390625</c:v>
                </c:pt>
                <c:pt idx="77">
                  <c:v>786.36602783203125</c:v>
                </c:pt>
                <c:pt idx="78">
                  <c:v>786.3790283203125</c:v>
                </c:pt>
                <c:pt idx="79">
                  <c:v>786.3909912109375</c:v>
                </c:pt>
                <c:pt idx="80">
                  <c:v>786.40301513671875</c:v>
                </c:pt>
                <c:pt idx="81">
                  <c:v>786.41497802734375</c:v>
                </c:pt>
                <c:pt idx="82">
                  <c:v>786.427978515625</c:v>
                </c:pt>
                <c:pt idx="83">
                  <c:v>786.44000244140625</c:v>
                </c:pt>
                <c:pt idx="84">
                  <c:v>786.4520263671875</c:v>
                </c:pt>
                <c:pt idx="85">
                  <c:v>786.4639892578125</c:v>
                </c:pt>
                <c:pt idx="86">
                  <c:v>786.47698974609375</c:v>
                </c:pt>
                <c:pt idx="87">
                  <c:v>786.489013671875</c:v>
                </c:pt>
                <c:pt idx="88">
                  <c:v>786.5009765625</c:v>
                </c:pt>
                <c:pt idx="89">
                  <c:v>786.51300048828125</c:v>
                </c:pt>
                <c:pt idx="90">
                  <c:v>786.5260009765625</c:v>
                </c:pt>
                <c:pt idx="91">
                  <c:v>786.53802490234375</c:v>
                </c:pt>
                <c:pt idx="92">
                  <c:v>786.54998779296875</c:v>
                </c:pt>
                <c:pt idx="93">
                  <c:v>786.56201171875</c:v>
                </c:pt>
                <c:pt idx="94">
                  <c:v>786.57501220703125</c:v>
                </c:pt>
                <c:pt idx="95">
                  <c:v>786.58697509765625</c:v>
                </c:pt>
                <c:pt idx="96">
                  <c:v>786.5989990234375</c:v>
                </c:pt>
                <c:pt idx="97">
                  <c:v>786.61102294921875</c:v>
                </c:pt>
                <c:pt idx="98">
                  <c:v>786.62298583984375</c:v>
                </c:pt>
                <c:pt idx="99">
                  <c:v>786.635986328125</c:v>
                </c:pt>
                <c:pt idx="100">
                  <c:v>786.64801025390625</c:v>
                </c:pt>
                <c:pt idx="101">
                  <c:v>786.65997314453125</c:v>
                </c:pt>
                <c:pt idx="102">
                  <c:v>786.6719970703125</c:v>
                </c:pt>
                <c:pt idx="103">
                  <c:v>786.68499755859375</c:v>
                </c:pt>
                <c:pt idx="104">
                  <c:v>786.697021484375</c:v>
                </c:pt>
                <c:pt idx="105">
                  <c:v>786.708984375</c:v>
                </c:pt>
                <c:pt idx="106">
                  <c:v>786.72100830078125</c:v>
                </c:pt>
                <c:pt idx="107">
                  <c:v>786.7340087890625</c:v>
                </c:pt>
                <c:pt idx="108">
                  <c:v>786.7459716796875</c:v>
                </c:pt>
                <c:pt idx="109">
                  <c:v>786.75799560546875</c:v>
                </c:pt>
                <c:pt idx="110">
                  <c:v>786.77001953125</c:v>
                </c:pt>
                <c:pt idx="111">
                  <c:v>786.78302001953125</c:v>
                </c:pt>
                <c:pt idx="112">
                  <c:v>786.79498291015625</c:v>
                </c:pt>
                <c:pt idx="113">
                  <c:v>786.8070068359375</c:v>
                </c:pt>
                <c:pt idx="114">
                  <c:v>786.8189697265625</c:v>
                </c:pt>
                <c:pt idx="115">
                  <c:v>786.83197021484375</c:v>
                </c:pt>
                <c:pt idx="116">
                  <c:v>786.843994140625</c:v>
                </c:pt>
                <c:pt idx="117">
                  <c:v>786.85601806640625</c:v>
                </c:pt>
                <c:pt idx="118">
                  <c:v>786.86798095703125</c:v>
                </c:pt>
                <c:pt idx="119">
                  <c:v>786.8809814453125</c:v>
                </c:pt>
                <c:pt idx="120">
                  <c:v>786.89300537109375</c:v>
                </c:pt>
                <c:pt idx="121">
                  <c:v>786.905029296875</c:v>
                </c:pt>
                <c:pt idx="122">
                  <c:v>786.9169921875</c:v>
                </c:pt>
                <c:pt idx="123">
                  <c:v>786.92999267578125</c:v>
                </c:pt>
                <c:pt idx="124">
                  <c:v>786.9420166015625</c:v>
                </c:pt>
                <c:pt idx="125">
                  <c:v>786.9539794921875</c:v>
                </c:pt>
                <c:pt idx="126">
                  <c:v>786.96600341796875</c:v>
                </c:pt>
                <c:pt idx="127">
                  <c:v>786.97900390625</c:v>
                </c:pt>
                <c:pt idx="128">
                  <c:v>786.99102783203125</c:v>
                </c:pt>
                <c:pt idx="129">
                  <c:v>787.00299072265625</c:v>
                </c:pt>
                <c:pt idx="130">
                  <c:v>787.0150146484375</c:v>
                </c:pt>
                <c:pt idx="131">
                  <c:v>787.02801513671875</c:v>
                </c:pt>
                <c:pt idx="132">
                  <c:v>787.03997802734375</c:v>
                </c:pt>
                <c:pt idx="133">
                  <c:v>787.052001953125</c:v>
                </c:pt>
                <c:pt idx="134">
                  <c:v>787.06402587890625</c:v>
                </c:pt>
                <c:pt idx="135">
                  <c:v>787.0770263671875</c:v>
                </c:pt>
                <c:pt idx="136">
                  <c:v>787.0889892578125</c:v>
                </c:pt>
                <c:pt idx="137">
                  <c:v>787.10101318359375</c:v>
                </c:pt>
                <c:pt idx="138">
                  <c:v>787.11297607421875</c:v>
                </c:pt>
                <c:pt idx="139">
                  <c:v>787.1259765625</c:v>
                </c:pt>
                <c:pt idx="140">
                  <c:v>787.13800048828125</c:v>
                </c:pt>
                <c:pt idx="141">
                  <c:v>787.1500244140625</c:v>
                </c:pt>
                <c:pt idx="142">
                  <c:v>787.1619873046875</c:v>
                </c:pt>
                <c:pt idx="143">
                  <c:v>787.17498779296875</c:v>
                </c:pt>
                <c:pt idx="144">
                  <c:v>787.18701171875</c:v>
                </c:pt>
                <c:pt idx="145">
                  <c:v>787.198974609375</c:v>
                </c:pt>
                <c:pt idx="146">
                  <c:v>787.21099853515625</c:v>
                </c:pt>
                <c:pt idx="147">
                  <c:v>787.2239990234375</c:v>
                </c:pt>
                <c:pt idx="148">
                  <c:v>787.23602294921875</c:v>
                </c:pt>
                <c:pt idx="149">
                  <c:v>787.24798583984375</c:v>
                </c:pt>
                <c:pt idx="150">
                  <c:v>787.260009765625</c:v>
                </c:pt>
                <c:pt idx="151">
                  <c:v>787.27301025390625</c:v>
                </c:pt>
                <c:pt idx="152">
                  <c:v>787.28497314453125</c:v>
                </c:pt>
                <c:pt idx="153">
                  <c:v>787.2969970703125</c:v>
                </c:pt>
                <c:pt idx="154">
                  <c:v>787.30902099609375</c:v>
                </c:pt>
                <c:pt idx="155">
                  <c:v>787.322021484375</c:v>
                </c:pt>
                <c:pt idx="156">
                  <c:v>787.333984375</c:v>
                </c:pt>
                <c:pt idx="157">
                  <c:v>787.34600830078125</c:v>
                </c:pt>
                <c:pt idx="158">
                  <c:v>787.35797119140625</c:v>
                </c:pt>
                <c:pt idx="159">
                  <c:v>787.3709716796875</c:v>
                </c:pt>
                <c:pt idx="160">
                  <c:v>787.38299560546875</c:v>
                </c:pt>
                <c:pt idx="161">
                  <c:v>787.39501953125</c:v>
                </c:pt>
                <c:pt idx="162">
                  <c:v>787.406982421875</c:v>
                </c:pt>
                <c:pt idx="163">
                  <c:v>787.41998291015625</c:v>
                </c:pt>
                <c:pt idx="164">
                  <c:v>787.4320068359375</c:v>
                </c:pt>
                <c:pt idx="165">
                  <c:v>787.4439697265625</c:v>
                </c:pt>
                <c:pt idx="166">
                  <c:v>787.45599365234375</c:v>
                </c:pt>
                <c:pt idx="167">
                  <c:v>787.468994140625</c:v>
                </c:pt>
                <c:pt idx="168">
                  <c:v>787.48101806640625</c:v>
                </c:pt>
                <c:pt idx="169">
                  <c:v>787.49298095703125</c:v>
                </c:pt>
                <c:pt idx="170">
                  <c:v>787.5050048828125</c:v>
                </c:pt>
                <c:pt idx="171">
                  <c:v>787.51800537109375</c:v>
                </c:pt>
                <c:pt idx="172">
                  <c:v>787.530029296875</c:v>
                </c:pt>
                <c:pt idx="173">
                  <c:v>787.5419921875</c:v>
                </c:pt>
                <c:pt idx="174">
                  <c:v>787.55401611328125</c:v>
                </c:pt>
                <c:pt idx="175">
                  <c:v>787.5670166015625</c:v>
                </c:pt>
                <c:pt idx="176">
                  <c:v>787.5789794921875</c:v>
                </c:pt>
                <c:pt idx="177">
                  <c:v>787.59100341796875</c:v>
                </c:pt>
                <c:pt idx="178">
                  <c:v>787.60302734375</c:v>
                </c:pt>
                <c:pt idx="179">
                  <c:v>787.61602783203125</c:v>
                </c:pt>
                <c:pt idx="180">
                  <c:v>787.62799072265625</c:v>
                </c:pt>
                <c:pt idx="181">
                  <c:v>787.6400146484375</c:v>
                </c:pt>
                <c:pt idx="182">
                  <c:v>787.6519775390625</c:v>
                </c:pt>
                <c:pt idx="183">
                  <c:v>787.66497802734375</c:v>
                </c:pt>
                <c:pt idx="184">
                  <c:v>787.677001953125</c:v>
                </c:pt>
                <c:pt idx="185">
                  <c:v>787.68902587890625</c:v>
                </c:pt>
                <c:pt idx="186">
                  <c:v>787.70098876953125</c:v>
                </c:pt>
                <c:pt idx="187">
                  <c:v>787.7139892578125</c:v>
                </c:pt>
                <c:pt idx="188">
                  <c:v>787.72601318359375</c:v>
                </c:pt>
                <c:pt idx="189">
                  <c:v>787.73797607421875</c:v>
                </c:pt>
                <c:pt idx="190">
                  <c:v>787.75</c:v>
                </c:pt>
                <c:pt idx="191">
                  <c:v>787.76300048828125</c:v>
                </c:pt>
                <c:pt idx="192">
                  <c:v>787.7750244140625</c:v>
                </c:pt>
                <c:pt idx="193">
                  <c:v>787.7869873046875</c:v>
                </c:pt>
                <c:pt idx="194">
                  <c:v>787.79901123046875</c:v>
                </c:pt>
                <c:pt idx="195">
                  <c:v>787.81201171875</c:v>
                </c:pt>
                <c:pt idx="196">
                  <c:v>787.823974609375</c:v>
                </c:pt>
                <c:pt idx="197">
                  <c:v>787.83599853515625</c:v>
                </c:pt>
                <c:pt idx="198">
                  <c:v>787.8480224609375</c:v>
                </c:pt>
                <c:pt idx="199">
                  <c:v>787.86102294921875</c:v>
                </c:pt>
                <c:pt idx="200">
                  <c:v>787.87298583984375</c:v>
                </c:pt>
                <c:pt idx="201">
                  <c:v>787.885009765625</c:v>
                </c:pt>
                <c:pt idx="202">
                  <c:v>787.89697265625</c:v>
                </c:pt>
                <c:pt idx="203">
                  <c:v>787.90997314453125</c:v>
                </c:pt>
                <c:pt idx="204">
                  <c:v>787.9219970703125</c:v>
                </c:pt>
                <c:pt idx="205">
                  <c:v>787.93402099609375</c:v>
                </c:pt>
                <c:pt idx="206">
                  <c:v>787.94598388671875</c:v>
                </c:pt>
                <c:pt idx="207">
                  <c:v>787.958984375</c:v>
                </c:pt>
                <c:pt idx="208">
                  <c:v>787.97100830078125</c:v>
                </c:pt>
                <c:pt idx="209">
                  <c:v>787.98297119140625</c:v>
                </c:pt>
                <c:pt idx="210">
                  <c:v>787.9949951171875</c:v>
                </c:pt>
                <c:pt idx="211">
                  <c:v>788.00799560546875</c:v>
                </c:pt>
                <c:pt idx="212">
                  <c:v>788.02001953125</c:v>
                </c:pt>
                <c:pt idx="213">
                  <c:v>788.031982421875</c:v>
                </c:pt>
                <c:pt idx="214">
                  <c:v>788.04400634765625</c:v>
                </c:pt>
                <c:pt idx="215">
                  <c:v>788.0570068359375</c:v>
                </c:pt>
                <c:pt idx="216">
                  <c:v>788.0689697265625</c:v>
                </c:pt>
                <c:pt idx="217">
                  <c:v>788.08099365234375</c:v>
                </c:pt>
                <c:pt idx="218">
                  <c:v>788.093994140625</c:v>
                </c:pt>
                <c:pt idx="219">
                  <c:v>788.10601806640625</c:v>
                </c:pt>
                <c:pt idx="220">
                  <c:v>788.11798095703125</c:v>
                </c:pt>
                <c:pt idx="221">
                  <c:v>788.1300048828125</c:v>
                </c:pt>
                <c:pt idx="222">
                  <c:v>788.14300537109375</c:v>
                </c:pt>
                <c:pt idx="223">
                  <c:v>788.155029296875</c:v>
                </c:pt>
                <c:pt idx="224">
                  <c:v>788.1669921875</c:v>
                </c:pt>
                <c:pt idx="225">
                  <c:v>788.17901611328125</c:v>
                </c:pt>
                <c:pt idx="226">
                  <c:v>788.1920166015625</c:v>
                </c:pt>
                <c:pt idx="227">
                  <c:v>788.2039794921875</c:v>
                </c:pt>
                <c:pt idx="228">
                  <c:v>788.21600341796875</c:v>
                </c:pt>
                <c:pt idx="229">
                  <c:v>788.22802734375</c:v>
                </c:pt>
                <c:pt idx="230">
                  <c:v>788.24102783203125</c:v>
                </c:pt>
                <c:pt idx="231">
                  <c:v>788.25299072265625</c:v>
                </c:pt>
                <c:pt idx="232">
                  <c:v>788.2650146484375</c:v>
                </c:pt>
                <c:pt idx="233">
                  <c:v>788.2769775390625</c:v>
                </c:pt>
                <c:pt idx="234">
                  <c:v>788.28997802734375</c:v>
                </c:pt>
                <c:pt idx="235">
                  <c:v>788.302001953125</c:v>
                </c:pt>
                <c:pt idx="236">
                  <c:v>788.31402587890625</c:v>
                </c:pt>
                <c:pt idx="237">
                  <c:v>788.32598876953125</c:v>
                </c:pt>
                <c:pt idx="238">
                  <c:v>788.3389892578125</c:v>
                </c:pt>
                <c:pt idx="239">
                  <c:v>788.35101318359375</c:v>
                </c:pt>
                <c:pt idx="240">
                  <c:v>788.36297607421875</c:v>
                </c:pt>
                <c:pt idx="241">
                  <c:v>788.375</c:v>
                </c:pt>
                <c:pt idx="242">
                  <c:v>788.38800048828125</c:v>
                </c:pt>
                <c:pt idx="243">
                  <c:v>788.4000244140625</c:v>
                </c:pt>
                <c:pt idx="244">
                  <c:v>788.4119873046875</c:v>
                </c:pt>
                <c:pt idx="245">
                  <c:v>788.42401123046875</c:v>
                </c:pt>
                <c:pt idx="246">
                  <c:v>788.43701171875</c:v>
                </c:pt>
                <c:pt idx="247">
                  <c:v>788.448974609375</c:v>
                </c:pt>
                <c:pt idx="248">
                  <c:v>788.46099853515625</c:v>
                </c:pt>
                <c:pt idx="249">
                  <c:v>788.4739990234375</c:v>
                </c:pt>
                <c:pt idx="250">
                  <c:v>788.48602294921875</c:v>
                </c:pt>
                <c:pt idx="251">
                  <c:v>788.49798583984375</c:v>
                </c:pt>
                <c:pt idx="252">
                  <c:v>788.510009765625</c:v>
                </c:pt>
                <c:pt idx="253">
                  <c:v>788.52301025390625</c:v>
                </c:pt>
                <c:pt idx="254">
                  <c:v>788.53497314453125</c:v>
                </c:pt>
                <c:pt idx="255">
                  <c:v>788.5469970703125</c:v>
                </c:pt>
                <c:pt idx="256">
                  <c:v>788.55902099609375</c:v>
                </c:pt>
                <c:pt idx="257">
                  <c:v>788.572021484375</c:v>
                </c:pt>
                <c:pt idx="258">
                  <c:v>788.583984375</c:v>
                </c:pt>
                <c:pt idx="259">
                  <c:v>788.59600830078125</c:v>
                </c:pt>
                <c:pt idx="260">
                  <c:v>788.60797119140625</c:v>
                </c:pt>
                <c:pt idx="261">
                  <c:v>788.6209716796875</c:v>
                </c:pt>
                <c:pt idx="262">
                  <c:v>788.63299560546875</c:v>
                </c:pt>
                <c:pt idx="263">
                  <c:v>788.64501953125</c:v>
                </c:pt>
                <c:pt idx="264">
                  <c:v>788.656982421875</c:v>
                </c:pt>
                <c:pt idx="265">
                  <c:v>788.66998291015625</c:v>
                </c:pt>
                <c:pt idx="266">
                  <c:v>788.6820068359375</c:v>
                </c:pt>
                <c:pt idx="267">
                  <c:v>788.6939697265625</c:v>
                </c:pt>
                <c:pt idx="268">
                  <c:v>788.70599365234375</c:v>
                </c:pt>
                <c:pt idx="269">
                  <c:v>788.718994140625</c:v>
                </c:pt>
                <c:pt idx="270">
                  <c:v>788.73101806640625</c:v>
                </c:pt>
                <c:pt idx="271">
                  <c:v>788.74298095703125</c:v>
                </c:pt>
                <c:pt idx="272">
                  <c:v>788.7550048828125</c:v>
                </c:pt>
                <c:pt idx="273">
                  <c:v>788.76800537109375</c:v>
                </c:pt>
                <c:pt idx="274">
                  <c:v>788.780029296875</c:v>
                </c:pt>
                <c:pt idx="275">
                  <c:v>788.7919921875</c:v>
                </c:pt>
                <c:pt idx="276">
                  <c:v>788.80499267578125</c:v>
                </c:pt>
                <c:pt idx="277">
                  <c:v>788.8170166015625</c:v>
                </c:pt>
                <c:pt idx="278">
                  <c:v>788.8289794921875</c:v>
                </c:pt>
                <c:pt idx="279">
                  <c:v>788.84100341796875</c:v>
                </c:pt>
                <c:pt idx="280">
                  <c:v>788.85400390625</c:v>
                </c:pt>
                <c:pt idx="281">
                  <c:v>788.86602783203125</c:v>
                </c:pt>
                <c:pt idx="282">
                  <c:v>788.87799072265625</c:v>
                </c:pt>
                <c:pt idx="283">
                  <c:v>788.8900146484375</c:v>
                </c:pt>
                <c:pt idx="284">
                  <c:v>788.90301513671875</c:v>
                </c:pt>
                <c:pt idx="285">
                  <c:v>788.91497802734375</c:v>
                </c:pt>
                <c:pt idx="286">
                  <c:v>788.927001953125</c:v>
                </c:pt>
                <c:pt idx="287">
                  <c:v>788.93902587890625</c:v>
                </c:pt>
                <c:pt idx="288">
                  <c:v>788.9520263671875</c:v>
                </c:pt>
                <c:pt idx="289">
                  <c:v>788.9639892578125</c:v>
                </c:pt>
                <c:pt idx="290">
                  <c:v>788.97601318359375</c:v>
                </c:pt>
                <c:pt idx="291">
                  <c:v>788.98797607421875</c:v>
                </c:pt>
                <c:pt idx="292">
                  <c:v>789.0009765625</c:v>
                </c:pt>
                <c:pt idx="293">
                  <c:v>789.01300048828125</c:v>
                </c:pt>
                <c:pt idx="294">
                  <c:v>789.0250244140625</c:v>
                </c:pt>
                <c:pt idx="295">
                  <c:v>789.0369873046875</c:v>
                </c:pt>
                <c:pt idx="296">
                  <c:v>789.04998779296875</c:v>
                </c:pt>
                <c:pt idx="297">
                  <c:v>789.06201171875</c:v>
                </c:pt>
                <c:pt idx="298">
                  <c:v>789.073974609375</c:v>
                </c:pt>
                <c:pt idx="299">
                  <c:v>789.08599853515625</c:v>
                </c:pt>
                <c:pt idx="300">
                  <c:v>789.0989990234375</c:v>
                </c:pt>
                <c:pt idx="301">
                  <c:v>789.11102294921875</c:v>
                </c:pt>
                <c:pt idx="302">
                  <c:v>789.12298583984375</c:v>
                </c:pt>
                <c:pt idx="303">
                  <c:v>789.135986328125</c:v>
                </c:pt>
                <c:pt idx="304">
                  <c:v>789.14801025390625</c:v>
                </c:pt>
                <c:pt idx="305">
                  <c:v>789.15997314453125</c:v>
                </c:pt>
                <c:pt idx="306">
                  <c:v>789.1719970703125</c:v>
                </c:pt>
                <c:pt idx="307">
                  <c:v>789.18499755859375</c:v>
                </c:pt>
                <c:pt idx="308">
                  <c:v>789.197021484375</c:v>
                </c:pt>
                <c:pt idx="309">
                  <c:v>789.208984375</c:v>
                </c:pt>
                <c:pt idx="310">
                  <c:v>789.22100830078125</c:v>
                </c:pt>
                <c:pt idx="311">
                  <c:v>789.2340087890625</c:v>
                </c:pt>
                <c:pt idx="312">
                  <c:v>789.2459716796875</c:v>
                </c:pt>
                <c:pt idx="313">
                  <c:v>789.25799560546875</c:v>
                </c:pt>
                <c:pt idx="314">
                  <c:v>789.27099609375</c:v>
                </c:pt>
                <c:pt idx="315">
                  <c:v>789.28302001953125</c:v>
                </c:pt>
                <c:pt idx="316">
                  <c:v>789.29498291015625</c:v>
                </c:pt>
                <c:pt idx="317">
                  <c:v>789.3070068359375</c:v>
                </c:pt>
                <c:pt idx="318">
                  <c:v>789.32000732421875</c:v>
                </c:pt>
                <c:pt idx="319">
                  <c:v>789.33197021484375</c:v>
                </c:pt>
                <c:pt idx="320">
                  <c:v>789.343994140625</c:v>
                </c:pt>
                <c:pt idx="321">
                  <c:v>789.35601806640625</c:v>
                </c:pt>
                <c:pt idx="322">
                  <c:v>789.3690185546875</c:v>
                </c:pt>
                <c:pt idx="323">
                  <c:v>789.3809814453125</c:v>
                </c:pt>
                <c:pt idx="324">
                  <c:v>789.39300537109375</c:v>
                </c:pt>
                <c:pt idx="325">
                  <c:v>789.405029296875</c:v>
                </c:pt>
                <c:pt idx="326">
                  <c:v>789.41802978515625</c:v>
                </c:pt>
                <c:pt idx="327">
                  <c:v>789.42999267578125</c:v>
                </c:pt>
                <c:pt idx="328">
                  <c:v>789.4420166015625</c:v>
                </c:pt>
                <c:pt idx="329">
                  <c:v>789.4539794921875</c:v>
                </c:pt>
                <c:pt idx="330">
                  <c:v>789.46697998046875</c:v>
                </c:pt>
                <c:pt idx="331">
                  <c:v>789.47900390625</c:v>
                </c:pt>
                <c:pt idx="332">
                  <c:v>789.49102783203125</c:v>
                </c:pt>
                <c:pt idx="333">
                  <c:v>789.5040283203125</c:v>
                </c:pt>
                <c:pt idx="334">
                  <c:v>789.5159912109375</c:v>
                </c:pt>
                <c:pt idx="335">
                  <c:v>789.52801513671875</c:v>
                </c:pt>
                <c:pt idx="336">
                  <c:v>789.53997802734375</c:v>
                </c:pt>
                <c:pt idx="337">
                  <c:v>789.552978515625</c:v>
                </c:pt>
                <c:pt idx="338">
                  <c:v>789.56500244140625</c:v>
                </c:pt>
                <c:pt idx="339">
                  <c:v>789.5770263671875</c:v>
                </c:pt>
                <c:pt idx="340">
                  <c:v>789.5889892578125</c:v>
                </c:pt>
                <c:pt idx="341">
                  <c:v>789.60198974609375</c:v>
                </c:pt>
                <c:pt idx="342">
                  <c:v>789.614013671875</c:v>
                </c:pt>
                <c:pt idx="343">
                  <c:v>789.6259765625</c:v>
                </c:pt>
                <c:pt idx="344">
                  <c:v>789.63800048828125</c:v>
                </c:pt>
                <c:pt idx="345">
                  <c:v>789.6510009765625</c:v>
                </c:pt>
                <c:pt idx="346">
                  <c:v>789.66302490234375</c:v>
                </c:pt>
                <c:pt idx="347">
                  <c:v>789.67498779296875</c:v>
                </c:pt>
                <c:pt idx="348">
                  <c:v>789.68798828125</c:v>
                </c:pt>
                <c:pt idx="349">
                  <c:v>789.70001220703125</c:v>
                </c:pt>
                <c:pt idx="350">
                  <c:v>789.71197509765625</c:v>
                </c:pt>
                <c:pt idx="351">
                  <c:v>789.7239990234375</c:v>
                </c:pt>
                <c:pt idx="352">
                  <c:v>789.73699951171875</c:v>
                </c:pt>
                <c:pt idx="353">
                  <c:v>789.7490234375</c:v>
                </c:pt>
                <c:pt idx="354">
                  <c:v>789.760986328125</c:v>
                </c:pt>
                <c:pt idx="355">
                  <c:v>789.77301025390625</c:v>
                </c:pt>
                <c:pt idx="356">
                  <c:v>789.7860107421875</c:v>
                </c:pt>
                <c:pt idx="357">
                  <c:v>789.7979736328125</c:v>
                </c:pt>
                <c:pt idx="358">
                  <c:v>789.80999755859375</c:v>
                </c:pt>
                <c:pt idx="359">
                  <c:v>789.822998046875</c:v>
                </c:pt>
                <c:pt idx="360">
                  <c:v>789.83502197265625</c:v>
                </c:pt>
                <c:pt idx="361">
                  <c:v>789.84698486328125</c:v>
                </c:pt>
                <c:pt idx="362">
                  <c:v>789.8590087890625</c:v>
                </c:pt>
                <c:pt idx="363">
                  <c:v>789.87200927734375</c:v>
                </c:pt>
                <c:pt idx="364">
                  <c:v>789.88397216796875</c:v>
                </c:pt>
                <c:pt idx="365">
                  <c:v>789.89599609375</c:v>
                </c:pt>
                <c:pt idx="366">
                  <c:v>789.90802001953125</c:v>
                </c:pt>
                <c:pt idx="367">
                  <c:v>789.9210205078125</c:v>
                </c:pt>
                <c:pt idx="368">
                  <c:v>789.9329833984375</c:v>
                </c:pt>
                <c:pt idx="369">
                  <c:v>789.94500732421875</c:v>
                </c:pt>
                <c:pt idx="370">
                  <c:v>789.95697021484375</c:v>
                </c:pt>
                <c:pt idx="371">
                  <c:v>789.969970703125</c:v>
                </c:pt>
                <c:pt idx="372">
                  <c:v>789.98199462890625</c:v>
                </c:pt>
                <c:pt idx="373">
                  <c:v>789.9940185546875</c:v>
                </c:pt>
                <c:pt idx="374">
                  <c:v>790.00701904296875</c:v>
                </c:pt>
                <c:pt idx="375">
                  <c:v>790.01898193359375</c:v>
                </c:pt>
                <c:pt idx="376">
                  <c:v>790.031005859375</c:v>
                </c:pt>
                <c:pt idx="377">
                  <c:v>790.04302978515625</c:v>
                </c:pt>
                <c:pt idx="378">
                  <c:v>790.0560302734375</c:v>
                </c:pt>
                <c:pt idx="379">
                  <c:v>790.0679931640625</c:v>
                </c:pt>
                <c:pt idx="380">
                  <c:v>790.08001708984375</c:v>
                </c:pt>
                <c:pt idx="381">
                  <c:v>790.09197998046875</c:v>
                </c:pt>
                <c:pt idx="382">
                  <c:v>790.10498046875</c:v>
                </c:pt>
                <c:pt idx="383">
                  <c:v>790.11700439453125</c:v>
                </c:pt>
                <c:pt idx="384">
                  <c:v>790.1290283203125</c:v>
                </c:pt>
                <c:pt idx="385">
                  <c:v>790.14202880859375</c:v>
                </c:pt>
                <c:pt idx="386">
                  <c:v>790.15399169921875</c:v>
                </c:pt>
                <c:pt idx="387">
                  <c:v>790.166015625</c:v>
                </c:pt>
                <c:pt idx="388">
                  <c:v>790.177978515625</c:v>
                </c:pt>
                <c:pt idx="389">
                  <c:v>790.19097900390625</c:v>
                </c:pt>
                <c:pt idx="390">
                  <c:v>790.2030029296875</c:v>
                </c:pt>
                <c:pt idx="391">
                  <c:v>790.21502685546875</c:v>
                </c:pt>
                <c:pt idx="392">
                  <c:v>790.22698974609375</c:v>
                </c:pt>
                <c:pt idx="393">
                  <c:v>790.239990234375</c:v>
                </c:pt>
                <c:pt idx="394">
                  <c:v>790.25201416015625</c:v>
                </c:pt>
                <c:pt idx="395">
                  <c:v>790.26397705078125</c:v>
                </c:pt>
                <c:pt idx="396">
                  <c:v>790.2769775390625</c:v>
                </c:pt>
                <c:pt idx="397">
                  <c:v>790.28900146484375</c:v>
                </c:pt>
                <c:pt idx="398">
                  <c:v>790.301025390625</c:v>
                </c:pt>
                <c:pt idx="399">
                  <c:v>790.31298828125</c:v>
                </c:pt>
                <c:pt idx="400">
                  <c:v>790.32598876953125</c:v>
                </c:pt>
                <c:pt idx="401">
                  <c:v>790.3380126953125</c:v>
                </c:pt>
                <c:pt idx="402">
                  <c:v>790.3499755859375</c:v>
                </c:pt>
                <c:pt idx="403">
                  <c:v>790.36199951171875</c:v>
                </c:pt>
                <c:pt idx="404">
                  <c:v>790.375</c:v>
                </c:pt>
                <c:pt idx="405">
                  <c:v>790.38702392578125</c:v>
                </c:pt>
                <c:pt idx="406">
                  <c:v>790.39898681640625</c:v>
                </c:pt>
                <c:pt idx="407">
                  <c:v>790.4119873046875</c:v>
                </c:pt>
                <c:pt idx="408">
                  <c:v>790.42401123046875</c:v>
                </c:pt>
                <c:pt idx="409">
                  <c:v>790.43597412109375</c:v>
                </c:pt>
                <c:pt idx="410">
                  <c:v>790.447998046875</c:v>
                </c:pt>
                <c:pt idx="411">
                  <c:v>790.46099853515625</c:v>
                </c:pt>
                <c:pt idx="412">
                  <c:v>790.4730224609375</c:v>
                </c:pt>
                <c:pt idx="413">
                  <c:v>790.4849853515625</c:v>
                </c:pt>
                <c:pt idx="414">
                  <c:v>790.49700927734375</c:v>
                </c:pt>
                <c:pt idx="415">
                  <c:v>790.510009765625</c:v>
                </c:pt>
                <c:pt idx="416">
                  <c:v>790.52197265625</c:v>
                </c:pt>
                <c:pt idx="417">
                  <c:v>790.53399658203125</c:v>
                </c:pt>
                <c:pt idx="418">
                  <c:v>790.5469970703125</c:v>
                </c:pt>
                <c:pt idx="419">
                  <c:v>790.55902099609375</c:v>
                </c:pt>
                <c:pt idx="420">
                  <c:v>790.57098388671875</c:v>
                </c:pt>
                <c:pt idx="421">
                  <c:v>790.5830078125</c:v>
                </c:pt>
                <c:pt idx="422">
                  <c:v>790.59600830078125</c:v>
                </c:pt>
                <c:pt idx="423">
                  <c:v>790.60797119140625</c:v>
                </c:pt>
                <c:pt idx="424">
                  <c:v>790.6199951171875</c:v>
                </c:pt>
                <c:pt idx="425">
                  <c:v>790.63299560546875</c:v>
                </c:pt>
                <c:pt idx="426">
                  <c:v>790.64501953125</c:v>
                </c:pt>
                <c:pt idx="427">
                  <c:v>790.656982421875</c:v>
                </c:pt>
                <c:pt idx="428">
                  <c:v>790.66900634765625</c:v>
                </c:pt>
                <c:pt idx="429">
                  <c:v>790.6820068359375</c:v>
                </c:pt>
                <c:pt idx="430">
                  <c:v>790.6939697265625</c:v>
                </c:pt>
                <c:pt idx="431">
                  <c:v>790.70599365234375</c:v>
                </c:pt>
                <c:pt idx="432">
                  <c:v>790.718017578125</c:v>
                </c:pt>
                <c:pt idx="433">
                  <c:v>790.73101806640625</c:v>
                </c:pt>
                <c:pt idx="434">
                  <c:v>790.74298095703125</c:v>
                </c:pt>
                <c:pt idx="435">
                  <c:v>790.7550048828125</c:v>
                </c:pt>
                <c:pt idx="436">
                  <c:v>790.76800537109375</c:v>
                </c:pt>
                <c:pt idx="437">
                  <c:v>790.780029296875</c:v>
                </c:pt>
                <c:pt idx="438">
                  <c:v>790.7919921875</c:v>
                </c:pt>
                <c:pt idx="439">
                  <c:v>790.80401611328125</c:v>
                </c:pt>
                <c:pt idx="440">
                  <c:v>790.8170166015625</c:v>
                </c:pt>
                <c:pt idx="441">
                  <c:v>790.8289794921875</c:v>
                </c:pt>
                <c:pt idx="442">
                  <c:v>790.84100341796875</c:v>
                </c:pt>
                <c:pt idx="443">
                  <c:v>790.85302734375</c:v>
                </c:pt>
                <c:pt idx="444">
                  <c:v>790.86602783203125</c:v>
                </c:pt>
                <c:pt idx="445">
                  <c:v>790.87799072265625</c:v>
                </c:pt>
                <c:pt idx="446">
                  <c:v>790.8900146484375</c:v>
                </c:pt>
                <c:pt idx="447">
                  <c:v>790.90301513671875</c:v>
                </c:pt>
                <c:pt idx="448">
                  <c:v>790.91497802734375</c:v>
                </c:pt>
                <c:pt idx="449">
                  <c:v>790.927001953125</c:v>
                </c:pt>
                <c:pt idx="450">
                  <c:v>790.93902587890625</c:v>
                </c:pt>
                <c:pt idx="451">
                  <c:v>790.9520263671875</c:v>
                </c:pt>
                <c:pt idx="452">
                  <c:v>790.9639892578125</c:v>
                </c:pt>
                <c:pt idx="453">
                  <c:v>790.97601318359375</c:v>
                </c:pt>
                <c:pt idx="454">
                  <c:v>790.989013671875</c:v>
                </c:pt>
                <c:pt idx="455">
                  <c:v>791.0009765625</c:v>
                </c:pt>
                <c:pt idx="456">
                  <c:v>791.01300048828125</c:v>
                </c:pt>
                <c:pt idx="457">
                  <c:v>791.0250244140625</c:v>
                </c:pt>
                <c:pt idx="458">
                  <c:v>791.03802490234375</c:v>
                </c:pt>
                <c:pt idx="459">
                  <c:v>791.04998779296875</c:v>
                </c:pt>
                <c:pt idx="460">
                  <c:v>791.06201171875</c:v>
                </c:pt>
                <c:pt idx="461">
                  <c:v>791.073974609375</c:v>
                </c:pt>
                <c:pt idx="462">
                  <c:v>791.08697509765625</c:v>
                </c:pt>
                <c:pt idx="463">
                  <c:v>791.0989990234375</c:v>
                </c:pt>
                <c:pt idx="464">
                  <c:v>791.11102294921875</c:v>
                </c:pt>
                <c:pt idx="465">
                  <c:v>791.1240234375</c:v>
                </c:pt>
                <c:pt idx="466">
                  <c:v>791.135986328125</c:v>
                </c:pt>
                <c:pt idx="467">
                  <c:v>791.14801025390625</c:v>
                </c:pt>
                <c:pt idx="468">
                  <c:v>791.15997314453125</c:v>
                </c:pt>
                <c:pt idx="469">
                  <c:v>791.1729736328125</c:v>
                </c:pt>
                <c:pt idx="470">
                  <c:v>791.18499755859375</c:v>
                </c:pt>
                <c:pt idx="471">
                  <c:v>791.197021484375</c:v>
                </c:pt>
                <c:pt idx="472">
                  <c:v>791.21002197265625</c:v>
                </c:pt>
                <c:pt idx="473">
                  <c:v>791.22198486328125</c:v>
                </c:pt>
                <c:pt idx="474">
                  <c:v>791.2340087890625</c:v>
                </c:pt>
                <c:pt idx="475">
                  <c:v>791.2459716796875</c:v>
                </c:pt>
                <c:pt idx="476">
                  <c:v>791.25897216796875</c:v>
                </c:pt>
                <c:pt idx="477">
                  <c:v>791.27099609375</c:v>
                </c:pt>
                <c:pt idx="478">
                  <c:v>791.28302001953125</c:v>
                </c:pt>
                <c:pt idx="479">
                  <c:v>791.2960205078125</c:v>
                </c:pt>
                <c:pt idx="480">
                  <c:v>791.3079833984375</c:v>
                </c:pt>
                <c:pt idx="481">
                  <c:v>791.32000732421875</c:v>
                </c:pt>
                <c:pt idx="482">
                  <c:v>791.33197021484375</c:v>
                </c:pt>
                <c:pt idx="483">
                  <c:v>791.344970703125</c:v>
                </c:pt>
                <c:pt idx="484">
                  <c:v>791.35699462890625</c:v>
                </c:pt>
                <c:pt idx="485">
                  <c:v>791.3690185546875</c:v>
                </c:pt>
                <c:pt idx="486">
                  <c:v>791.3809814453125</c:v>
                </c:pt>
                <c:pt idx="487">
                  <c:v>791.39398193359375</c:v>
                </c:pt>
                <c:pt idx="488">
                  <c:v>791.406005859375</c:v>
                </c:pt>
                <c:pt idx="489">
                  <c:v>791.41802978515625</c:v>
                </c:pt>
                <c:pt idx="490">
                  <c:v>791.4310302734375</c:v>
                </c:pt>
                <c:pt idx="491">
                  <c:v>791.4429931640625</c:v>
                </c:pt>
                <c:pt idx="492">
                  <c:v>791.45501708984375</c:v>
                </c:pt>
                <c:pt idx="493">
                  <c:v>791.46697998046875</c:v>
                </c:pt>
                <c:pt idx="494">
                  <c:v>791.47998046875</c:v>
                </c:pt>
                <c:pt idx="495">
                  <c:v>791.49200439453125</c:v>
                </c:pt>
                <c:pt idx="496">
                  <c:v>791.5040283203125</c:v>
                </c:pt>
                <c:pt idx="497">
                  <c:v>791.51702880859375</c:v>
                </c:pt>
                <c:pt idx="498">
                  <c:v>791.52899169921875</c:v>
                </c:pt>
                <c:pt idx="499">
                  <c:v>791.541015625</c:v>
                </c:pt>
                <c:pt idx="500">
                  <c:v>791.552978515625</c:v>
                </c:pt>
                <c:pt idx="501">
                  <c:v>791.56597900390625</c:v>
                </c:pt>
                <c:pt idx="502">
                  <c:v>791.5780029296875</c:v>
                </c:pt>
                <c:pt idx="503">
                  <c:v>791.59002685546875</c:v>
                </c:pt>
                <c:pt idx="504">
                  <c:v>791.60302734375</c:v>
                </c:pt>
                <c:pt idx="505">
                  <c:v>791.614990234375</c:v>
                </c:pt>
                <c:pt idx="506">
                  <c:v>791.62701416015625</c:v>
                </c:pt>
                <c:pt idx="507">
                  <c:v>791.63897705078125</c:v>
                </c:pt>
                <c:pt idx="508">
                  <c:v>791.6519775390625</c:v>
                </c:pt>
                <c:pt idx="509">
                  <c:v>791.66400146484375</c:v>
                </c:pt>
                <c:pt idx="510">
                  <c:v>791.676025390625</c:v>
                </c:pt>
                <c:pt idx="511">
                  <c:v>791.68902587890625</c:v>
                </c:pt>
                <c:pt idx="512">
                  <c:v>791.70098876953125</c:v>
                </c:pt>
                <c:pt idx="513">
                  <c:v>791.7130126953125</c:v>
                </c:pt>
                <c:pt idx="514">
                  <c:v>791.7249755859375</c:v>
                </c:pt>
                <c:pt idx="515">
                  <c:v>791.73797607421875</c:v>
                </c:pt>
                <c:pt idx="516">
                  <c:v>791.75</c:v>
                </c:pt>
                <c:pt idx="517">
                  <c:v>791.76202392578125</c:v>
                </c:pt>
                <c:pt idx="518">
                  <c:v>791.7750244140625</c:v>
                </c:pt>
                <c:pt idx="519">
                  <c:v>791.7869873046875</c:v>
                </c:pt>
                <c:pt idx="520">
                  <c:v>791.79901123046875</c:v>
                </c:pt>
                <c:pt idx="521">
                  <c:v>791.81097412109375</c:v>
                </c:pt>
                <c:pt idx="522">
                  <c:v>791.823974609375</c:v>
                </c:pt>
                <c:pt idx="523">
                  <c:v>791.83599853515625</c:v>
                </c:pt>
                <c:pt idx="524">
                  <c:v>791.8480224609375</c:v>
                </c:pt>
                <c:pt idx="525">
                  <c:v>791.8599853515625</c:v>
                </c:pt>
                <c:pt idx="526">
                  <c:v>791.87298583984375</c:v>
                </c:pt>
                <c:pt idx="527">
                  <c:v>791.885009765625</c:v>
                </c:pt>
                <c:pt idx="528">
                  <c:v>791.89697265625</c:v>
                </c:pt>
                <c:pt idx="529">
                  <c:v>791.90997314453125</c:v>
                </c:pt>
                <c:pt idx="530">
                  <c:v>791.9219970703125</c:v>
                </c:pt>
                <c:pt idx="531">
                  <c:v>791.93402099609375</c:v>
                </c:pt>
                <c:pt idx="532">
                  <c:v>791.947021484375</c:v>
                </c:pt>
                <c:pt idx="533">
                  <c:v>791.958984375</c:v>
                </c:pt>
                <c:pt idx="534">
                  <c:v>791.97100830078125</c:v>
                </c:pt>
                <c:pt idx="535">
                  <c:v>791.98297119140625</c:v>
                </c:pt>
                <c:pt idx="536">
                  <c:v>791.9959716796875</c:v>
                </c:pt>
                <c:pt idx="537">
                  <c:v>792.00799560546875</c:v>
                </c:pt>
                <c:pt idx="538">
                  <c:v>792.02001953125</c:v>
                </c:pt>
                <c:pt idx="539">
                  <c:v>792.03302001953125</c:v>
                </c:pt>
                <c:pt idx="540">
                  <c:v>792.04498291015625</c:v>
                </c:pt>
                <c:pt idx="541">
                  <c:v>792.0570068359375</c:v>
                </c:pt>
                <c:pt idx="542">
                  <c:v>792.0689697265625</c:v>
                </c:pt>
                <c:pt idx="543">
                  <c:v>792.08197021484375</c:v>
                </c:pt>
                <c:pt idx="544">
                  <c:v>792.093994140625</c:v>
                </c:pt>
                <c:pt idx="545">
                  <c:v>792.10601806640625</c:v>
                </c:pt>
                <c:pt idx="546">
                  <c:v>792.1190185546875</c:v>
                </c:pt>
                <c:pt idx="547">
                  <c:v>792.1309814453125</c:v>
                </c:pt>
                <c:pt idx="548">
                  <c:v>792.14300537109375</c:v>
                </c:pt>
                <c:pt idx="549">
                  <c:v>792.155029296875</c:v>
                </c:pt>
                <c:pt idx="550">
                  <c:v>792.16802978515625</c:v>
                </c:pt>
                <c:pt idx="551">
                  <c:v>792.17999267578125</c:v>
                </c:pt>
                <c:pt idx="552">
                  <c:v>792.1920166015625</c:v>
                </c:pt>
                <c:pt idx="553">
                  <c:v>792.20501708984375</c:v>
                </c:pt>
                <c:pt idx="554">
                  <c:v>792.21697998046875</c:v>
                </c:pt>
                <c:pt idx="555">
                  <c:v>792.22900390625</c:v>
                </c:pt>
                <c:pt idx="556">
                  <c:v>792.24102783203125</c:v>
                </c:pt>
                <c:pt idx="557">
                  <c:v>792.2540283203125</c:v>
                </c:pt>
                <c:pt idx="558">
                  <c:v>792.2659912109375</c:v>
                </c:pt>
                <c:pt idx="559">
                  <c:v>792.27801513671875</c:v>
                </c:pt>
                <c:pt idx="560">
                  <c:v>792.291015625</c:v>
                </c:pt>
                <c:pt idx="561">
                  <c:v>792.302978515625</c:v>
                </c:pt>
                <c:pt idx="562">
                  <c:v>792.31500244140625</c:v>
                </c:pt>
                <c:pt idx="563">
                  <c:v>792.3270263671875</c:v>
                </c:pt>
                <c:pt idx="564">
                  <c:v>792.34002685546875</c:v>
                </c:pt>
                <c:pt idx="565">
                  <c:v>792.35198974609375</c:v>
                </c:pt>
                <c:pt idx="566">
                  <c:v>792.364013671875</c:v>
                </c:pt>
                <c:pt idx="567">
                  <c:v>792.37701416015625</c:v>
                </c:pt>
                <c:pt idx="568">
                  <c:v>792.38897705078125</c:v>
                </c:pt>
                <c:pt idx="569">
                  <c:v>792.4010009765625</c:v>
                </c:pt>
                <c:pt idx="570">
                  <c:v>792.41302490234375</c:v>
                </c:pt>
                <c:pt idx="571">
                  <c:v>792.426025390625</c:v>
                </c:pt>
                <c:pt idx="572">
                  <c:v>792.43798828125</c:v>
                </c:pt>
                <c:pt idx="573">
                  <c:v>792.45001220703125</c:v>
                </c:pt>
                <c:pt idx="574">
                  <c:v>792.4630126953125</c:v>
                </c:pt>
                <c:pt idx="575">
                  <c:v>792.4749755859375</c:v>
                </c:pt>
                <c:pt idx="576">
                  <c:v>792.48699951171875</c:v>
                </c:pt>
                <c:pt idx="577">
                  <c:v>792.4990234375</c:v>
                </c:pt>
                <c:pt idx="578">
                  <c:v>792.51202392578125</c:v>
                </c:pt>
                <c:pt idx="579">
                  <c:v>792.52398681640625</c:v>
                </c:pt>
                <c:pt idx="580">
                  <c:v>792.5360107421875</c:v>
                </c:pt>
                <c:pt idx="581">
                  <c:v>792.54901123046875</c:v>
                </c:pt>
                <c:pt idx="582">
                  <c:v>792.56097412109375</c:v>
                </c:pt>
                <c:pt idx="583">
                  <c:v>792.572998046875</c:v>
                </c:pt>
                <c:pt idx="584">
                  <c:v>792.58599853515625</c:v>
                </c:pt>
                <c:pt idx="585">
                  <c:v>792.5980224609375</c:v>
                </c:pt>
                <c:pt idx="586">
                  <c:v>792.6099853515625</c:v>
                </c:pt>
                <c:pt idx="587">
                  <c:v>792.62200927734375</c:v>
                </c:pt>
                <c:pt idx="588">
                  <c:v>792.635009765625</c:v>
                </c:pt>
                <c:pt idx="589">
                  <c:v>792.64697265625</c:v>
                </c:pt>
                <c:pt idx="590">
                  <c:v>792.65899658203125</c:v>
                </c:pt>
                <c:pt idx="591">
                  <c:v>792.6719970703125</c:v>
                </c:pt>
                <c:pt idx="592">
                  <c:v>792.68402099609375</c:v>
                </c:pt>
                <c:pt idx="593">
                  <c:v>792.69598388671875</c:v>
                </c:pt>
                <c:pt idx="594">
                  <c:v>792.7080078125</c:v>
                </c:pt>
                <c:pt idx="595">
                  <c:v>792.72100830078125</c:v>
                </c:pt>
                <c:pt idx="596">
                  <c:v>792.73297119140625</c:v>
                </c:pt>
                <c:pt idx="597">
                  <c:v>792.7449951171875</c:v>
                </c:pt>
                <c:pt idx="598">
                  <c:v>792.75799560546875</c:v>
                </c:pt>
                <c:pt idx="599">
                  <c:v>792.77001953125</c:v>
                </c:pt>
                <c:pt idx="600">
                  <c:v>792.781982421875</c:v>
                </c:pt>
                <c:pt idx="601">
                  <c:v>792.79400634765625</c:v>
                </c:pt>
                <c:pt idx="602">
                  <c:v>792.8070068359375</c:v>
                </c:pt>
                <c:pt idx="603">
                  <c:v>792.8189697265625</c:v>
                </c:pt>
                <c:pt idx="604">
                  <c:v>792.83099365234375</c:v>
                </c:pt>
                <c:pt idx="605">
                  <c:v>792.843994140625</c:v>
                </c:pt>
                <c:pt idx="606">
                  <c:v>792.85601806640625</c:v>
                </c:pt>
                <c:pt idx="607">
                  <c:v>792.86798095703125</c:v>
                </c:pt>
                <c:pt idx="608">
                  <c:v>792.8809814453125</c:v>
                </c:pt>
                <c:pt idx="609">
                  <c:v>792.89300537109375</c:v>
                </c:pt>
                <c:pt idx="610">
                  <c:v>792.905029296875</c:v>
                </c:pt>
                <c:pt idx="611">
                  <c:v>792.9169921875</c:v>
                </c:pt>
                <c:pt idx="612">
                  <c:v>792.92999267578125</c:v>
                </c:pt>
                <c:pt idx="613">
                  <c:v>792.9420166015625</c:v>
                </c:pt>
                <c:pt idx="614">
                  <c:v>792.9539794921875</c:v>
                </c:pt>
                <c:pt idx="615">
                  <c:v>792.96697998046875</c:v>
                </c:pt>
                <c:pt idx="616">
                  <c:v>792.97900390625</c:v>
                </c:pt>
                <c:pt idx="617">
                  <c:v>792.99102783203125</c:v>
                </c:pt>
                <c:pt idx="618">
                  <c:v>793.00299072265625</c:v>
                </c:pt>
                <c:pt idx="619">
                  <c:v>793.0159912109375</c:v>
                </c:pt>
                <c:pt idx="620">
                  <c:v>793.02801513671875</c:v>
                </c:pt>
                <c:pt idx="621">
                  <c:v>793.03997802734375</c:v>
                </c:pt>
                <c:pt idx="622">
                  <c:v>793.052978515625</c:v>
                </c:pt>
                <c:pt idx="623">
                  <c:v>793.06500244140625</c:v>
                </c:pt>
                <c:pt idx="624">
                  <c:v>793.0770263671875</c:v>
                </c:pt>
                <c:pt idx="625">
                  <c:v>793.09002685546875</c:v>
                </c:pt>
                <c:pt idx="626">
                  <c:v>793.10198974609375</c:v>
                </c:pt>
                <c:pt idx="627">
                  <c:v>793.114013671875</c:v>
                </c:pt>
                <c:pt idx="628">
                  <c:v>793.1259765625</c:v>
                </c:pt>
                <c:pt idx="629">
                  <c:v>793.13897705078125</c:v>
                </c:pt>
                <c:pt idx="630">
                  <c:v>793.1510009765625</c:v>
                </c:pt>
                <c:pt idx="631">
                  <c:v>793.16302490234375</c:v>
                </c:pt>
                <c:pt idx="632">
                  <c:v>793.176025390625</c:v>
                </c:pt>
                <c:pt idx="633">
                  <c:v>793.18798828125</c:v>
                </c:pt>
                <c:pt idx="634">
                  <c:v>793.20001220703125</c:v>
                </c:pt>
                <c:pt idx="635">
                  <c:v>793.21197509765625</c:v>
                </c:pt>
                <c:pt idx="636">
                  <c:v>793.2249755859375</c:v>
                </c:pt>
                <c:pt idx="637">
                  <c:v>793.23699951171875</c:v>
                </c:pt>
                <c:pt idx="638">
                  <c:v>793.2490234375</c:v>
                </c:pt>
                <c:pt idx="639">
                  <c:v>793.26202392578125</c:v>
                </c:pt>
                <c:pt idx="640">
                  <c:v>793.27398681640625</c:v>
                </c:pt>
                <c:pt idx="641">
                  <c:v>793.2860107421875</c:v>
                </c:pt>
                <c:pt idx="642">
                  <c:v>793.29901123046875</c:v>
                </c:pt>
                <c:pt idx="643">
                  <c:v>793.31097412109375</c:v>
                </c:pt>
                <c:pt idx="644">
                  <c:v>793.322998046875</c:v>
                </c:pt>
                <c:pt idx="645">
                  <c:v>793.33502197265625</c:v>
                </c:pt>
                <c:pt idx="646">
                  <c:v>793.3480224609375</c:v>
                </c:pt>
                <c:pt idx="647">
                  <c:v>793.3599853515625</c:v>
                </c:pt>
                <c:pt idx="648">
                  <c:v>793.37200927734375</c:v>
                </c:pt>
                <c:pt idx="649">
                  <c:v>793.385009765625</c:v>
                </c:pt>
                <c:pt idx="650">
                  <c:v>793.39697265625</c:v>
                </c:pt>
                <c:pt idx="651">
                  <c:v>793.40899658203125</c:v>
                </c:pt>
                <c:pt idx="652">
                  <c:v>793.4219970703125</c:v>
                </c:pt>
                <c:pt idx="653">
                  <c:v>793.43402099609375</c:v>
                </c:pt>
                <c:pt idx="654">
                  <c:v>793.44598388671875</c:v>
                </c:pt>
                <c:pt idx="655">
                  <c:v>793.4580078125</c:v>
                </c:pt>
                <c:pt idx="656">
                  <c:v>793.47100830078125</c:v>
                </c:pt>
                <c:pt idx="657">
                  <c:v>793.48297119140625</c:v>
                </c:pt>
                <c:pt idx="658">
                  <c:v>793.4949951171875</c:v>
                </c:pt>
                <c:pt idx="659">
                  <c:v>793.50799560546875</c:v>
                </c:pt>
                <c:pt idx="660">
                  <c:v>793.52001953125</c:v>
                </c:pt>
                <c:pt idx="661">
                  <c:v>793.531982421875</c:v>
                </c:pt>
                <c:pt idx="662">
                  <c:v>793.54400634765625</c:v>
                </c:pt>
                <c:pt idx="663">
                  <c:v>793.5570068359375</c:v>
                </c:pt>
                <c:pt idx="664">
                  <c:v>793.5689697265625</c:v>
                </c:pt>
                <c:pt idx="665">
                  <c:v>793.58099365234375</c:v>
                </c:pt>
                <c:pt idx="666">
                  <c:v>793.593994140625</c:v>
                </c:pt>
                <c:pt idx="667">
                  <c:v>793.60601806640625</c:v>
                </c:pt>
                <c:pt idx="668">
                  <c:v>793.61798095703125</c:v>
                </c:pt>
                <c:pt idx="669">
                  <c:v>793.6309814453125</c:v>
                </c:pt>
                <c:pt idx="670">
                  <c:v>793.64300537109375</c:v>
                </c:pt>
                <c:pt idx="671">
                  <c:v>793.655029296875</c:v>
                </c:pt>
                <c:pt idx="672">
                  <c:v>793.6669921875</c:v>
                </c:pt>
                <c:pt idx="673">
                  <c:v>793.67999267578125</c:v>
                </c:pt>
                <c:pt idx="674">
                  <c:v>793.6920166015625</c:v>
                </c:pt>
                <c:pt idx="675">
                  <c:v>793.7039794921875</c:v>
                </c:pt>
                <c:pt idx="676">
                  <c:v>793.71697998046875</c:v>
                </c:pt>
                <c:pt idx="677">
                  <c:v>793.72900390625</c:v>
                </c:pt>
                <c:pt idx="678">
                  <c:v>793.74102783203125</c:v>
                </c:pt>
                <c:pt idx="679">
                  <c:v>793.7540283203125</c:v>
                </c:pt>
                <c:pt idx="680">
                  <c:v>793.7659912109375</c:v>
                </c:pt>
                <c:pt idx="681">
                  <c:v>793.77801513671875</c:v>
                </c:pt>
                <c:pt idx="682">
                  <c:v>793.78997802734375</c:v>
                </c:pt>
                <c:pt idx="683">
                  <c:v>793.802978515625</c:v>
                </c:pt>
                <c:pt idx="684">
                  <c:v>793.81500244140625</c:v>
                </c:pt>
                <c:pt idx="685">
                  <c:v>793.8270263671875</c:v>
                </c:pt>
                <c:pt idx="686">
                  <c:v>793.84002685546875</c:v>
                </c:pt>
                <c:pt idx="687">
                  <c:v>793.85198974609375</c:v>
                </c:pt>
                <c:pt idx="688">
                  <c:v>793.864013671875</c:v>
                </c:pt>
                <c:pt idx="689">
                  <c:v>793.87701416015625</c:v>
                </c:pt>
                <c:pt idx="690">
                  <c:v>793.88897705078125</c:v>
                </c:pt>
                <c:pt idx="691">
                  <c:v>793.9010009765625</c:v>
                </c:pt>
                <c:pt idx="692">
                  <c:v>793.91302490234375</c:v>
                </c:pt>
                <c:pt idx="693">
                  <c:v>793.926025390625</c:v>
                </c:pt>
                <c:pt idx="694">
                  <c:v>793.93798828125</c:v>
                </c:pt>
                <c:pt idx="695">
                  <c:v>793.95001220703125</c:v>
                </c:pt>
                <c:pt idx="696">
                  <c:v>793.9630126953125</c:v>
                </c:pt>
                <c:pt idx="697">
                  <c:v>793.9749755859375</c:v>
                </c:pt>
                <c:pt idx="698">
                  <c:v>793.98699951171875</c:v>
                </c:pt>
                <c:pt idx="699">
                  <c:v>794</c:v>
                </c:pt>
                <c:pt idx="700">
                  <c:v>794.01202392578125</c:v>
                </c:pt>
                <c:pt idx="701">
                  <c:v>794.02398681640625</c:v>
                </c:pt>
                <c:pt idx="702">
                  <c:v>794.0360107421875</c:v>
                </c:pt>
                <c:pt idx="703">
                  <c:v>794.04901123046875</c:v>
                </c:pt>
                <c:pt idx="704">
                  <c:v>794.06097412109375</c:v>
                </c:pt>
                <c:pt idx="705">
                  <c:v>794.072998046875</c:v>
                </c:pt>
                <c:pt idx="706">
                  <c:v>794.08599853515625</c:v>
                </c:pt>
                <c:pt idx="707">
                  <c:v>794.0980224609375</c:v>
                </c:pt>
                <c:pt idx="708">
                  <c:v>794.1099853515625</c:v>
                </c:pt>
                <c:pt idx="709">
                  <c:v>794.12298583984375</c:v>
                </c:pt>
                <c:pt idx="710">
                  <c:v>794.135009765625</c:v>
                </c:pt>
                <c:pt idx="711">
                  <c:v>794.14697265625</c:v>
                </c:pt>
                <c:pt idx="712">
                  <c:v>794.15899658203125</c:v>
                </c:pt>
                <c:pt idx="713">
                  <c:v>794.1719970703125</c:v>
                </c:pt>
                <c:pt idx="714">
                  <c:v>794.18402099609375</c:v>
                </c:pt>
                <c:pt idx="715">
                  <c:v>794.19598388671875</c:v>
                </c:pt>
                <c:pt idx="716">
                  <c:v>794.208984375</c:v>
                </c:pt>
                <c:pt idx="717">
                  <c:v>794.22100830078125</c:v>
                </c:pt>
                <c:pt idx="718">
                  <c:v>794.23297119140625</c:v>
                </c:pt>
                <c:pt idx="719">
                  <c:v>794.2459716796875</c:v>
                </c:pt>
                <c:pt idx="720">
                  <c:v>794.25799560546875</c:v>
                </c:pt>
                <c:pt idx="721">
                  <c:v>794.27001953125</c:v>
                </c:pt>
                <c:pt idx="722">
                  <c:v>794.28302001953125</c:v>
                </c:pt>
                <c:pt idx="723">
                  <c:v>794.29498291015625</c:v>
                </c:pt>
                <c:pt idx="724">
                  <c:v>794.3070068359375</c:v>
                </c:pt>
                <c:pt idx="725">
                  <c:v>794.3189697265625</c:v>
                </c:pt>
                <c:pt idx="726">
                  <c:v>794.33197021484375</c:v>
                </c:pt>
                <c:pt idx="727">
                  <c:v>794.343994140625</c:v>
                </c:pt>
                <c:pt idx="728">
                  <c:v>794.35601806640625</c:v>
                </c:pt>
                <c:pt idx="729">
                  <c:v>794.3690185546875</c:v>
                </c:pt>
                <c:pt idx="730">
                  <c:v>794.3809814453125</c:v>
                </c:pt>
                <c:pt idx="731">
                  <c:v>794.39300537109375</c:v>
                </c:pt>
                <c:pt idx="732">
                  <c:v>794.406005859375</c:v>
                </c:pt>
                <c:pt idx="733">
                  <c:v>794.41802978515625</c:v>
                </c:pt>
                <c:pt idx="734">
                  <c:v>794.42999267578125</c:v>
                </c:pt>
                <c:pt idx="735">
                  <c:v>794.4429931640625</c:v>
                </c:pt>
                <c:pt idx="736">
                  <c:v>794.45501708984375</c:v>
                </c:pt>
                <c:pt idx="737">
                  <c:v>794.46697998046875</c:v>
                </c:pt>
                <c:pt idx="738">
                  <c:v>794.47900390625</c:v>
                </c:pt>
                <c:pt idx="739">
                  <c:v>794.49200439453125</c:v>
                </c:pt>
                <c:pt idx="740">
                  <c:v>794.5040283203125</c:v>
                </c:pt>
                <c:pt idx="741">
                  <c:v>794.5159912109375</c:v>
                </c:pt>
                <c:pt idx="742">
                  <c:v>794.52899169921875</c:v>
                </c:pt>
                <c:pt idx="743">
                  <c:v>794.541015625</c:v>
                </c:pt>
                <c:pt idx="744">
                  <c:v>794.552978515625</c:v>
                </c:pt>
                <c:pt idx="745">
                  <c:v>794.56597900390625</c:v>
                </c:pt>
                <c:pt idx="746">
                  <c:v>794.5780029296875</c:v>
                </c:pt>
                <c:pt idx="747">
                  <c:v>794.59002685546875</c:v>
                </c:pt>
                <c:pt idx="748">
                  <c:v>794.60198974609375</c:v>
                </c:pt>
                <c:pt idx="749">
                  <c:v>794.614990234375</c:v>
                </c:pt>
                <c:pt idx="750">
                  <c:v>794.62701416015625</c:v>
                </c:pt>
                <c:pt idx="751">
                  <c:v>794.63897705078125</c:v>
                </c:pt>
                <c:pt idx="752">
                  <c:v>794.6519775390625</c:v>
                </c:pt>
                <c:pt idx="753">
                  <c:v>794.66400146484375</c:v>
                </c:pt>
                <c:pt idx="754">
                  <c:v>794.676025390625</c:v>
                </c:pt>
                <c:pt idx="755">
                  <c:v>794.68902587890625</c:v>
                </c:pt>
                <c:pt idx="756">
                  <c:v>794.70098876953125</c:v>
                </c:pt>
                <c:pt idx="757">
                  <c:v>794.7130126953125</c:v>
                </c:pt>
                <c:pt idx="758">
                  <c:v>794.72601318359375</c:v>
                </c:pt>
                <c:pt idx="759">
                  <c:v>794.73797607421875</c:v>
                </c:pt>
                <c:pt idx="760">
                  <c:v>794.75</c:v>
                </c:pt>
                <c:pt idx="761">
                  <c:v>794.76202392578125</c:v>
                </c:pt>
                <c:pt idx="762">
                  <c:v>794.7750244140625</c:v>
                </c:pt>
                <c:pt idx="763">
                  <c:v>794.7869873046875</c:v>
                </c:pt>
                <c:pt idx="764">
                  <c:v>794.79901123046875</c:v>
                </c:pt>
                <c:pt idx="765">
                  <c:v>794.81201171875</c:v>
                </c:pt>
                <c:pt idx="766">
                  <c:v>794.823974609375</c:v>
                </c:pt>
                <c:pt idx="767">
                  <c:v>794.83599853515625</c:v>
                </c:pt>
                <c:pt idx="768">
                  <c:v>794.8489990234375</c:v>
                </c:pt>
                <c:pt idx="769">
                  <c:v>794.86102294921875</c:v>
                </c:pt>
                <c:pt idx="770">
                  <c:v>794.87298583984375</c:v>
                </c:pt>
                <c:pt idx="771">
                  <c:v>794.885986328125</c:v>
                </c:pt>
                <c:pt idx="772">
                  <c:v>794.89801025390625</c:v>
                </c:pt>
                <c:pt idx="773">
                  <c:v>794.90997314453125</c:v>
                </c:pt>
                <c:pt idx="774">
                  <c:v>794.9219970703125</c:v>
                </c:pt>
                <c:pt idx="775">
                  <c:v>794.93499755859375</c:v>
                </c:pt>
                <c:pt idx="776">
                  <c:v>794.947021484375</c:v>
                </c:pt>
                <c:pt idx="777">
                  <c:v>794.958984375</c:v>
                </c:pt>
                <c:pt idx="778">
                  <c:v>794.97198486328125</c:v>
                </c:pt>
                <c:pt idx="779">
                  <c:v>794.9840087890625</c:v>
                </c:pt>
                <c:pt idx="780">
                  <c:v>794.9959716796875</c:v>
                </c:pt>
                <c:pt idx="781">
                  <c:v>795.00897216796875</c:v>
                </c:pt>
                <c:pt idx="782">
                  <c:v>795.02099609375</c:v>
                </c:pt>
                <c:pt idx="783">
                  <c:v>795.03302001953125</c:v>
                </c:pt>
                <c:pt idx="784">
                  <c:v>795.0460205078125</c:v>
                </c:pt>
                <c:pt idx="785">
                  <c:v>795.0579833984375</c:v>
                </c:pt>
                <c:pt idx="786">
                  <c:v>795.07000732421875</c:v>
                </c:pt>
                <c:pt idx="787">
                  <c:v>795.08197021484375</c:v>
                </c:pt>
                <c:pt idx="788">
                  <c:v>795.094970703125</c:v>
                </c:pt>
                <c:pt idx="789">
                  <c:v>795.10699462890625</c:v>
                </c:pt>
                <c:pt idx="790">
                  <c:v>795.1190185546875</c:v>
                </c:pt>
                <c:pt idx="791">
                  <c:v>795.13201904296875</c:v>
                </c:pt>
                <c:pt idx="792">
                  <c:v>795.14398193359375</c:v>
                </c:pt>
                <c:pt idx="793">
                  <c:v>795.156005859375</c:v>
                </c:pt>
                <c:pt idx="794">
                  <c:v>795.16900634765625</c:v>
                </c:pt>
                <c:pt idx="795">
                  <c:v>795.1810302734375</c:v>
                </c:pt>
                <c:pt idx="796">
                  <c:v>795.1929931640625</c:v>
                </c:pt>
                <c:pt idx="797">
                  <c:v>795.20599365234375</c:v>
                </c:pt>
                <c:pt idx="798">
                  <c:v>795.218017578125</c:v>
                </c:pt>
                <c:pt idx="799">
                  <c:v>795.22998046875</c:v>
                </c:pt>
                <c:pt idx="800">
                  <c:v>795.24298095703125</c:v>
                </c:pt>
                <c:pt idx="801">
                  <c:v>795.2550048828125</c:v>
                </c:pt>
                <c:pt idx="802">
                  <c:v>795.26702880859375</c:v>
                </c:pt>
                <c:pt idx="803">
                  <c:v>795.27899169921875</c:v>
                </c:pt>
              </c:numCache>
            </c:numRef>
          </c:xVal>
          <c:yVal>
            <c:numRef>
              <c:f>'Sheet1 {4 min}'!$B$1:$B$804</c:f>
              <c:numCache>
                <c:formatCode>General</c:formatCode>
                <c:ptCount val="804"/>
                <c:pt idx="0">
                  <c:v>209.80000305175781</c:v>
                </c:pt>
                <c:pt idx="1">
                  <c:v>103</c:v>
                </c:pt>
                <c:pt idx="2">
                  <c:v>59</c:v>
                </c:pt>
                <c:pt idx="3">
                  <c:v>56.25</c:v>
                </c:pt>
                <c:pt idx="4">
                  <c:v>100.5</c:v>
                </c:pt>
                <c:pt idx="5">
                  <c:v>177.5</c:v>
                </c:pt>
                <c:pt idx="6">
                  <c:v>180</c:v>
                </c:pt>
                <c:pt idx="7">
                  <c:v>122</c:v>
                </c:pt>
                <c:pt idx="8">
                  <c:v>111</c:v>
                </c:pt>
                <c:pt idx="9">
                  <c:v>133.69999694824219</c:v>
                </c:pt>
                <c:pt idx="10">
                  <c:v>129.5</c:v>
                </c:pt>
                <c:pt idx="11">
                  <c:v>112</c:v>
                </c:pt>
                <c:pt idx="12">
                  <c:v>131.5</c:v>
                </c:pt>
                <c:pt idx="13">
                  <c:v>159.69999694824219</c:v>
                </c:pt>
                <c:pt idx="14">
                  <c:v>179</c:v>
                </c:pt>
                <c:pt idx="15">
                  <c:v>199.19999694824219</c:v>
                </c:pt>
                <c:pt idx="16">
                  <c:v>200.5</c:v>
                </c:pt>
                <c:pt idx="17">
                  <c:v>241.5</c:v>
                </c:pt>
                <c:pt idx="18">
                  <c:v>328.29998779296875</c:v>
                </c:pt>
                <c:pt idx="19">
                  <c:v>378.79998779296875</c:v>
                </c:pt>
                <c:pt idx="20">
                  <c:v>359.20001220703125</c:v>
                </c:pt>
                <c:pt idx="21">
                  <c:v>313.20001220703125</c:v>
                </c:pt>
                <c:pt idx="22">
                  <c:v>285.29998779296875</c:v>
                </c:pt>
                <c:pt idx="23">
                  <c:v>302.70001220703125</c:v>
                </c:pt>
                <c:pt idx="24">
                  <c:v>314.5</c:v>
                </c:pt>
                <c:pt idx="25">
                  <c:v>311.5</c:v>
                </c:pt>
                <c:pt idx="26">
                  <c:v>382.79998779296875</c:v>
                </c:pt>
                <c:pt idx="27">
                  <c:v>490.5</c:v>
                </c:pt>
                <c:pt idx="28">
                  <c:v>637.5</c:v>
                </c:pt>
                <c:pt idx="29">
                  <c:v>850.5</c:v>
                </c:pt>
                <c:pt idx="30">
                  <c:v>1541</c:v>
                </c:pt>
                <c:pt idx="31">
                  <c:v>6815</c:v>
                </c:pt>
                <c:pt idx="32">
                  <c:v>39380</c:v>
                </c:pt>
                <c:pt idx="33">
                  <c:v>122800</c:v>
                </c:pt>
                <c:pt idx="34">
                  <c:v>184300</c:v>
                </c:pt>
                <c:pt idx="35">
                  <c:v>136900</c:v>
                </c:pt>
                <c:pt idx="36">
                  <c:v>50350</c:v>
                </c:pt>
                <c:pt idx="37">
                  <c:v>10270</c:v>
                </c:pt>
                <c:pt idx="38">
                  <c:v>2299</c:v>
                </c:pt>
                <c:pt idx="39">
                  <c:v>1196</c:v>
                </c:pt>
                <c:pt idx="40">
                  <c:v>1232</c:v>
                </c:pt>
                <c:pt idx="41">
                  <c:v>1105</c:v>
                </c:pt>
                <c:pt idx="42">
                  <c:v>801.79998779296875</c:v>
                </c:pt>
                <c:pt idx="43">
                  <c:v>594.20001220703125</c:v>
                </c:pt>
                <c:pt idx="44">
                  <c:v>521</c:v>
                </c:pt>
                <c:pt idx="45">
                  <c:v>536.5</c:v>
                </c:pt>
                <c:pt idx="46">
                  <c:v>512</c:v>
                </c:pt>
                <c:pt idx="47">
                  <c:v>385.70001220703125</c:v>
                </c:pt>
                <c:pt idx="48">
                  <c:v>312.70001220703125</c:v>
                </c:pt>
                <c:pt idx="49">
                  <c:v>338.20001220703125</c:v>
                </c:pt>
                <c:pt idx="50">
                  <c:v>298.70001220703125</c:v>
                </c:pt>
                <c:pt idx="51">
                  <c:v>231.30000305175781</c:v>
                </c:pt>
                <c:pt idx="52">
                  <c:v>335.5</c:v>
                </c:pt>
                <c:pt idx="53">
                  <c:v>510.29998779296875</c:v>
                </c:pt>
                <c:pt idx="54">
                  <c:v>499.5</c:v>
                </c:pt>
                <c:pt idx="55">
                  <c:v>376.79998779296875</c:v>
                </c:pt>
                <c:pt idx="56">
                  <c:v>372.5</c:v>
                </c:pt>
                <c:pt idx="57">
                  <c:v>416.79998779296875</c:v>
                </c:pt>
                <c:pt idx="58">
                  <c:v>370.79998779296875</c:v>
                </c:pt>
                <c:pt idx="59">
                  <c:v>311.20001220703125</c:v>
                </c:pt>
                <c:pt idx="60">
                  <c:v>304.70001220703125</c:v>
                </c:pt>
                <c:pt idx="61">
                  <c:v>337</c:v>
                </c:pt>
                <c:pt idx="62">
                  <c:v>318.29998779296875</c:v>
                </c:pt>
                <c:pt idx="63">
                  <c:v>231</c:v>
                </c:pt>
                <c:pt idx="64">
                  <c:v>246.69999694824219</c:v>
                </c:pt>
                <c:pt idx="65">
                  <c:v>367.5</c:v>
                </c:pt>
                <c:pt idx="66">
                  <c:v>435.29998779296875</c:v>
                </c:pt>
                <c:pt idx="67">
                  <c:v>479.79998779296875</c:v>
                </c:pt>
                <c:pt idx="68">
                  <c:v>534.5</c:v>
                </c:pt>
                <c:pt idx="69">
                  <c:v>603.5</c:v>
                </c:pt>
                <c:pt idx="70">
                  <c:v>884</c:v>
                </c:pt>
                <c:pt idx="71">
                  <c:v>2010</c:v>
                </c:pt>
                <c:pt idx="72">
                  <c:v>8066</c:v>
                </c:pt>
                <c:pt idx="73">
                  <c:v>41890</c:v>
                </c:pt>
                <c:pt idx="74">
                  <c:v>124600</c:v>
                </c:pt>
                <c:pt idx="75">
                  <c:v>179700</c:v>
                </c:pt>
                <c:pt idx="76">
                  <c:v>128200</c:v>
                </c:pt>
                <c:pt idx="77">
                  <c:v>45930</c:v>
                </c:pt>
                <c:pt idx="78">
                  <c:v>9434</c:v>
                </c:pt>
                <c:pt idx="79">
                  <c:v>2014</c:v>
                </c:pt>
                <c:pt idx="80">
                  <c:v>1221</c:v>
                </c:pt>
                <c:pt idx="81">
                  <c:v>1185</c:v>
                </c:pt>
                <c:pt idx="82">
                  <c:v>1156</c:v>
                </c:pt>
                <c:pt idx="83">
                  <c:v>908</c:v>
                </c:pt>
                <c:pt idx="84">
                  <c:v>603.5</c:v>
                </c:pt>
                <c:pt idx="85">
                  <c:v>431.70001220703125</c:v>
                </c:pt>
                <c:pt idx="86">
                  <c:v>382.79998779296875</c:v>
                </c:pt>
                <c:pt idx="87">
                  <c:v>384.5</c:v>
                </c:pt>
                <c:pt idx="88">
                  <c:v>354.5</c:v>
                </c:pt>
                <c:pt idx="89">
                  <c:v>286</c:v>
                </c:pt>
                <c:pt idx="90">
                  <c:v>241.5</c:v>
                </c:pt>
                <c:pt idx="91">
                  <c:v>236</c:v>
                </c:pt>
                <c:pt idx="92">
                  <c:v>258.70001220703125</c:v>
                </c:pt>
                <c:pt idx="93">
                  <c:v>268.5</c:v>
                </c:pt>
                <c:pt idx="94">
                  <c:v>351.5</c:v>
                </c:pt>
                <c:pt idx="95">
                  <c:v>516.5</c:v>
                </c:pt>
                <c:pt idx="96">
                  <c:v>562.5</c:v>
                </c:pt>
                <c:pt idx="97">
                  <c:v>437</c:v>
                </c:pt>
                <c:pt idx="98">
                  <c:v>292.20001220703125</c:v>
                </c:pt>
                <c:pt idx="99">
                  <c:v>270</c:v>
                </c:pt>
                <c:pt idx="100">
                  <c:v>361.5</c:v>
                </c:pt>
                <c:pt idx="101">
                  <c:v>444.70001220703125</c:v>
                </c:pt>
                <c:pt idx="102">
                  <c:v>413</c:v>
                </c:pt>
                <c:pt idx="103">
                  <c:v>333.29998779296875</c:v>
                </c:pt>
                <c:pt idx="104">
                  <c:v>353</c:v>
                </c:pt>
                <c:pt idx="105">
                  <c:v>450</c:v>
                </c:pt>
                <c:pt idx="106">
                  <c:v>487.20001220703125</c:v>
                </c:pt>
                <c:pt idx="107">
                  <c:v>454.29998779296875</c:v>
                </c:pt>
                <c:pt idx="108">
                  <c:v>411</c:v>
                </c:pt>
                <c:pt idx="109">
                  <c:v>413.79998779296875</c:v>
                </c:pt>
                <c:pt idx="110">
                  <c:v>601.29998779296875</c:v>
                </c:pt>
                <c:pt idx="111">
                  <c:v>876.20001220703125</c:v>
                </c:pt>
                <c:pt idx="112">
                  <c:v>1578</c:v>
                </c:pt>
                <c:pt idx="113">
                  <c:v>6947</c:v>
                </c:pt>
                <c:pt idx="114">
                  <c:v>29130</c:v>
                </c:pt>
                <c:pt idx="115">
                  <c:v>68830</c:v>
                </c:pt>
                <c:pt idx="116">
                  <c:v>88490</c:v>
                </c:pt>
                <c:pt idx="117">
                  <c:v>62650</c:v>
                </c:pt>
                <c:pt idx="118">
                  <c:v>24740</c:v>
                </c:pt>
                <c:pt idx="119">
                  <c:v>6261</c:v>
                </c:pt>
                <c:pt idx="120">
                  <c:v>1729</c:v>
                </c:pt>
                <c:pt idx="121">
                  <c:v>831.79998779296875</c:v>
                </c:pt>
                <c:pt idx="122">
                  <c:v>642.79998779296875</c:v>
                </c:pt>
                <c:pt idx="123">
                  <c:v>564.5</c:v>
                </c:pt>
                <c:pt idx="124">
                  <c:v>461.70001220703125</c:v>
                </c:pt>
                <c:pt idx="125">
                  <c:v>339.79998779296875</c:v>
                </c:pt>
                <c:pt idx="126">
                  <c:v>261.79998779296875</c:v>
                </c:pt>
                <c:pt idx="127">
                  <c:v>274</c:v>
                </c:pt>
                <c:pt idx="128">
                  <c:v>268.79998779296875</c:v>
                </c:pt>
                <c:pt idx="129">
                  <c:v>200.5</c:v>
                </c:pt>
                <c:pt idx="130">
                  <c:v>163.30000305175781</c:v>
                </c:pt>
                <c:pt idx="131">
                  <c:v>181.69999694824219</c:v>
                </c:pt>
                <c:pt idx="132">
                  <c:v>179.5</c:v>
                </c:pt>
                <c:pt idx="133">
                  <c:v>128.30000305175781</c:v>
                </c:pt>
                <c:pt idx="134">
                  <c:v>114.5</c:v>
                </c:pt>
                <c:pt idx="135">
                  <c:v>151.5</c:v>
                </c:pt>
                <c:pt idx="136">
                  <c:v>202.5</c:v>
                </c:pt>
                <c:pt idx="137">
                  <c:v>238.80000305175781</c:v>
                </c:pt>
                <c:pt idx="138">
                  <c:v>199.5</c:v>
                </c:pt>
                <c:pt idx="139">
                  <c:v>142</c:v>
                </c:pt>
                <c:pt idx="140">
                  <c:v>135</c:v>
                </c:pt>
                <c:pt idx="141">
                  <c:v>136.69999694824219</c:v>
                </c:pt>
                <c:pt idx="142">
                  <c:v>171.19999694824219</c:v>
                </c:pt>
                <c:pt idx="143">
                  <c:v>208.69999694824219</c:v>
                </c:pt>
                <c:pt idx="144">
                  <c:v>206.69999694824219</c:v>
                </c:pt>
                <c:pt idx="145">
                  <c:v>214.5</c:v>
                </c:pt>
                <c:pt idx="146">
                  <c:v>198.80000305175781</c:v>
                </c:pt>
                <c:pt idx="147">
                  <c:v>159.5</c:v>
                </c:pt>
                <c:pt idx="148">
                  <c:v>185.69999694824219</c:v>
                </c:pt>
                <c:pt idx="149">
                  <c:v>228.80000305175781</c:v>
                </c:pt>
                <c:pt idx="150">
                  <c:v>214.80000305175781</c:v>
                </c:pt>
                <c:pt idx="151">
                  <c:v>277</c:v>
                </c:pt>
                <c:pt idx="152">
                  <c:v>540.20001220703125</c:v>
                </c:pt>
                <c:pt idx="153">
                  <c:v>1365</c:v>
                </c:pt>
                <c:pt idx="154">
                  <c:v>4944</c:v>
                </c:pt>
                <c:pt idx="155">
                  <c:v>14510</c:v>
                </c:pt>
                <c:pt idx="156">
                  <c:v>26740</c:v>
                </c:pt>
                <c:pt idx="157">
                  <c:v>30200</c:v>
                </c:pt>
                <c:pt idx="158">
                  <c:v>21400</c:v>
                </c:pt>
                <c:pt idx="159">
                  <c:v>10150</c:v>
                </c:pt>
                <c:pt idx="160">
                  <c:v>3774</c:v>
                </c:pt>
                <c:pt idx="161">
                  <c:v>1515</c:v>
                </c:pt>
                <c:pt idx="162">
                  <c:v>884.5</c:v>
                </c:pt>
                <c:pt idx="163">
                  <c:v>582</c:v>
                </c:pt>
                <c:pt idx="164">
                  <c:v>327.5</c:v>
                </c:pt>
                <c:pt idx="165">
                  <c:v>200.19999694824219</c:v>
                </c:pt>
                <c:pt idx="166">
                  <c:v>189.5</c:v>
                </c:pt>
                <c:pt idx="167">
                  <c:v>188</c:v>
                </c:pt>
                <c:pt idx="168">
                  <c:v>231</c:v>
                </c:pt>
                <c:pt idx="169">
                  <c:v>269.70001220703125</c:v>
                </c:pt>
                <c:pt idx="170">
                  <c:v>195</c:v>
                </c:pt>
                <c:pt idx="171">
                  <c:v>98.5</c:v>
                </c:pt>
                <c:pt idx="172">
                  <c:v>73</c:v>
                </c:pt>
                <c:pt idx="173">
                  <c:v>96.5</c:v>
                </c:pt>
                <c:pt idx="174">
                  <c:v>122</c:v>
                </c:pt>
                <c:pt idx="175">
                  <c:v>112</c:v>
                </c:pt>
                <c:pt idx="176">
                  <c:v>119.19999694824219</c:v>
                </c:pt>
                <c:pt idx="177">
                  <c:v>161.69999694824219</c:v>
                </c:pt>
                <c:pt idx="178">
                  <c:v>166.5</c:v>
                </c:pt>
                <c:pt idx="179">
                  <c:v>154.5</c:v>
                </c:pt>
                <c:pt idx="180">
                  <c:v>193.5</c:v>
                </c:pt>
                <c:pt idx="181">
                  <c:v>194</c:v>
                </c:pt>
                <c:pt idx="182">
                  <c:v>136</c:v>
                </c:pt>
                <c:pt idx="183">
                  <c:v>96.5</c:v>
                </c:pt>
                <c:pt idx="184">
                  <c:v>93.75</c:v>
                </c:pt>
                <c:pt idx="185">
                  <c:v>113.80000305175781</c:v>
                </c:pt>
                <c:pt idx="186">
                  <c:v>110.30000305175781</c:v>
                </c:pt>
                <c:pt idx="187">
                  <c:v>126.80000305175781</c:v>
                </c:pt>
                <c:pt idx="188">
                  <c:v>166.5</c:v>
                </c:pt>
                <c:pt idx="189">
                  <c:v>181.5</c:v>
                </c:pt>
                <c:pt idx="190">
                  <c:v>222.30000305175781</c:v>
                </c:pt>
                <c:pt idx="191">
                  <c:v>280.29998779296875</c:v>
                </c:pt>
                <c:pt idx="192">
                  <c:v>320</c:v>
                </c:pt>
                <c:pt idx="193">
                  <c:v>374.29998779296875</c:v>
                </c:pt>
                <c:pt idx="194">
                  <c:v>815.79998779296875</c:v>
                </c:pt>
                <c:pt idx="195">
                  <c:v>2277</c:v>
                </c:pt>
                <c:pt idx="196">
                  <c:v>5109</c:v>
                </c:pt>
                <c:pt idx="197">
                  <c:v>8534</c:v>
                </c:pt>
                <c:pt idx="198">
                  <c:v>9857</c:v>
                </c:pt>
                <c:pt idx="199">
                  <c:v>7660</c:v>
                </c:pt>
                <c:pt idx="200">
                  <c:v>4142</c:v>
                </c:pt>
                <c:pt idx="201">
                  <c:v>1693</c:v>
                </c:pt>
                <c:pt idx="202">
                  <c:v>657.70001220703125</c:v>
                </c:pt>
                <c:pt idx="203">
                  <c:v>346.20001220703125</c:v>
                </c:pt>
                <c:pt idx="204">
                  <c:v>212</c:v>
                </c:pt>
                <c:pt idx="205">
                  <c:v>118</c:v>
                </c:pt>
                <c:pt idx="206">
                  <c:v>103.5</c:v>
                </c:pt>
                <c:pt idx="207">
                  <c:v>130.5</c:v>
                </c:pt>
                <c:pt idx="208">
                  <c:v>120.19999694824219</c:v>
                </c:pt>
                <c:pt idx="209">
                  <c:v>99.5</c:v>
                </c:pt>
                <c:pt idx="210">
                  <c:v>69.5</c:v>
                </c:pt>
                <c:pt idx="211">
                  <c:v>35.25</c:v>
                </c:pt>
                <c:pt idx="212">
                  <c:v>36.75</c:v>
                </c:pt>
                <c:pt idx="213">
                  <c:v>65.75</c:v>
                </c:pt>
                <c:pt idx="214">
                  <c:v>86</c:v>
                </c:pt>
                <c:pt idx="215">
                  <c:v>97.75</c:v>
                </c:pt>
                <c:pt idx="216">
                  <c:v>118</c:v>
                </c:pt>
                <c:pt idx="217">
                  <c:v>117.30000305175781</c:v>
                </c:pt>
                <c:pt idx="218">
                  <c:v>102.5</c:v>
                </c:pt>
                <c:pt idx="219">
                  <c:v>93.5</c:v>
                </c:pt>
                <c:pt idx="220">
                  <c:v>56</c:v>
                </c:pt>
                <c:pt idx="221">
                  <c:v>34.75</c:v>
                </c:pt>
                <c:pt idx="222">
                  <c:v>76.25</c:v>
                </c:pt>
                <c:pt idx="223">
                  <c:v>134.5</c:v>
                </c:pt>
                <c:pt idx="224">
                  <c:v>139.5</c:v>
                </c:pt>
                <c:pt idx="225">
                  <c:v>109.5</c:v>
                </c:pt>
                <c:pt idx="226">
                  <c:v>106</c:v>
                </c:pt>
                <c:pt idx="227">
                  <c:v>94</c:v>
                </c:pt>
                <c:pt idx="228">
                  <c:v>76.5</c:v>
                </c:pt>
                <c:pt idx="229">
                  <c:v>97.25</c:v>
                </c:pt>
                <c:pt idx="230">
                  <c:v>138.5</c:v>
                </c:pt>
                <c:pt idx="231">
                  <c:v>183.30000305175781</c:v>
                </c:pt>
                <c:pt idx="232">
                  <c:v>199</c:v>
                </c:pt>
                <c:pt idx="233">
                  <c:v>190.30000305175781</c:v>
                </c:pt>
                <c:pt idx="234">
                  <c:v>213.19999694824219</c:v>
                </c:pt>
                <c:pt idx="235">
                  <c:v>377.70001220703125</c:v>
                </c:pt>
                <c:pt idx="236">
                  <c:v>884</c:v>
                </c:pt>
                <c:pt idx="237">
                  <c:v>1841</c:v>
                </c:pt>
                <c:pt idx="238">
                  <c:v>2795</c:v>
                </c:pt>
                <c:pt idx="239">
                  <c:v>2873</c:v>
                </c:pt>
                <c:pt idx="240">
                  <c:v>2066</c:v>
                </c:pt>
                <c:pt idx="241">
                  <c:v>1220</c:v>
                </c:pt>
                <c:pt idx="242">
                  <c:v>742.29998779296875</c:v>
                </c:pt>
                <c:pt idx="243">
                  <c:v>548.5</c:v>
                </c:pt>
                <c:pt idx="244">
                  <c:v>502.70001220703125</c:v>
                </c:pt>
                <c:pt idx="245">
                  <c:v>398.20001220703125</c:v>
                </c:pt>
                <c:pt idx="246">
                  <c:v>220.30000305175781</c:v>
                </c:pt>
                <c:pt idx="247">
                  <c:v>104</c:v>
                </c:pt>
                <c:pt idx="248">
                  <c:v>57.25</c:v>
                </c:pt>
                <c:pt idx="249">
                  <c:v>62</c:v>
                </c:pt>
                <c:pt idx="250">
                  <c:v>64.5</c:v>
                </c:pt>
                <c:pt idx="251">
                  <c:v>48.75</c:v>
                </c:pt>
                <c:pt idx="252">
                  <c:v>59.5</c:v>
                </c:pt>
                <c:pt idx="253">
                  <c:v>82.75</c:v>
                </c:pt>
                <c:pt idx="254">
                  <c:v>91.75</c:v>
                </c:pt>
                <c:pt idx="255">
                  <c:v>72</c:v>
                </c:pt>
                <c:pt idx="256">
                  <c:v>39</c:v>
                </c:pt>
                <c:pt idx="257">
                  <c:v>40.75</c:v>
                </c:pt>
                <c:pt idx="258">
                  <c:v>83.25</c:v>
                </c:pt>
                <c:pt idx="259">
                  <c:v>95.75</c:v>
                </c:pt>
                <c:pt idx="260">
                  <c:v>58.25</c:v>
                </c:pt>
                <c:pt idx="261">
                  <c:v>42.75</c:v>
                </c:pt>
                <c:pt idx="262">
                  <c:v>68</c:v>
                </c:pt>
                <c:pt idx="263">
                  <c:v>107.5</c:v>
                </c:pt>
                <c:pt idx="264">
                  <c:v>127.30000305175781</c:v>
                </c:pt>
                <c:pt idx="265">
                  <c:v>100.80000305175781</c:v>
                </c:pt>
                <c:pt idx="266">
                  <c:v>74.25</c:v>
                </c:pt>
                <c:pt idx="267">
                  <c:v>78.25</c:v>
                </c:pt>
                <c:pt idx="268">
                  <c:v>88.75</c:v>
                </c:pt>
                <c:pt idx="269">
                  <c:v>108.5</c:v>
                </c:pt>
                <c:pt idx="270">
                  <c:v>127.80000305175781</c:v>
                </c:pt>
                <c:pt idx="271">
                  <c:v>124.19999694824219</c:v>
                </c:pt>
                <c:pt idx="272">
                  <c:v>113</c:v>
                </c:pt>
                <c:pt idx="273">
                  <c:v>112.69999694824219</c:v>
                </c:pt>
                <c:pt idx="274">
                  <c:v>111</c:v>
                </c:pt>
                <c:pt idx="275">
                  <c:v>151.80000305175781</c:v>
                </c:pt>
                <c:pt idx="276">
                  <c:v>345.5</c:v>
                </c:pt>
                <c:pt idx="277">
                  <c:v>632</c:v>
                </c:pt>
                <c:pt idx="278">
                  <c:v>965.20001220703125</c:v>
                </c:pt>
                <c:pt idx="279">
                  <c:v>1222</c:v>
                </c:pt>
                <c:pt idx="280">
                  <c:v>1133</c:v>
                </c:pt>
                <c:pt idx="281">
                  <c:v>903.70001220703125</c:v>
                </c:pt>
                <c:pt idx="282">
                  <c:v>730.29998779296875</c:v>
                </c:pt>
                <c:pt idx="283">
                  <c:v>548.5</c:v>
                </c:pt>
                <c:pt idx="284">
                  <c:v>466</c:v>
                </c:pt>
                <c:pt idx="285">
                  <c:v>473.70001220703125</c:v>
                </c:pt>
                <c:pt idx="286">
                  <c:v>389.29998779296875</c:v>
                </c:pt>
                <c:pt idx="287">
                  <c:v>221.5</c:v>
                </c:pt>
                <c:pt idx="288">
                  <c:v>107</c:v>
                </c:pt>
                <c:pt idx="289">
                  <c:v>64.75</c:v>
                </c:pt>
                <c:pt idx="290">
                  <c:v>53.25</c:v>
                </c:pt>
                <c:pt idx="291">
                  <c:v>29.25</c:v>
                </c:pt>
                <c:pt idx="292">
                  <c:v>13.75</c:v>
                </c:pt>
                <c:pt idx="293">
                  <c:v>29.25</c:v>
                </c:pt>
                <c:pt idx="294">
                  <c:v>37.75</c:v>
                </c:pt>
                <c:pt idx="295">
                  <c:v>38</c:v>
                </c:pt>
                <c:pt idx="296">
                  <c:v>38</c:v>
                </c:pt>
                <c:pt idx="297">
                  <c:v>26</c:v>
                </c:pt>
                <c:pt idx="298">
                  <c:v>33</c:v>
                </c:pt>
                <c:pt idx="299">
                  <c:v>56.25</c:v>
                </c:pt>
                <c:pt idx="300">
                  <c:v>67</c:v>
                </c:pt>
                <c:pt idx="301">
                  <c:v>74.75</c:v>
                </c:pt>
                <c:pt idx="302">
                  <c:v>91</c:v>
                </c:pt>
                <c:pt idx="303">
                  <c:v>120.80000305175781</c:v>
                </c:pt>
                <c:pt idx="304">
                  <c:v>142.80000305175781</c:v>
                </c:pt>
                <c:pt idx="305">
                  <c:v>157</c:v>
                </c:pt>
                <c:pt idx="306">
                  <c:v>147.80000305175781</c:v>
                </c:pt>
                <c:pt idx="307">
                  <c:v>126</c:v>
                </c:pt>
                <c:pt idx="308">
                  <c:v>133.69999694824219</c:v>
                </c:pt>
                <c:pt idx="309">
                  <c:v>119.80000305175781</c:v>
                </c:pt>
                <c:pt idx="310">
                  <c:v>91.25</c:v>
                </c:pt>
                <c:pt idx="311">
                  <c:v>84.5</c:v>
                </c:pt>
                <c:pt idx="312">
                  <c:v>86.75</c:v>
                </c:pt>
                <c:pt idx="313">
                  <c:v>104.30000305175781</c:v>
                </c:pt>
                <c:pt idx="314">
                  <c:v>107.5</c:v>
                </c:pt>
                <c:pt idx="315">
                  <c:v>121</c:v>
                </c:pt>
                <c:pt idx="316">
                  <c:v>231</c:v>
                </c:pt>
                <c:pt idx="317">
                  <c:v>507</c:v>
                </c:pt>
                <c:pt idx="318">
                  <c:v>790.70001220703125</c:v>
                </c:pt>
                <c:pt idx="319">
                  <c:v>975.20001220703125</c:v>
                </c:pt>
                <c:pt idx="320">
                  <c:v>1207</c:v>
                </c:pt>
                <c:pt idx="321">
                  <c:v>1267</c:v>
                </c:pt>
                <c:pt idx="322">
                  <c:v>1036</c:v>
                </c:pt>
                <c:pt idx="323">
                  <c:v>766.5</c:v>
                </c:pt>
                <c:pt idx="324">
                  <c:v>585</c:v>
                </c:pt>
                <c:pt idx="325">
                  <c:v>502.70001220703125</c:v>
                </c:pt>
                <c:pt idx="326">
                  <c:v>430.5</c:v>
                </c:pt>
                <c:pt idx="327">
                  <c:v>357.5</c:v>
                </c:pt>
                <c:pt idx="328">
                  <c:v>258.5</c:v>
                </c:pt>
                <c:pt idx="329">
                  <c:v>109.30000305175781</c:v>
                </c:pt>
                <c:pt idx="330">
                  <c:v>21.75</c:v>
                </c:pt>
                <c:pt idx="331">
                  <c:v>25.75</c:v>
                </c:pt>
                <c:pt idx="332">
                  <c:v>78.75</c:v>
                </c:pt>
                <c:pt idx="333">
                  <c:v>110.30000305175781</c:v>
                </c:pt>
                <c:pt idx="334">
                  <c:v>69.75</c:v>
                </c:pt>
                <c:pt idx="335">
                  <c:v>26.5</c:v>
                </c:pt>
                <c:pt idx="336">
                  <c:v>22</c:v>
                </c:pt>
                <c:pt idx="337">
                  <c:v>23.75</c:v>
                </c:pt>
                <c:pt idx="338">
                  <c:v>43.5</c:v>
                </c:pt>
                <c:pt idx="339">
                  <c:v>59.25</c:v>
                </c:pt>
                <c:pt idx="340">
                  <c:v>44.25</c:v>
                </c:pt>
                <c:pt idx="341">
                  <c:v>48.25</c:v>
                </c:pt>
                <c:pt idx="342">
                  <c:v>71.75</c:v>
                </c:pt>
                <c:pt idx="343">
                  <c:v>83.5</c:v>
                </c:pt>
                <c:pt idx="344">
                  <c:v>87.25</c:v>
                </c:pt>
                <c:pt idx="345">
                  <c:v>91</c:v>
                </c:pt>
                <c:pt idx="346">
                  <c:v>81</c:v>
                </c:pt>
                <c:pt idx="347">
                  <c:v>61</c:v>
                </c:pt>
                <c:pt idx="348">
                  <c:v>70.25</c:v>
                </c:pt>
                <c:pt idx="349">
                  <c:v>119</c:v>
                </c:pt>
                <c:pt idx="350">
                  <c:v>138.80000305175781</c:v>
                </c:pt>
                <c:pt idx="351">
                  <c:v>91.5</c:v>
                </c:pt>
                <c:pt idx="352">
                  <c:v>97.5</c:v>
                </c:pt>
                <c:pt idx="353">
                  <c:v>157</c:v>
                </c:pt>
                <c:pt idx="354">
                  <c:v>179.5</c:v>
                </c:pt>
                <c:pt idx="355">
                  <c:v>258.5</c:v>
                </c:pt>
                <c:pt idx="356">
                  <c:v>374.79998779296875</c:v>
                </c:pt>
                <c:pt idx="357">
                  <c:v>438</c:v>
                </c:pt>
                <c:pt idx="358">
                  <c:v>559.79998779296875</c:v>
                </c:pt>
                <c:pt idx="359">
                  <c:v>852</c:v>
                </c:pt>
                <c:pt idx="360">
                  <c:v>1429</c:v>
                </c:pt>
                <c:pt idx="361">
                  <c:v>2556</c:v>
                </c:pt>
                <c:pt idx="362">
                  <c:v>3796</c:v>
                </c:pt>
                <c:pt idx="363">
                  <c:v>3946</c:v>
                </c:pt>
                <c:pt idx="364">
                  <c:v>2852</c:v>
                </c:pt>
                <c:pt idx="365">
                  <c:v>1563</c:v>
                </c:pt>
                <c:pt idx="366">
                  <c:v>775</c:v>
                </c:pt>
                <c:pt idx="367">
                  <c:v>394.20001220703125</c:v>
                </c:pt>
                <c:pt idx="368">
                  <c:v>203.30000305175781</c:v>
                </c:pt>
                <c:pt idx="369">
                  <c:v>116.5</c:v>
                </c:pt>
                <c:pt idx="370">
                  <c:v>79</c:v>
                </c:pt>
                <c:pt idx="371">
                  <c:v>58.25</c:v>
                </c:pt>
                <c:pt idx="372">
                  <c:v>49.25</c:v>
                </c:pt>
                <c:pt idx="373">
                  <c:v>61.5</c:v>
                </c:pt>
                <c:pt idx="374">
                  <c:v>69</c:v>
                </c:pt>
                <c:pt idx="375">
                  <c:v>53.75</c:v>
                </c:pt>
                <c:pt idx="376">
                  <c:v>37.5</c:v>
                </c:pt>
                <c:pt idx="377">
                  <c:v>24.5</c:v>
                </c:pt>
                <c:pt idx="378">
                  <c:v>8</c:v>
                </c:pt>
                <c:pt idx="379">
                  <c:v>12</c:v>
                </c:pt>
                <c:pt idx="380">
                  <c:v>23.75</c:v>
                </c:pt>
                <c:pt idx="381">
                  <c:v>17.75</c:v>
                </c:pt>
                <c:pt idx="382">
                  <c:v>32.5</c:v>
                </c:pt>
                <c:pt idx="383">
                  <c:v>79.25</c:v>
                </c:pt>
                <c:pt idx="384">
                  <c:v>155.80000305175781</c:v>
                </c:pt>
                <c:pt idx="385">
                  <c:v>202.5</c:v>
                </c:pt>
                <c:pt idx="386">
                  <c:v>154.30000305175781</c:v>
                </c:pt>
                <c:pt idx="387">
                  <c:v>110</c:v>
                </c:pt>
                <c:pt idx="388">
                  <c:v>118.80000305175781</c:v>
                </c:pt>
                <c:pt idx="389">
                  <c:v>125.5</c:v>
                </c:pt>
                <c:pt idx="390">
                  <c:v>96.75</c:v>
                </c:pt>
                <c:pt idx="391">
                  <c:v>63</c:v>
                </c:pt>
                <c:pt idx="392">
                  <c:v>76</c:v>
                </c:pt>
                <c:pt idx="393">
                  <c:v>107.5</c:v>
                </c:pt>
                <c:pt idx="394">
                  <c:v>120</c:v>
                </c:pt>
                <c:pt idx="395">
                  <c:v>134.30000305175781</c:v>
                </c:pt>
                <c:pt idx="396">
                  <c:v>200.69999694824219</c:v>
                </c:pt>
                <c:pt idx="397">
                  <c:v>332.79998779296875</c:v>
                </c:pt>
                <c:pt idx="398">
                  <c:v>515.5</c:v>
                </c:pt>
                <c:pt idx="399">
                  <c:v>813</c:v>
                </c:pt>
                <c:pt idx="400">
                  <c:v>1526</c:v>
                </c:pt>
                <c:pt idx="401">
                  <c:v>3755</c:v>
                </c:pt>
                <c:pt idx="402">
                  <c:v>8311</c:v>
                </c:pt>
                <c:pt idx="403">
                  <c:v>12230</c:v>
                </c:pt>
                <c:pt idx="404">
                  <c:v>11660</c:v>
                </c:pt>
                <c:pt idx="405">
                  <c:v>7593</c:v>
                </c:pt>
                <c:pt idx="406">
                  <c:v>3460</c:v>
                </c:pt>
                <c:pt idx="407">
                  <c:v>1196</c:v>
                </c:pt>
                <c:pt idx="408">
                  <c:v>507.5</c:v>
                </c:pt>
                <c:pt idx="409">
                  <c:v>307</c:v>
                </c:pt>
                <c:pt idx="410">
                  <c:v>173</c:v>
                </c:pt>
                <c:pt idx="411">
                  <c:v>152</c:v>
                </c:pt>
                <c:pt idx="412">
                  <c:v>175.5</c:v>
                </c:pt>
                <c:pt idx="413">
                  <c:v>106.69999694824219</c:v>
                </c:pt>
                <c:pt idx="414">
                  <c:v>55</c:v>
                </c:pt>
                <c:pt idx="415">
                  <c:v>72.25</c:v>
                </c:pt>
                <c:pt idx="416">
                  <c:v>98.75</c:v>
                </c:pt>
                <c:pt idx="417">
                  <c:v>100</c:v>
                </c:pt>
                <c:pt idx="418">
                  <c:v>96.5</c:v>
                </c:pt>
                <c:pt idx="419">
                  <c:v>117.80000305175781</c:v>
                </c:pt>
                <c:pt idx="420">
                  <c:v>129.5</c:v>
                </c:pt>
                <c:pt idx="421">
                  <c:v>130.30000305175781</c:v>
                </c:pt>
                <c:pt idx="422">
                  <c:v>129.80000305175781</c:v>
                </c:pt>
                <c:pt idx="423">
                  <c:v>105.5</c:v>
                </c:pt>
                <c:pt idx="424">
                  <c:v>94.5</c:v>
                </c:pt>
                <c:pt idx="425">
                  <c:v>118.30000305175781</c:v>
                </c:pt>
                <c:pt idx="426">
                  <c:v>135.30000305175781</c:v>
                </c:pt>
                <c:pt idx="427">
                  <c:v>154.30000305175781</c:v>
                </c:pt>
                <c:pt idx="428">
                  <c:v>206.69999694824219</c:v>
                </c:pt>
                <c:pt idx="429">
                  <c:v>261.20001220703125</c:v>
                </c:pt>
                <c:pt idx="430">
                  <c:v>285.29998779296875</c:v>
                </c:pt>
                <c:pt idx="431">
                  <c:v>259.79998779296875</c:v>
                </c:pt>
                <c:pt idx="432">
                  <c:v>231</c:v>
                </c:pt>
                <c:pt idx="433">
                  <c:v>247.30000305175781</c:v>
                </c:pt>
                <c:pt idx="434">
                  <c:v>228.30000305175781</c:v>
                </c:pt>
                <c:pt idx="435">
                  <c:v>273</c:v>
                </c:pt>
                <c:pt idx="436">
                  <c:v>391</c:v>
                </c:pt>
                <c:pt idx="437">
                  <c:v>390</c:v>
                </c:pt>
                <c:pt idx="438">
                  <c:v>421.29998779296875</c:v>
                </c:pt>
                <c:pt idx="439">
                  <c:v>586</c:v>
                </c:pt>
                <c:pt idx="440">
                  <c:v>915.20001220703125</c:v>
                </c:pt>
                <c:pt idx="441">
                  <c:v>2300</c:v>
                </c:pt>
                <c:pt idx="442">
                  <c:v>7574</c:v>
                </c:pt>
                <c:pt idx="443">
                  <c:v>19600</c:v>
                </c:pt>
                <c:pt idx="444">
                  <c:v>31560</c:v>
                </c:pt>
                <c:pt idx="445">
                  <c:v>30340</c:v>
                </c:pt>
                <c:pt idx="446">
                  <c:v>17770</c:v>
                </c:pt>
                <c:pt idx="447">
                  <c:v>6870</c:v>
                </c:pt>
                <c:pt idx="448">
                  <c:v>2147</c:v>
                </c:pt>
                <c:pt idx="449">
                  <c:v>764.5</c:v>
                </c:pt>
                <c:pt idx="450">
                  <c:v>426.79998779296875</c:v>
                </c:pt>
                <c:pt idx="451">
                  <c:v>328.5</c:v>
                </c:pt>
                <c:pt idx="452">
                  <c:v>240.80000305175781</c:v>
                </c:pt>
                <c:pt idx="453">
                  <c:v>177.80000305175781</c:v>
                </c:pt>
                <c:pt idx="454">
                  <c:v>207.80000305175781</c:v>
                </c:pt>
                <c:pt idx="455">
                  <c:v>203.30000305175781</c:v>
                </c:pt>
                <c:pt idx="456">
                  <c:v>122</c:v>
                </c:pt>
                <c:pt idx="457">
                  <c:v>98.75</c:v>
                </c:pt>
                <c:pt idx="458">
                  <c:v>122.5</c:v>
                </c:pt>
                <c:pt idx="459">
                  <c:v>111</c:v>
                </c:pt>
                <c:pt idx="460">
                  <c:v>110.69999694824219</c:v>
                </c:pt>
                <c:pt idx="461">
                  <c:v>145</c:v>
                </c:pt>
                <c:pt idx="462">
                  <c:v>169.5</c:v>
                </c:pt>
                <c:pt idx="463">
                  <c:v>158.5</c:v>
                </c:pt>
                <c:pt idx="464">
                  <c:v>160.30000305175781</c:v>
                </c:pt>
                <c:pt idx="465">
                  <c:v>200.5</c:v>
                </c:pt>
                <c:pt idx="466">
                  <c:v>216.30000305175781</c:v>
                </c:pt>
                <c:pt idx="467">
                  <c:v>203.80000305175781</c:v>
                </c:pt>
                <c:pt idx="468">
                  <c:v>217.80000305175781</c:v>
                </c:pt>
                <c:pt idx="469">
                  <c:v>206.5</c:v>
                </c:pt>
                <c:pt idx="470">
                  <c:v>126</c:v>
                </c:pt>
                <c:pt idx="471">
                  <c:v>77</c:v>
                </c:pt>
                <c:pt idx="472">
                  <c:v>101</c:v>
                </c:pt>
                <c:pt idx="473">
                  <c:v>146</c:v>
                </c:pt>
                <c:pt idx="474">
                  <c:v>178</c:v>
                </c:pt>
                <c:pt idx="475">
                  <c:v>188.80000305175781</c:v>
                </c:pt>
                <c:pt idx="476">
                  <c:v>203.80000305175781</c:v>
                </c:pt>
                <c:pt idx="477">
                  <c:v>257.79998779296875</c:v>
                </c:pt>
                <c:pt idx="478">
                  <c:v>310.29998779296875</c:v>
                </c:pt>
                <c:pt idx="479">
                  <c:v>388.20001220703125</c:v>
                </c:pt>
                <c:pt idx="480">
                  <c:v>635.70001220703125</c:v>
                </c:pt>
                <c:pt idx="481">
                  <c:v>1125</c:v>
                </c:pt>
                <c:pt idx="482">
                  <c:v>2845</c:v>
                </c:pt>
                <c:pt idx="483">
                  <c:v>12390</c:v>
                </c:pt>
                <c:pt idx="484">
                  <c:v>38790</c:v>
                </c:pt>
                <c:pt idx="485">
                  <c:v>66380</c:v>
                </c:pt>
                <c:pt idx="486">
                  <c:v>62510</c:v>
                </c:pt>
                <c:pt idx="487">
                  <c:v>33190</c:v>
                </c:pt>
                <c:pt idx="488">
                  <c:v>10760</c:v>
                </c:pt>
                <c:pt idx="489">
                  <c:v>2871</c:v>
                </c:pt>
                <c:pt idx="490">
                  <c:v>1092</c:v>
                </c:pt>
                <c:pt idx="491">
                  <c:v>806.79998779296875</c:v>
                </c:pt>
                <c:pt idx="492">
                  <c:v>603.70001220703125</c:v>
                </c:pt>
                <c:pt idx="493">
                  <c:v>373</c:v>
                </c:pt>
                <c:pt idx="494">
                  <c:v>268.79998779296875</c:v>
                </c:pt>
                <c:pt idx="495">
                  <c:v>283.5</c:v>
                </c:pt>
                <c:pt idx="496">
                  <c:v>250.5</c:v>
                </c:pt>
                <c:pt idx="497">
                  <c:v>240.5</c:v>
                </c:pt>
                <c:pt idx="498">
                  <c:v>328.79998779296875</c:v>
                </c:pt>
                <c:pt idx="499">
                  <c:v>328.29998779296875</c:v>
                </c:pt>
                <c:pt idx="500">
                  <c:v>210.69999694824219</c:v>
                </c:pt>
                <c:pt idx="501">
                  <c:v>140.5</c:v>
                </c:pt>
                <c:pt idx="502">
                  <c:v>135.30000305175781</c:v>
                </c:pt>
                <c:pt idx="503">
                  <c:v>154.80000305175781</c:v>
                </c:pt>
                <c:pt idx="504">
                  <c:v>183</c:v>
                </c:pt>
                <c:pt idx="505">
                  <c:v>169</c:v>
                </c:pt>
                <c:pt idx="506">
                  <c:v>151.80000305175781</c:v>
                </c:pt>
                <c:pt idx="507">
                  <c:v>199</c:v>
                </c:pt>
                <c:pt idx="508">
                  <c:v>304.5</c:v>
                </c:pt>
                <c:pt idx="509">
                  <c:v>367.5</c:v>
                </c:pt>
                <c:pt idx="510">
                  <c:v>297.79998779296875</c:v>
                </c:pt>
                <c:pt idx="511">
                  <c:v>199.80000305175781</c:v>
                </c:pt>
                <c:pt idx="512">
                  <c:v>161.69999694824219</c:v>
                </c:pt>
                <c:pt idx="513">
                  <c:v>177.5</c:v>
                </c:pt>
                <c:pt idx="514">
                  <c:v>216.5</c:v>
                </c:pt>
                <c:pt idx="515">
                  <c:v>298.70001220703125</c:v>
                </c:pt>
                <c:pt idx="516">
                  <c:v>444.70001220703125</c:v>
                </c:pt>
                <c:pt idx="517">
                  <c:v>522.29998779296875</c:v>
                </c:pt>
                <c:pt idx="518">
                  <c:v>533.20001220703125</c:v>
                </c:pt>
                <c:pt idx="519">
                  <c:v>556.29998779296875</c:v>
                </c:pt>
                <c:pt idx="520">
                  <c:v>579.5</c:v>
                </c:pt>
                <c:pt idx="521">
                  <c:v>693.79998779296875</c:v>
                </c:pt>
                <c:pt idx="522">
                  <c:v>1182</c:v>
                </c:pt>
                <c:pt idx="523">
                  <c:v>3955</c:v>
                </c:pt>
                <c:pt idx="524">
                  <c:v>18000</c:v>
                </c:pt>
                <c:pt idx="525">
                  <c:v>57670</c:v>
                </c:pt>
                <c:pt idx="526">
                  <c:v>98720</c:v>
                </c:pt>
                <c:pt idx="527">
                  <c:v>88710</c:v>
                </c:pt>
                <c:pt idx="528">
                  <c:v>42090</c:v>
                </c:pt>
                <c:pt idx="529">
                  <c:v>11400</c:v>
                </c:pt>
                <c:pt idx="530">
                  <c:v>2861</c:v>
                </c:pt>
                <c:pt idx="531">
                  <c:v>1142</c:v>
                </c:pt>
                <c:pt idx="532">
                  <c:v>747.5</c:v>
                </c:pt>
                <c:pt idx="533">
                  <c:v>612.79998779296875</c:v>
                </c:pt>
                <c:pt idx="534">
                  <c:v>496.79998779296875</c:v>
                </c:pt>
                <c:pt idx="535">
                  <c:v>327</c:v>
                </c:pt>
                <c:pt idx="536">
                  <c:v>247.30000305175781</c:v>
                </c:pt>
                <c:pt idx="537">
                  <c:v>339</c:v>
                </c:pt>
                <c:pt idx="538">
                  <c:v>497</c:v>
                </c:pt>
                <c:pt idx="539">
                  <c:v>541.79998779296875</c:v>
                </c:pt>
                <c:pt idx="540">
                  <c:v>432.20001220703125</c:v>
                </c:pt>
                <c:pt idx="541">
                  <c:v>276.79998779296875</c:v>
                </c:pt>
                <c:pt idx="542">
                  <c:v>223.19999694824219</c:v>
                </c:pt>
                <c:pt idx="543">
                  <c:v>299</c:v>
                </c:pt>
                <c:pt idx="544">
                  <c:v>323.5</c:v>
                </c:pt>
                <c:pt idx="545">
                  <c:v>264</c:v>
                </c:pt>
                <c:pt idx="546">
                  <c:v>256</c:v>
                </c:pt>
                <c:pt idx="547">
                  <c:v>259.5</c:v>
                </c:pt>
                <c:pt idx="548">
                  <c:v>223.19999694824219</c:v>
                </c:pt>
                <c:pt idx="549">
                  <c:v>217</c:v>
                </c:pt>
                <c:pt idx="550">
                  <c:v>239.30000305175781</c:v>
                </c:pt>
                <c:pt idx="551">
                  <c:v>262.5</c:v>
                </c:pt>
                <c:pt idx="552">
                  <c:v>317.79998779296875</c:v>
                </c:pt>
                <c:pt idx="553">
                  <c:v>328.79998779296875</c:v>
                </c:pt>
                <c:pt idx="554">
                  <c:v>242.19999694824219</c:v>
                </c:pt>
                <c:pt idx="555">
                  <c:v>210</c:v>
                </c:pt>
                <c:pt idx="556">
                  <c:v>276</c:v>
                </c:pt>
                <c:pt idx="557">
                  <c:v>350</c:v>
                </c:pt>
                <c:pt idx="558">
                  <c:v>375.70001220703125</c:v>
                </c:pt>
                <c:pt idx="559">
                  <c:v>333.5</c:v>
                </c:pt>
                <c:pt idx="560">
                  <c:v>349.29998779296875</c:v>
                </c:pt>
                <c:pt idx="561">
                  <c:v>565.5</c:v>
                </c:pt>
                <c:pt idx="562">
                  <c:v>838</c:v>
                </c:pt>
                <c:pt idx="563">
                  <c:v>1533</c:v>
                </c:pt>
                <c:pt idx="564">
                  <c:v>5210</c:v>
                </c:pt>
                <c:pt idx="565">
                  <c:v>20740</c:v>
                </c:pt>
                <c:pt idx="566">
                  <c:v>62010</c:v>
                </c:pt>
                <c:pt idx="567">
                  <c:v>103000</c:v>
                </c:pt>
                <c:pt idx="568">
                  <c:v>90110</c:v>
                </c:pt>
                <c:pt idx="569">
                  <c:v>41010</c:v>
                </c:pt>
                <c:pt idx="570">
                  <c:v>10400</c:v>
                </c:pt>
                <c:pt idx="571">
                  <c:v>2408</c:v>
                </c:pt>
                <c:pt idx="572">
                  <c:v>811</c:v>
                </c:pt>
                <c:pt idx="573">
                  <c:v>574</c:v>
                </c:pt>
                <c:pt idx="574">
                  <c:v>581.29998779296875</c:v>
                </c:pt>
                <c:pt idx="575">
                  <c:v>533.79998779296875</c:v>
                </c:pt>
                <c:pt idx="576">
                  <c:v>411.70001220703125</c:v>
                </c:pt>
                <c:pt idx="577">
                  <c:v>315</c:v>
                </c:pt>
                <c:pt idx="578">
                  <c:v>313.5</c:v>
                </c:pt>
                <c:pt idx="579">
                  <c:v>361.5</c:v>
                </c:pt>
                <c:pt idx="580">
                  <c:v>339</c:v>
                </c:pt>
                <c:pt idx="581">
                  <c:v>288.20001220703125</c:v>
                </c:pt>
                <c:pt idx="582">
                  <c:v>272.5</c:v>
                </c:pt>
                <c:pt idx="583">
                  <c:v>258.29998779296875</c:v>
                </c:pt>
                <c:pt idx="584">
                  <c:v>249.80000305175781</c:v>
                </c:pt>
                <c:pt idx="585">
                  <c:v>236.19999694824219</c:v>
                </c:pt>
                <c:pt idx="586">
                  <c:v>257.79998779296875</c:v>
                </c:pt>
                <c:pt idx="587">
                  <c:v>301.5</c:v>
                </c:pt>
                <c:pt idx="588">
                  <c:v>326</c:v>
                </c:pt>
                <c:pt idx="589">
                  <c:v>352.29998779296875</c:v>
                </c:pt>
                <c:pt idx="590">
                  <c:v>357.5</c:v>
                </c:pt>
                <c:pt idx="591">
                  <c:v>338.79998779296875</c:v>
                </c:pt>
                <c:pt idx="592">
                  <c:v>312.70001220703125</c:v>
                </c:pt>
                <c:pt idx="593">
                  <c:v>270.5</c:v>
                </c:pt>
                <c:pt idx="594">
                  <c:v>231</c:v>
                </c:pt>
                <c:pt idx="595">
                  <c:v>226.30000305175781</c:v>
                </c:pt>
                <c:pt idx="596">
                  <c:v>244.5</c:v>
                </c:pt>
                <c:pt idx="597">
                  <c:v>291</c:v>
                </c:pt>
                <c:pt idx="598">
                  <c:v>347.29998779296875</c:v>
                </c:pt>
                <c:pt idx="599">
                  <c:v>373.70001220703125</c:v>
                </c:pt>
                <c:pt idx="600">
                  <c:v>392.79998779296875</c:v>
                </c:pt>
                <c:pt idx="601">
                  <c:v>410.29998779296875</c:v>
                </c:pt>
                <c:pt idx="602">
                  <c:v>440.5</c:v>
                </c:pt>
                <c:pt idx="603">
                  <c:v>584.79998779296875</c:v>
                </c:pt>
                <c:pt idx="604">
                  <c:v>1254</c:v>
                </c:pt>
                <c:pt idx="605">
                  <c:v>4497</c:v>
                </c:pt>
                <c:pt idx="606">
                  <c:v>19180</c:v>
                </c:pt>
                <c:pt idx="607">
                  <c:v>50960</c:v>
                </c:pt>
                <c:pt idx="608">
                  <c:v>73140</c:v>
                </c:pt>
                <c:pt idx="609">
                  <c:v>57850</c:v>
                </c:pt>
                <c:pt idx="610">
                  <c:v>26230</c:v>
                </c:pt>
                <c:pt idx="611">
                  <c:v>7678</c:v>
                </c:pt>
                <c:pt idx="612">
                  <c:v>2049</c:v>
                </c:pt>
                <c:pt idx="613">
                  <c:v>781.5</c:v>
                </c:pt>
                <c:pt idx="614">
                  <c:v>488.79998779296875</c:v>
                </c:pt>
                <c:pt idx="615">
                  <c:v>438.79998779296875</c:v>
                </c:pt>
                <c:pt idx="616">
                  <c:v>394</c:v>
                </c:pt>
                <c:pt idx="617">
                  <c:v>355</c:v>
                </c:pt>
                <c:pt idx="618">
                  <c:v>268.79998779296875</c:v>
                </c:pt>
                <c:pt idx="619">
                  <c:v>227.69999694824219</c:v>
                </c:pt>
                <c:pt idx="620">
                  <c:v>253.30000305175781</c:v>
                </c:pt>
                <c:pt idx="621">
                  <c:v>185</c:v>
                </c:pt>
                <c:pt idx="622">
                  <c:v>122.19999694824219</c:v>
                </c:pt>
                <c:pt idx="623">
                  <c:v>160.30000305175781</c:v>
                </c:pt>
                <c:pt idx="624">
                  <c:v>213</c:v>
                </c:pt>
                <c:pt idx="625">
                  <c:v>237</c:v>
                </c:pt>
                <c:pt idx="626">
                  <c:v>224.30000305175781</c:v>
                </c:pt>
                <c:pt idx="627">
                  <c:v>184.69999694824219</c:v>
                </c:pt>
                <c:pt idx="628">
                  <c:v>169.5</c:v>
                </c:pt>
                <c:pt idx="629">
                  <c:v>176.5</c:v>
                </c:pt>
                <c:pt idx="630">
                  <c:v>163.30000305175781</c:v>
                </c:pt>
                <c:pt idx="631">
                  <c:v>170.5</c:v>
                </c:pt>
                <c:pt idx="632">
                  <c:v>205.30000305175781</c:v>
                </c:pt>
                <c:pt idx="633">
                  <c:v>187</c:v>
                </c:pt>
                <c:pt idx="634">
                  <c:v>149.5</c:v>
                </c:pt>
                <c:pt idx="635">
                  <c:v>172.80000305175781</c:v>
                </c:pt>
                <c:pt idx="636">
                  <c:v>172.5</c:v>
                </c:pt>
                <c:pt idx="637">
                  <c:v>153.5</c:v>
                </c:pt>
                <c:pt idx="638">
                  <c:v>201.5</c:v>
                </c:pt>
                <c:pt idx="639">
                  <c:v>237.30000305175781</c:v>
                </c:pt>
                <c:pt idx="640">
                  <c:v>275.20001220703125</c:v>
                </c:pt>
                <c:pt idx="641">
                  <c:v>356.70001220703125</c:v>
                </c:pt>
                <c:pt idx="642">
                  <c:v>488.5</c:v>
                </c:pt>
                <c:pt idx="643">
                  <c:v>624.20001220703125</c:v>
                </c:pt>
                <c:pt idx="644">
                  <c:v>814.79998779296875</c:v>
                </c:pt>
                <c:pt idx="645">
                  <c:v>1775</c:v>
                </c:pt>
                <c:pt idx="646">
                  <c:v>4934</c:v>
                </c:pt>
                <c:pt idx="647">
                  <c:v>13300</c:v>
                </c:pt>
                <c:pt idx="648">
                  <c:v>26620</c:v>
                </c:pt>
                <c:pt idx="649">
                  <c:v>33340</c:v>
                </c:pt>
                <c:pt idx="650">
                  <c:v>24810</c:v>
                </c:pt>
                <c:pt idx="651">
                  <c:v>11180</c:v>
                </c:pt>
                <c:pt idx="652">
                  <c:v>3622</c:v>
                </c:pt>
                <c:pt idx="653">
                  <c:v>1167</c:v>
                </c:pt>
                <c:pt idx="654">
                  <c:v>478</c:v>
                </c:pt>
                <c:pt idx="655">
                  <c:v>340</c:v>
                </c:pt>
                <c:pt idx="656">
                  <c:v>313</c:v>
                </c:pt>
                <c:pt idx="657">
                  <c:v>287.70001220703125</c:v>
                </c:pt>
                <c:pt idx="658">
                  <c:v>200.69999694824219</c:v>
                </c:pt>
                <c:pt idx="659">
                  <c:v>137.30000305175781</c:v>
                </c:pt>
                <c:pt idx="660">
                  <c:v>151</c:v>
                </c:pt>
                <c:pt idx="661">
                  <c:v>195</c:v>
                </c:pt>
                <c:pt idx="662">
                  <c:v>193</c:v>
                </c:pt>
                <c:pt idx="663">
                  <c:v>169</c:v>
                </c:pt>
                <c:pt idx="664">
                  <c:v>170.5</c:v>
                </c:pt>
                <c:pt idx="665">
                  <c:v>126.5</c:v>
                </c:pt>
                <c:pt idx="666">
                  <c:v>74.75</c:v>
                </c:pt>
                <c:pt idx="667">
                  <c:v>110.30000305175781</c:v>
                </c:pt>
                <c:pt idx="668">
                  <c:v>171.19999694824219</c:v>
                </c:pt>
                <c:pt idx="669">
                  <c:v>193.80000305175781</c:v>
                </c:pt>
                <c:pt idx="670">
                  <c:v>221.69999694824219</c:v>
                </c:pt>
                <c:pt idx="671">
                  <c:v>230.30000305175781</c:v>
                </c:pt>
                <c:pt idx="672">
                  <c:v>176.5</c:v>
                </c:pt>
                <c:pt idx="673">
                  <c:v>143</c:v>
                </c:pt>
                <c:pt idx="674">
                  <c:v>144.80000305175781</c:v>
                </c:pt>
                <c:pt idx="675">
                  <c:v>156.5</c:v>
                </c:pt>
                <c:pt idx="676">
                  <c:v>157.69999694824219</c:v>
                </c:pt>
                <c:pt idx="677">
                  <c:v>109.69999694824219</c:v>
                </c:pt>
                <c:pt idx="678">
                  <c:v>120.19999694824219</c:v>
                </c:pt>
                <c:pt idx="679">
                  <c:v>200</c:v>
                </c:pt>
                <c:pt idx="680">
                  <c:v>233</c:v>
                </c:pt>
                <c:pt idx="681">
                  <c:v>287.29998779296875</c:v>
                </c:pt>
                <c:pt idx="682">
                  <c:v>414</c:v>
                </c:pt>
                <c:pt idx="683">
                  <c:v>512</c:v>
                </c:pt>
                <c:pt idx="684">
                  <c:v>633.20001220703125</c:v>
                </c:pt>
                <c:pt idx="685">
                  <c:v>1082</c:v>
                </c:pt>
                <c:pt idx="686">
                  <c:v>2044</c:v>
                </c:pt>
                <c:pt idx="687">
                  <c:v>4093</c:v>
                </c:pt>
                <c:pt idx="688">
                  <c:v>7764</c:v>
                </c:pt>
                <c:pt idx="689">
                  <c:v>11610</c:v>
                </c:pt>
                <c:pt idx="690">
                  <c:v>12030</c:v>
                </c:pt>
                <c:pt idx="691">
                  <c:v>8061</c:v>
                </c:pt>
                <c:pt idx="692">
                  <c:v>3610</c:v>
                </c:pt>
                <c:pt idx="693">
                  <c:v>1278</c:v>
                </c:pt>
                <c:pt idx="694">
                  <c:v>453</c:v>
                </c:pt>
                <c:pt idx="695">
                  <c:v>197.80000305175781</c:v>
                </c:pt>
                <c:pt idx="696">
                  <c:v>77.25</c:v>
                </c:pt>
                <c:pt idx="697">
                  <c:v>62.75</c:v>
                </c:pt>
                <c:pt idx="698">
                  <c:v>76.25</c:v>
                </c:pt>
                <c:pt idx="699">
                  <c:v>74</c:v>
                </c:pt>
                <c:pt idx="700">
                  <c:v>66.5</c:v>
                </c:pt>
                <c:pt idx="701">
                  <c:v>57</c:v>
                </c:pt>
                <c:pt idx="702">
                  <c:v>57.75</c:v>
                </c:pt>
                <c:pt idx="703">
                  <c:v>58.25</c:v>
                </c:pt>
                <c:pt idx="704">
                  <c:v>43.5</c:v>
                </c:pt>
                <c:pt idx="705">
                  <c:v>24</c:v>
                </c:pt>
                <c:pt idx="706">
                  <c:v>20.5</c:v>
                </c:pt>
                <c:pt idx="707">
                  <c:v>36.75</c:v>
                </c:pt>
                <c:pt idx="708">
                  <c:v>75.5</c:v>
                </c:pt>
                <c:pt idx="709">
                  <c:v>124.5</c:v>
                </c:pt>
                <c:pt idx="710">
                  <c:v>137.69999694824219</c:v>
                </c:pt>
                <c:pt idx="711">
                  <c:v>147.80000305175781</c:v>
                </c:pt>
                <c:pt idx="712">
                  <c:v>219.69999694824219</c:v>
                </c:pt>
                <c:pt idx="713">
                  <c:v>259.5</c:v>
                </c:pt>
                <c:pt idx="714">
                  <c:v>178</c:v>
                </c:pt>
                <c:pt idx="715">
                  <c:v>76.75</c:v>
                </c:pt>
                <c:pt idx="716">
                  <c:v>33.5</c:v>
                </c:pt>
                <c:pt idx="717">
                  <c:v>39.5</c:v>
                </c:pt>
                <c:pt idx="718">
                  <c:v>78</c:v>
                </c:pt>
                <c:pt idx="719">
                  <c:v>171.19999694824219</c:v>
                </c:pt>
                <c:pt idx="720">
                  <c:v>268.29998779296875</c:v>
                </c:pt>
                <c:pt idx="721">
                  <c:v>263.20001220703125</c:v>
                </c:pt>
                <c:pt idx="722">
                  <c:v>221.69999694824219</c:v>
                </c:pt>
                <c:pt idx="723">
                  <c:v>238</c:v>
                </c:pt>
                <c:pt idx="724">
                  <c:v>359.5</c:v>
                </c:pt>
                <c:pt idx="725">
                  <c:v>671</c:v>
                </c:pt>
                <c:pt idx="726">
                  <c:v>1027</c:v>
                </c:pt>
                <c:pt idx="727">
                  <c:v>1303</c:v>
                </c:pt>
                <c:pt idx="728">
                  <c:v>1996</c:v>
                </c:pt>
                <c:pt idx="729">
                  <c:v>3328</c:v>
                </c:pt>
                <c:pt idx="730">
                  <c:v>4498</c:v>
                </c:pt>
                <c:pt idx="731">
                  <c:v>4381</c:v>
                </c:pt>
                <c:pt idx="732">
                  <c:v>2939</c:v>
                </c:pt>
                <c:pt idx="733">
                  <c:v>1458</c:v>
                </c:pt>
                <c:pt idx="734">
                  <c:v>649.20001220703125</c:v>
                </c:pt>
                <c:pt idx="735">
                  <c:v>287.5</c:v>
                </c:pt>
                <c:pt idx="736">
                  <c:v>159.5</c:v>
                </c:pt>
                <c:pt idx="737">
                  <c:v>112.69999694824219</c:v>
                </c:pt>
                <c:pt idx="738">
                  <c:v>93.75</c:v>
                </c:pt>
                <c:pt idx="739">
                  <c:v>101.80000305175781</c:v>
                </c:pt>
                <c:pt idx="740">
                  <c:v>82</c:v>
                </c:pt>
                <c:pt idx="741">
                  <c:v>44</c:v>
                </c:pt>
                <c:pt idx="742">
                  <c:v>36.5</c:v>
                </c:pt>
                <c:pt idx="743">
                  <c:v>63.75</c:v>
                </c:pt>
                <c:pt idx="744">
                  <c:v>70.5</c:v>
                </c:pt>
                <c:pt idx="745">
                  <c:v>33</c:v>
                </c:pt>
                <c:pt idx="746">
                  <c:v>12</c:v>
                </c:pt>
                <c:pt idx="747">
                  <c:v>45</c:v>
                </c:pt>
                <c:pt idx="748">
                  <c:v>82.25</c:v>
                </c:pt>
                <c:pt idx="749">
                  <c:v>69.25</c:v>
                </c:pt>
                <c:pt idx="750">
                  <c:v>57.75</c:v>
                </c:pt>
                <c:pt idx="751">
                  <c:v>89</c:v>
                </c:pt>
                <c:pt idx="752">
                  <c:v>118.30000305175781</c:v>
                </c:pt>
                <c:pt idx="753">
                  <c:v>139.5</c:v>
                </c:pt>
                <c:pt idx="754">
                  <c:v>157</c:v>
                </c:pt>
                <c:pt idx="755">
                  <c:v>163.80000305175781</c:v>
                </c:pt>
                <c:pt idx="756">
                  <c:v>157.30000305175781</c:v>
                </c:pt>
                <c:pt idx="757">
                  <c:v>109.30000305175781</c:v>
                </c:pt>
                <c:pt idx="758">
                  <c:v>64.5</c:v>
                </c:pt>
                <c:pt idx="759">
                  <c:v>83.25</c:v>
                </c:pt>
                <c:pt idx="760">
                  <c:v>136.30000305175781</c:v>
                </c:pt>
                <c:pt idx="761">
                  <c:v>195.19999694824219</c:v>
                </c:pt>
                <c:pt idx="762">
                  <c:v>260.5</c:v>
                </c:pt>
                <c:pt idx="763">
                  <c:v>278</c:v>
                </c:pt>
                <c:pt idx="764">
                  <c:v>270.29998779296875</c:v>
                </c:pt>
                <c:pt idx="765">
                  <c:v>387.29998779296875</c:v>
                </c:pt>
                <c:pt idx="766">
                  <c:v>583.20001220703125</c:v>
                </c:pt>
                <c:pt idx="767">
                  <c:v>757.20001220703125</c:v>
                </c:pt>
                <c:pt idx="768">
                  <c:v>951</c:v>
                </c:pt>
                <c:pt idx="769">
                  <c:v>1121</c:v>
                </c:pt>
                <c:pt idx="770">
                  <c:v>1300</c:v>
                </c:pt>
                <c:pt idx="771">
                  <c:v>1511</c:v>
                </c:pt>
                <c:pt idx="772">
                  <c:v>1416</c:v>
                </c:pt>
                <c:pt idx="773">
                  <c:v>926</c:v>
                </c:pt>
                <c:pt idx="774">
                  <c:v>472.79998779296875</c:v>
                </c:pt>
                <c:pt idx="775">
                  <c:v>266.79998779296875</c:v>
                </c:pt>
                <c:pt idx="776">
                  <c:v>188.5</c:v>
                </c:pt>
                <c:pt idx="777">
                  <c:v>135.69999694824219</c:v>
                </c:pt>
                <c:pt idx="778">
                  <c:v>105</c:v>
                </c:pt>
                <c:pt idx="779">
                  <c:v>76.5</c:v>
                </c:pt>
                <c:pt idx="780">
                  <c:v>54.25</c:v>
                </c:pt>
                <c:pt idx="781">
                  <c:v>62.25</c:v>
                </c:pt>
                <c:pt idx="782">
                  <c:v>59.5</c:v>
                </c:pt>
                <c:pt idx="783">
                  <c:v>51.75</c:v>
                </c:pt>
                <c:pt idx="784">
                  <c:v>57.5</c:v>
                </c:pt>
                <c:pt idx="785">
                  <c:v>62</c:v>
                </c:pt>
                <c:pt idx="786">
                  <c:v>58.25</c:v>
                </c:pt>
                <c:pt idx="787">
                  <c:v>51.25</c:v>
                </c:pt>
                <c:pt idx="788">
                  <c:v>38.25</c:v>
                </c:pt>
                <c:pt idx="789">
                  <c:v>45</c:v>
                </c:pt>
                <c:pt idx="790">
                  <c:v>64.25</c:v>
                </c:pt>
                <c:pt idx="791">
                  <c:v>72.75</c:v>
                </c:pt>
                <c:pt idx="792">
                  <c:v>93</c:v>
                </c:pt>
                <c:pt idx="793">
                  <c:v>130</c:v>
                </c:pt>
                <c:pt idx="794">
                  <c:v>164</c:v>
                </c:pt>
                <c:pt idx="795">
                  <c:v>135</c:v>
                </c:pt>
                <c:pt idx="796">
                  <c:v>57.25</c:v>
                </c:pt>
                <c:pt idx="797">
                  <c:v>22.5</c:v>
                </c:pt>
                <c:pt idx="798">
                  <c:v>43</c:v>
                </c:pt>
                <c:pt idx="799">
                  <c:v>68.5</c:v>
                </c:pt>
                <c:pt idx="800">
                  <c:v>76</c:v>
                </c:pt>
                <c:pt idx="801">
                  <c:v>80</c:v>
                </c:pt>
                <c:pt idx="802">
                  <c:v>93.25</c:v>
                </c:pt>
                <c:pt idx="803">
                  <c:v>112.69999694824219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8CFC-473C-87A1-627213EA5088}"/>
            </c:ext>
          </c:extLst>
        </c:ser>
        <c:ser>
          <c:idx val="1"/>
          <c:order val="1"/>
          <c:tx>
            <c:v>distriubtion width</c:v>
          </c:tx>
          <c:spPr>
            <a:ln w="38100">
              <a:solidFill>
                <a:srgbClr val="FF66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{4 min}'!$G$10:$G$11</c:f>
              <c:numCache>
                <c:formatCode>General</c:formatCode>
                <c:ptCount val="2"/>
                <c:pt idx="0">
                  <c:v>785.81298828125</c:v>
                </c:pt>
                <c:pt idx="1">
                  <c:v>793.73760986328125</c:v>
                </c:pt>
              </c:numCache>
            </c:numRef>
          </c:xVal>
          <c:yVal>
            <c:numRef>
              <c:f>'Sheet1 {4 min}'!$F$13:$F$14</c:f>
              <c:numCache>
                <c:formatCode>General</c:formatCode>
                <c:ptCount val="2"/>
                <c:pt idx="0">
                  <c:v>18430</c:v>
                </c:pt>
                <c:pt idx="1">
                  <c:v>18430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8CFC-473C-87A1-627213EA5088}"/>
            </c:ext>
          </c:extLst>
        </c:ser>
        <c:ser>
          <c:idx val="2"/>
          <c:order val="2"/>
          <c:tx>
            <c:v>centroid</c:v>
          </c:tx>
          <c:spPr>
            <a:ln w="38100">
              <a:solidFill>
                <a:srgbClr val="00FF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('Sheet1 {4 min}'!$G$4,'Sheet1 {4 min}'!$G$4)</c:f>
              <c:numCache>
                <c:formatCode>General</c:formatCode>
                <c:ptCount val="2"/>
                <c:pt idx="0">
                  <c:v>789.14385986328125</c:v>
                </c:pt>
                <c:pt idx="1">
                  <c:v>789.14385986328125</c:v>
                </c:pt>
              </c:numCache>
            </c:numRef>
          </c:xVal>
          <c:yVal>
            <c:numRef>
              <c:f>'Sheet1 {4 min}'!$F$12:$F$13</c:f>
              <c:numCache>
                <c:formatCode>General</c:formatCode>
                <c:ptCount val="2"/>
                <c:pt idx="0">
                  <c:v>0</c:v>
                </c:pt>
                <c:pt idx="1">
                  <c:v>18430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8CFC-473C-87A1-627213EA5088}"/>
            </c:ext>
          </c:extLst>
        </c:ser>
        <c:ser>
          <c:idx val="3"/>
          <c:order val="3"/>
          <c:tx>
            <c:v>peak envelope</c:v>
          </c:tx>
          <c:spPr>
            <a:ln w="12700">
              <a:solidFill>
                <a:srgbClr val="FF0000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'Sheet1 {4 min}'!$D$1:$D$20</c:f>
              <c:numCache>
                <c:formatCode>General</c:formatCode>
                <c:ptCount val="20"/>
                <c:pt idx="0">
                  <c:v>785.84002685546875</c:v>
                </c:pt>
                <c:pt idx="1">
                  <c:v>786.34197998046875</c:v>
                </c:pt>
                <c:pt idx="2">
                  <c:v>786.843994140625</c:v>
                </c:pt>
                <c:pt idx="3">
                  <c:v>787.34600830078125</c:v>
                </c:pt>
                <c:pt idx="4">
                  <c:v>787.8480224609375</c:v>
                </c:pt>
                <c:pt idx="5">
                  <c:v>788.35052490234375</c:v>
                </c:pt>
                <c:pt idx="6">
                  <c:v>788.85302734375</c:v>
                </c:pt>
                <c:pt idx="7">
                  <c:v>789.35552978515625</c:v>
                </c:pt>
                <c:pt idx="8">
                  <c:v>789.8580322265625</c:v>
                </c:pt>
                <c:pt idx="9">
                  <c:v>790.36053466796875</c:v>
                </c:pt>
                <c:pt idx="10">
                  <c:v>790.86602783203125</c:v>
                </c:pt>
                <c:pt idx="11">
                  <c:v>791.3690185546875</c:v>
                </c:pt>
                <c:pt idx="12">
                  <c:v>791.87298583984375</c:v>
                </c:pt>
                <c:pt idx="13">
                  <c:v>792.37701416015625</c:v>
                </c:pt>
                <c:pt idx="14">
                  <c:v>792.8809814453125</c:v>
                </c:pt>
                <c:pt idx="15">
                  <c:v>793.385009765625</c:v>
                </c:pt>
                <c:pt idx="16">
                  <c:v>793.88897705078125</c:v>
                </c:pt>
                <c:pt idx="17">
                  <c:v>794.38897705078125</c:v>
                </c:pt>
                <c:pt idx="18">
                  <c:v>794.88897705078125</c:v>
                </c:pt>
                <c:pt idx="19">
                  <c:v>795.38897705078125</c:v>
                </c:pt>
              </c:numCache>
            </c:numRef>
          </c:xVal>
          <c:yVal>
            <c:numRef>
              <c:f>'Sheet1 {4 min}'!$E$1:$E$28</c:f>
              <c:numCache>
                <c:formatCode>General</c:formatCode>
                <c:ptCount val="28"/>
                <c:pt idx="0">
                  <c:v>184300</c:v>
                </c:pt>
                <c:pt idx="1">
                  <c:v>179700</c:v>
                </c:pt>
                <c:pt idx="2">
                  <c:v>88490</c:v>
                </c:pt>
                <c:pt idx="3">
                  <c:v>30200</c:v>
                </c:pt>
                <c:pt idx="4">
                  <c:v>9857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31560</c:v>
                </c:pt>
                <c:pt idx="11">
                  <c:v>66380</c:v>
                </c:pt>
                <c:pt idx="12">
                  <c:v>98720</c:v>
                </c:pt>
                <c:pt idx="13">
                  <c:v>103000</c:v>
                </c:pt>
                <c:pt idx="14">
                  <c:v>73140</c:v>
                </c:pt>
                <c:pt idx="15">
                  <c:v>33340</c:v>
                </c:pt>
                <c:pt idx="16">
                  <c:v>12030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8CFC-473C-87A1-627213EA5088}"/>
            </c:ext>
          </c:extLst>
        </c:ser>
        <c:ser>
          <c:idx val="4"/>
          <c:order val="4"/>
          <c:tx>
            <c:v>Binomial p = 1.69E-09</c:v>
          </c:tx>
          <c:spPr>
            <a:ln w="25400">
              <a:solidFill>
                <a:srgbClr val="4472C4"/>
              </a:solidFill>
              <a:prstDash val="solid"/>
            </a:ln>
          </c:spPr>
          <c:marker>
            <c:symbol val="none"/>
          </c:marker>
          <c:xVal>
            <c:numRef>
              <c:f>'Sheet1 {4 min}'!$D$1:$D$31</c:f>
              <c:numCache>
                <c:formatCode>General</c:formatCode>
                <c:ptCount val="31"/>
                <c:pt idx="0">
                  <c:v>785.84002685546875</c:v>
                </c:pt>
                <c:pt idx="1">
                  <c:v>786.34197998046875</c:v>
                </c:pt>
                <c:pt idx="2">
                  <c:v>786.843994140625</c:v>
                </c:pt>
                <c:pt idx="3">
                  <c:v>787.34600830078125</c:v>
                </c:pt>
                <c:pt idx="4">
                  <c:v>787.8480224609375</c:v>
                </c:pt>
                <c:pt idx="5">
                  <c:v>788.35052490234375</c:v>
                </c:pt>
                <c:pt idx="6">
                  <c:v>788.85302734375</c:v>
                </c:pt>
                <c:pt idx="7">
                  <c:v>789.35552978515625</c:v>
                </c:pt>
                <c:pt idx="8">
                  <c:v>789.8580322265625</c:v>
                </c:pt>
                <c:pt idx="9">
                  <c:v>790.36053466796875</c:v>
                </c:pt>
                <c:pt idx="10">
                  <c:v>790.86602783203125</c:v>
                </c:pt>
                <c:pt idx="11">
                  <c:v>791.3690185546875</c:v>
                </c:pt>
                <c:pt idx="12">
                  <c:v>791.87298583984375</c:v>
                </c:pt>
                <c:pt idx="13">
                  <c:v>792.37701416015625</c:v>
                </c:pt>
                <c:pt idx="14">
                  <c:v>792.8809814453125</c:v>
                </c:pt>
                <c:pt idx="15">
                  <c:v>793.385009765625</c:v>
                </c:pt>
                <c:pt idx="16">
                  <c:v>793.88897705078125</c:v>
                </c:pt>
                <c:pt idx="17">
                  <c:v>794.38897705078125</c:v>
                </c:pt>
                <c:pt idx="18">
                  <c:v>794.88897705078125</c:v>
                </c:pt>
                <c:pt idx="19">
                  <c:v>795.38897705078125</c:v>
                </c:pt>
              </c:numCache>
            </c:numRef>
          </c:xVal>
          <c:yVal>
            <c:numRef>
              <c:f>'Sheet1 {4 min}'!$P$1:$P$31</c:f>
              <c:numCache>
                <c:formatCode>General</c:formatCode>
                <c:ptCount val="31"/>
                <c:pt idx="0">
                  <c:v>185610.15503222332</c:v>
                </c:pt>
                <c:pt idx="1">
                  <c:v>176368.35798158604</c:v>
                </c:pt>
                <c:pt idx="2">
                  <c:v>90968.732613629763</c:v>
                </c:pt>
                <c:pt idx="3">
                  <c:v>33559.046355000122</c:v>
                </c:pt>
                <c:pt idx="4">
                  <c:v>9842.2920661939206</c:v>
                </c:pt>
                <c:pt idx="5">
                  <c:v>2435.2582709541507</c:v>
                </c:pt>
                <c:pt idx="6">
                  <c:v>595.7641970173969</c:v>
                </c:pt>
                <c:pt idx="7">
                  <c:v>598.32063510520163</c:v>
                </c:pt>
                <c:pt idx="8">
                  <c:v>2557.2917458853822</c:v>
                </c:pt>
                <c:pt idx="9">
                  <c:v>9898.4453804625027</c:v>
                </c:pt>
                <c:pt idx="10">
                  <c:v>29160.526227049621</c:v>
                </c:pt>
                <c:pt idx="11">
                  <c:v>63597.632014493473</c:v>
                </c:pt>
                <c:pt idx="12">
                  <c:v>99152.320864564856</c:v>
                </c:pt>
                <c:pt idx="13">
                  <c:v>105070.52545150901</c:v>
                </c:pt>
                <c:pt idx="14">
                  <c:v>71457.717759949592</c:v>
                </c:pt>
                <c:pt idx="15">
                  <c:v>33144.111417367203</c:v>
                </c:pt>
                <c:pt idx="16">
                  <c:v>11715.810335845385</c:v>
                </c:pt>
                <c:pt idx="17">
                  <c:v>3371.458904155189</c:v>
                </c:pt>
                <c:pt idx="18">
                  <c:v>824.52550775759926</c:v>
                </c:pt>
                <c:pt idx="19">
                  <c:v>176.37866984066849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8CFC-473C-87A1-627213EA5088}"/>
            </c:ext>
          </c:extLst>
        </c:ser>
        <c:ser>
          <c:idx val="5"/>
          <c:order val="5"/>
          <c:tx>
            <c:v>Bimodal(1) 1</c:v>
          </c:tx>
          <c:marker>
            <c:symbol val="none"/>
          </c:marker>
          <c:xVal>
            <c:numRef>
              <c:f>'Sheet1 {4 min}'!$D$1:$D$31</c:f>
              <c:numCache>
                <c:formatCode>General</c:formatCode>
                <c:ptCount val="31"/>
                <c:pt idx="0">
                  <c:v>785.84002685546875</c:v>
                </c:pt>
                <c:pt idx="1">
                  <c:v>786.34197998046875</c:v>
                </c:pt>
                <c:pt idx="2">
                  <c:v>786.843994140625</c:v>
                </c:pt>
                <c:pt idx="3">
                  <c:v>787.34600830078125</c:v>
                </c:pt>
                <c:pt idx="4">
                  <c:v>787.8480224609375</c:v>
                </c:pt>
                <c:pt idx="5">
                  <c:v>788.35052490234375</c:v>
                </c:pt>
                <c:pt idx="6">
                  <c:v>788.85302734375</c:v>
                </c:pt>
                <c:pt idx="7">
                  <c:v>789.35552978515625</c:v>
                </c:pt>
                <c:pt idx="8">
                  <c:v>789.8580322265625</c:v>
                </c:pt>
                <c:pt idx="9">
                  <c:v>790.36053466796875</c:v>
                </c:pt>
                <c:pt idx="10">
                  <c:v>790.86602783203125</c:v>
                </c:pt>
                <c:pt idx="11">
                  <c:v>791.3690185546875</c:v>
                </c:pt>
                <c:pt idx="12">
                  <c:v>791.87298583984375</c:v>
                </c:pt>
                <c:pt idx="13">
                  <c:v>792.37701416015625</c:v>
                </c:pt>
                <c:pt idx="14">
                  <c:v>792.8809814453125</c:v>
                </c:pt>
                <c:pt idx="15">
                  <c:v>793.385009765625</c:v>
                </c:pt>
                <c:pt idx="16">
                  <c:v>793.88897705078125</c:v>
                </c:pt>
                <c:pt idx="17">
                  <c:v>794.38897705078125</c:v>
                </c:pt>
                <c:pt idx="18">
                  <c:v>794.88897705078125</c:v>
                </c:pt>
                <c:pt idx="19">
                  <c:v>795.38897705078125</c:v>
                </c:pt>
              </c:numCache>
            </c:numRef>
          </c:xVal>
          <c:yVal>
            <c:numRef>
              <c:f>'Sheet1 {4 min}'!$M$1:$M$31</c:f>
              <c:numCache>
                <c:formatCode>General</c:formatCode>
                <c:ptCount val="31"/>
                <c:pt idx="0">
                  <c:v>185610.15503156686</c:v>
                </c:pt>
                <c:pt idx="1">
                  <c:v>176368.35792822859</c:v>
                </c:pt>
                <c:pt idx="2">
                  <c:v>90968.730600920855</c:v>
                </c:pt>
                <c:pt idx="3">
                  <c:v>33558.999651371116</c:v>
                </c:pt>
                <c:pt idx="4">
                  <c:v>9841.5471960754185</c:v>
                </c:pt>
                <c:pt idx="5">
                  <c:v>2426.6188330911968</c:v>
                </c:pt>
                <c:pt idx="6">
                  <c:v>520.58677279171582</c:v>
                </c:pt>
                <c:pt idx="7">
                  <c:v>99.431364543798665</c:v>
                </c:pt>
                <c:pt idx="8">
                  <c:v>17.187720959194873</c:v>
                </c:pt>
                <c:pt idx="9">
                  <c:v>2.7220725692116123</c:v>
                </c:pt>
                <c:pt idx="10">
                  <c:v>0.2033638902467281</c:v>
                </c:pt>
                <c:pt idx="11">
                  <c:v>1.4900993986352038E-5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8CFC-473C-87A1-627213EA5088}"/>
            </c:ext>
          </c:extLst>
        </c:ser>
        <c:ser>
          <c:idx val="6"/>
          <c:order val="6"/>
          <c:tx>
            <c:v>Bimodal(2) 13.6</c:v>
          </c:tx>
          <c:marker>
            <c:symbol val="none"/>
          </c:marker>
          <c:xVal>
            <c:numRef>
              <c:f>'Sheet1 {4 min}'!$D$1:$D$31</c:f>
              <c:numCache>
                <c:formatCode>General</c:formatCode>
                <c:ptCount val="31"/>
                <c:pt idx="0">
                  <c:v>785.84002685546875</c:v>
                </c:pt>
                <c:pt idx="1">
                  <c:v>786.34197998046875</c:v>
                </c:pt>
                <c:pt idx="2">
                  <c:v>786.843994140625</c:v>
                </c:pt>
                <c:pt idx="3">
                  <c:v>787.34600830078125</c:v>
                </c:pt>
                <c:pt idx="4">
                  <c:v>787.8480224609375</c:v>
                </c:pt>
                <c:pt idx="5">
                  <c:v>788.35052490234375</c:v>
                </c:pt>
                <c:pt idx="6">
                  <c:v>788.85302734375</c:v>
                </c:pt>
                <c:pt idx="7">
                  <c:v>789.35552978515625</c:v>
                </c:pt>
                <c:pt idx="8">
                  <c:v>789.8580322265625</c:v>
                </c:pt>
                <c:pt idx="9">
                  <c:v>790.36053466796875</c:v>
                </c:pt>
                <c:pt idx="10">
                  <c:v>790.86602783203125</c:v>
                </c:pt>
                <c:pt idx="11">
                  <c:v>791.3690185546875</c:v>
                </c:pt>
                <c:pt idx="12">
                  <c:v>791.87298583984375</c:v>
                </c:pt>
                <c:pt idx="13">
                  <c:v>792.37701416015625</c:v>
                </c:pt>
                <c:pt idx="14">
                  <c:v>792.8809814453125</c:v>
                </c:pt>
                <c:pt idx="15">
                  <c:v>793.385009765625</c:v>
                </c:pt>
                <c:pt idx="16">
                  <c:v>793.88897705078125</c:v>
                </c:pt>
                <c:pt idx="17">
                  <c:v>794.38897705078125</c:v>
                </c:pt>
                <c:pt idx="18">
                  <c:v>794.88897705078125</c:v>
                </c:pt>
                <c:pt idx="19">
                  <c:v>795.38897705078125</c:v>
                </c:pt>
              </c:numCache>
            </c:numRef>
          </c:xVal>
          <c:yVal>
            <c:numRef>
              <c:f>'Sheet1 {4 min}'!$O$1:$O$31</c:f>
              <c:numCache>
                <c:formatCode>General</c:formatCode>
                <c:ptCount val="31"/>
                <c:pt idx="0">
                  <c:v>6.5645410207734547E-7</c:v>
                </c:pt>
                <c:pt idx="1">
                  <c:v>5.3357436533635328E-5</c:v>
                </c:pt>
                <c:pt idx="2">
                  <c:v>2.01270890627352E-3</c:v>
                </c:pt>
                <c:pt idx="3">
                  <c:v>4.6703629007504972E-2</c:v>
                </c:pt>
                <c:pt idx="4">
                  <c:v>0.74487011850297169</c:v>
                </c:pt>
                <c:pt idx="5">
                  <c:v>8.6394378629536792</c:v>
                </c:pt>
                <c:pt idx="6">
                  <c:v>75.177424225681079</c:v>
                </c:pt>
                <c:pt idx="7">
                  <c:v>498.88927056140295</c:v>
                </c:pt>
                <c:pt idx="8">
                  <c:v>2540.1040249261873</c:v>
                </c:pt>
                <c:pt idx="9">
                  <c:v>9895.7233078932913</c:v>
                </c:pt>
                <c:pt idx="10">
                  <c:v>29160.322863159374</c:v>
                </c:pt>
                <c:pt idx="11">
                  <c:v>63597.631999592479</c:v>
                </c:pt>
                <c:pt idx="12">
                  <c:v>99152.320864564856</c:v>
                </c:pt>
                <c:pt idx="13">
                  <c:v>105070.52545150901</c:v>
                </c:pt>
                <c:pt idx="14">
                  <c:v>71457.717759949592</c:v>
                </c:pt>
                <c:pt idx="15">
                  <c:v>33144.111417367203</c:v>
                </c:pt>
                <c:pt idx="16">
                  <c:v>11715.810335845385</c:v>
                </c:pt>
                <c:pt idx="17">
                  <c:v>3371.458904155189</c:v>
                </c:pt>
                <c:pt idx="18">
                  <c:v>824.52550775759926</c:v>
                </c:pt>
                <c:pt idx="19">
                  <c:v>176.37866984066849</c:v>
                </c:pt>
                <c:pt idx="20">
                  <c:v>33.666486778363485</c:v>
                </c:pt>
                <c:pt idx="21">
                  <c:v>5.785023973156056</c:v>
                </c:pt>
                <c:pt idx="22">
                  <c:v>0.86134189627510538</c:v>
                </c:pt>
                <c:pt idx="23">
                  <c:v>8.3955025969383965E-2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8CFC-473C-87A1-627213EA50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8697407"/>
        <c:axId val="248694495"/>
      </c:scatterChart>
      <c:valAx>
        <c:axId val="248697407"/>
        <c:scaling>
          <c:orientation val="minMax"/>
          <c:max val="796"/>
          <c:min val="78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m/z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48694495"/>
        <c:crosses val="autoZero"/>
        <c:crossBetween val="midCat"/>
      </c:valAx>
      <c:valAx>
        <c:axId val="248694495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8697407"/>
        <c:crosses val="autoZero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Regression Metric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Lit>
              <c:ptCount val="1"/>
              <c:pt idx="0">
                <c:v>Error</c:v>
              </c:pt>
            </c:strLit>
          </c:cat>
          <c:val>
            <c:numRef>
              <c:f>'Sheet1 {4 min}'!$I$78</c:f>
              <c:numCache>
                <c:formatCode>General</c:formatCode>
                <c:ptCount val="1"/>
                <c:pt idx="0">
                  <c:v>40.754068458727559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9C75-4C8B-AE89-F3E4555D83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axId val="248697407"/>
        <c:axId val="248699487"/>
      </c:barChart>
      <c:scatterChart>
        <c:scatterStyle val="lineMarker"/>
        <c:varyColors val="0"/>
        <c:ser>
          <c:idx val="1"/>
          <c:order val="1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008000"/>
                </a:solidFill>
                <a:prstDash val="solid"/>
              </a:ln>
            </c:spPr>
          </c:errBars>
          <c:yVal>
            <c:numRef>
              <c:f>'Sheet1 {4 min}'!$I$79</c:f>
              <c:numCache>
                <c:formatCode>General</c:formatCode>
                <c:ptCount val="1"/>
                <c:pt idx="0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9C75-4C8B-AE89-F3E4555D8344}"/>
            </c:ext>
          </c:extLst>
        </c:ser>
        <c:ser>
          <c:idx val="2"/>
          <c:order val="2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6600"/>
                </a:solidFill>
                <a:prstDash val="solid"/>
              </a:ln>
            </c:spPr>
          </c:errBars>
          <c:yVal>
            <c:numRef>
              <c:f>'Sheet1 {4 min}'!$I$80</c:f>
              <c:numCache>
                <c:formatCode>General</c:formatCode>
                <c:ptCount val="1"/>
                <c:pt idx="0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9C75-4C8B-AE89-F3E4555D8344}"/>
            </c:ext>
          </c:extLst>
        </c:ser>
        <c:ser>
          <c:idx val="3"/>
          <c:order val="3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'Sheet1 {4 min}'!$I$81</c:f>
              <c:numCache>
                <c:formatCode>General</c:formatCode>
                <c:ptCount val="1"/>
                <c:pt idx="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9C75-4C8B-AE89-F3E4555D83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8697407"/>
        <c:axId val="248699487"/>
      </c:scatterChart>
      <c:catAx>
        <c:axId val="24869740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48699487"/>
        <c:crosses val="autoZero"/>
        <c:auto val="1"/>
        <c:lblAlgn val="ctr"/>
        <c:lblOffset val="100"/>
        <c:noMultiLvlLbl val="0"/>
      </c:catAx>
      <c:valAx>
        <c:axId val="248699487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248697407"/>
        <c:crosses val="autoZero"/>
        <c:crossBetween val="between"/>
      </c:valAx>
      <c:spPr>
        <a:noFill/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Delta Chi Metric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Lit>
              <c:ptCount val="1"/>
              <c:pt idx="0">
                <c:v>DeltaChi</c:v>
              </c:pt>
            </c:strLit>
          </c:cat>
          <c:val>
            <c:numRef>
              <c:f>'Sheet1 {4 min}'!$J$78</c:f>
              <c:numCache>
                <c:formatCode>General</c:formatCode>
                <c:ptCount val="1"/>
                <c:pt idx="0">
                  <c:v>382.99627368565484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FD-4181-83E4-5E73C5970B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axId val="248692831"/>
        <c:axId val="248693247"/>
      </c:barChart>
      <c:scatterChart>
        <c:scatterStyle val="lineMarker"/>
        <c:varyColors val="0"/>
        <c:ser>
          <c:idx val="1"/>
          <c:order val="1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008000"/>
                </a:solidFill>
                <a:prstDash val="solid"/>
              </a:ln>
            </c:spPr>
          </c:errBars>
          <c:yVal>
            <c:numRef>
              <c:f>'Sheet1 {4 min}'!$J$79</c:f>
              <c:numCache>
                <c:formatCode>General</c:formatCode>
                <c:ptCount val="1"/>
                <c:pt idx="0">
                  <c:v>255.41140129028452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EFD-4181-83E4-5E73C5970B96}"/>
            </c:ext>
          </c:extLst>
        </c:ser>
        <c:ser>
          <c:idx val="2"/>
          <c:order val="2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6600"/>
                </a:solidFill>
                <a:prstDash val="solid"/>
              </a:ln>
            </c:spPr>
          </c:errBars>
          <c:yVal>
            <c:numRef>
              <c:f>'Sheet1 {4 min}'!$J$80</c:f>
              <c:numCache>
                <c:formatCode>General</c:formatCode>
                <c:ptCount val="1"/>
                <c:pt idx="0">
                  <c:v>127.70570064514226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EFD-4181-83E4-5E73C5970B96}"/>
            </c:ext>
          </c:extLst>
        </c:ser>
        <c:ser>
          <c:idx val="3"/>
          <c:order val="3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'Sheet1 {4 min}'!$J$81</c:f>
              <c:numCache>
                <c:formatCode>General</c:formatCode>
                <c:ptCount val="1"/>
                <c:pt idx="0">
                  <c:v>63.852850322571129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EFD-4181-83E4-5E73C5970B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8692831"/>
        <c:axId val="248693247"/>
      </c:scatterChart>
      <c:catAx>
        <c:axId val="24869283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48693247"/>
        <c:crosses val="autoZero"/>
        <c:auto val="1"/>
        <c:lblAlgn val="ctr"/>
        <c:lblOffset val="100"/>
        <c:noMultiLvlLbl val="0"/>
      </c:catAx>
      <c:valAx>
        <c:axId val="248693247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248692831"/>
        <c:crosses val="autoZero"/>
        <c:crossBetween val="between"/>
      </c:valAx>
      <c:spPr>
        <a:noFill/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Separation Metric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Lit>
              <c:ptCount val="1"/>
              <c:pt idx="0">
                <c:v>SepRatio</c:v>
              </c:pt>
            </c:strLit>
          </c:cat>
          <c:val>
            <c:numRef>
              <c:f>'Sheet1 {4 min}'!$K$78</c:f>
              <c:numCache>
                <c:formatCode>General</c:formatCode>
                <c:ptCount val="1"/>
                <c:pt idx="0">
                  <c:v>12.152957665341717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A9-43A7-B44F-F67EE8ED9D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axId val="53659599"/>
        <c:axId val="53659183"/>
      </c:barChart>
      <c:scatterChart>
        <c:scatterStyle val="lineMarker"/>
        <c:varyColors val="0"/>
        <c:ser>
          <c:idx val="1"/>
          <c:order val="1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008000"/>
                </a:solidFill>
                <a:prstDash val="solid"/>
              </a:ln>
            </c:spPr>
          </c:errBars>
          <c:yVal>
            <c:numRef>
              <c:f>'Sheet1 {4 min}'!$K$79</c:f>
              <c:numCache>
                <c:formatCode>General</c:formatCode>
                <c:ptCount val="1"/>
                <c:pt idx="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A9-43A7-B44F-F67EE8ED9DDA}"/>
            </c:ext>
          </c:extLst>
        </c:ser>
        <c:ser>
          <c:idx val="2"/>
          <c:order val="2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6600"/>
                </a:solidFill>
                <a:prstDash val="solid"/>
              </a:ln>
            </c:spPr>
          </c:errBars>
          <c:yVal>
            <c:numRef>
              <c:f>'Sheet1 {4 min}'!$K$80</c:f>
              <c:numCache>
                <c:formatCode>General</c:formatCode>
                <c:ptCount val="1"/>
                <c:pt idx="0">
                  <c:v>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DA9-43A7-B44F-F67EE8ED9DDA}"/>
            </c:ext>
          </c:extLst>
        </c:ser>
        <c:ser>
          <c:idx val="3"/>
          <c:order val="3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'Sheet1 {4 min}'!$K$81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DA9-43A7-B44F-F67EE8ED9D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59599"/>
        <c:axId val="53659183"/>
      </c:scatterChart>
      <c:catAx>
        <c:axId val="5365959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3659183"/>
        <c:crosses val="autoZero"/>
        <c:auto val="1"/>
        <c:lblAlgn val="ctr"/>
        <c:lblOffset val="100"/>
        <c:noMultiLvlLbl val="0"/>
      </c:catAx>
      <c:valAx>
        <c:axId val="53659183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53659599"/>
        <c:crosses val="autoZero"/>
        <c:crossBetween val="between"/>
      </c:valAx>
      <c:spPr>
        <a:noFill/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Iterative Fitting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1st</c:v>
          </c:tx>
          <c:spPr>
            <a:ln w="25400">
              <a:noFill/>
            </a:ln>
            <a:effectLst/>
          </c:spPr>
          <c:marker>
            <c:symbol val="circle"/>
            <c:size val="6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xVal>
            <c:numRef>
              <c:f>'Sheet1 {4 min}'!$K$101:$K$120</c:f>
              <c:numCache>
                <c:formatCode>General</c:formatCode>
                <c:ptCount val="20"/>
                <c:pt idx="0">
                  <c:v>0.16227676911575836</c:v>
                </c:pt>
                <c:pt idx="1">
                  <c:v>5.2498427249183049E-2</c:v>
                </c:pt>
                <c:pt idx="2">
                  <c:v>0.10074001662455222</c:v>
                </c:pt>
                <c:pt idx="3">
                  <c:v>0.10606995989713679</c:v>
                </c:pt>
                <c:pt idx="4">
                  <c:v>0.11564434627817473</c:v>
                </c:pt>
                <c:pt idx="5">
                  <c:v>0.19802214536710885</c:v>
                </c:pt>
                <c:pt idx="6">
                  <c:v>0.16824811545566859</c:v>
                </c:pt>
                <c:pt idx="7">
                  <c:v>0.11602355689676479</c:v>
                </c:pt>
                <c:pt idx="8">
                  <c:v>6.7064775668286253E-2</c:v>
                </c:pt>
                <c:pt idx="9">
                  <c:v>0.12799613112599029</c:v>
                </c:pt>
                <c:pt idx="10">
                  <c:v>0.1011630036144912</c:v>
                </c:pt>
                <c:pt idx="11">
                  <c:v>0.11149038478763054</c:v>
                </c:pt>
                <c:pt idx="12">
                  <c:v>8.5724065826271276E-2</c:v>
                </c:pt>
                <c:pt idx="13">
                  <c:v>0.1414516648339319</c:v>
                </c:pt>
                <c:pt idx="14">
                  <c:v>0.15083995946739043</c:v>
                </c:pt>
                <c:pt idx="15">
                  <c:v>0.18296917328582196</c:v>
                </c:pt>
                <c:pt idx="16">
                  <c:v>0.15119683057008967</c:v>
                </c:pt>
                <c:pt idx="17">
                  <c:v>0.14351711430602135</c:v>
                </c:pt>
                <c:pt idx="18">
                  <c:v>8.7415222840643E-2</c:v>
                </c:pt>
                <c:pt idx="19">
                  <c:v>0.12799613112867786</c:v>
                </c:pt>
              </c:numCache>
            </c:numRef>
          </c:xVal>
          <c:yVal>
            <c:numRef>
              <c:f>'Sheet1 {4 min}'!$Q$101:$Q$120</c:f>
              <c:numCache>
                <c:formatCode>General</c:formatCode>
                <c:ptCount val="20"/>
                <c:pt idx="0">
                  <c:v>0.52006931531979272</c:v>
                </c:pt>
                <c:pt idx="1">
                  <c:v>0.5497553724244838</c:v>
                </c:pt>
                <c:pt idx="2">
                  <c:v>0.53570069941269272</c:v>
                </c:pt>
                <c:pt idx="3">
                  <c:v>0.5213775207717819</c:v>
                </c:pt>
                <c:pt idx="4">
                  <c:v>0.54796170106182907</c:v>
                </c:pt>
                <c:pt idx="5">
                  <c:v>0.52605964968752306</c:v>
                </c:pt>
                <c:pt idx="6">
                  <c:v>0.5440572007099248</c:v>
                </c:pt>
                <c:pt idx="7">
                  <c:v>0.54687971654558021</c:v>
                </c:pt>
                <c:pt idx="8">
                  <c:v>0.54613985569006129</c:v>
                </c:pt>
                <c:pt idx="9">
                  <c:v>0.5384323994919461</c:v>
                </c:pt>
                <c:pt idx="10">
                  <c:v>0.54480815253349923</c:v>
                </c:pt>
                <c:pt idx="11">
                  <c:v>0.55315684353427941</c:v>
                </c:pt>
                <c:pt idx="12">
                  <c:v>0.53951910894779753</c:v>
                </c:pt>
                <c:pt idx="13">
                  <c:v>0.5368780418912007</c:v>
                </c:pt>
                <c:pt idx="14">
                  <c:v>0.53901723560663384</c:v>
                </c:pt>
                <c:pt idx="15">
                  <c:v>0.54789825261242697</c:v>
                </c:pt>
                <c:pt idx="16">
                  <c:v>0.53790371855050234</c:v>
                </c:pt>
                <c:pt idx="17">
                  <c:v>0.54975146308470924</c:v>
                </c:pt>
                <c:pt idx="18">
                  <c:v>0.54146377321967376</c:v>
                </c:pt>
                <c:pt idx="19">
                  <c:v>0.53843239949141375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74-4558-BEF5-7EB1E10F1094}"/>
            </c:ext>
          </c:extLst>
        </c:ser>
        <c:ser>
          <c:idx val="1"/>
          <c:order val="1"/>
          <c:tx>
            <c:v>2nd</c:v>
          </c:tx>
          <c:spPr>
            <a:ln w="25400">
              <a:noFill/>
            </a:ln>
            <a:effectLst/>
          </c:spPr>
          <c:marker>
            <c:symbol val="circle"/>
            <c:size val="6"/>
            <c:spPr>
              <a:solidFill>
                <a:srgbClr val="99CCFF"/>
              </a:solidFill>
              <a:ln>
                <a:solidFill>
                  <a:srgbClr val="99CCFF"/>
                </a:solidFill>
                <a:prstDash val="solid"/>
              </a:ln>
            </c:spPr>
          </c:marker>
          <c:xVal>
            <c:numRef>
              <c:f>'Sheet1 {4 min}'!$M$101:$M$120</c:f>
              <c:numCache>
                <c:formatCode>General</c:formatCode>
                <c:ptCount val="20"/>
                <c:pt idx="0">
                  <c:v>11.670316506066085</c:v>
                </c:pt>
                <c:pt idx="1">
                  <c:v>11.639767898121155</c:v>
                </c:pt>
                <c:pt idx="2">
                  <c:v>11.62722635443051</c:v>
                </c:pt>
                <c:pt idx="3">
                  <c:v>11.742147225949193</c:v>
                </c:pt>
                <c:pt idx="4">
                  <c:v>11.619121620485958</c:v>
                </c:pt>
                <c:pt idx="5">
                  <c:v>11.716552291741849</c:v>
                </c:pt>
                <c:pt idx="6">
                  <c:v>11.765040702443308</c:v>
                </c:pt>
                <c:pt idx="7">
                  <c:v>11.654677943391357</c:v>
                </c:pt>
                <c:pt idx="8">
                  <c:v>11.716667947266929</c:v>
                </c:pt>
                <c:pt idx="9">
                  <c:v>11.666294472785653</c:v>
                </c:pt>
                <c:pt idx="10">
                  <c:v>11.724234100542409</c:v>
                </c:pt>
                <c:pt idx="11">
                  <c:v>11.682148783829804</c:v>
                </c:pt>
                <c:pt idx="12">
                  <c:v>11.691758774309681</c:v>
                </c:pt>
                <c:pt idx="13">
                  <c:v>11.651023779397653</c:v>
                </c:pt>
                <c:pt idx="14">
                  <c:v>11.621566620819561</c:v>
                </c:pt>
                <c:pt idx="15">
                  <c:v>11.61829058057325</c:v>
                </c:pt>
                <c:pt idx="16">
                  <c:v>11.72664490441389</c:v>
                </c:pt>
                <c:pt idx="17">
                  <c:v>11.731899976904558</c:v>
                </c:pt>
                <c:pt idx="18">
                  <c:v>11.665886060887471</c:v>
                </c:pt>
                <c:pt idx="19">
                  <c:v>11.666294472780898</c:v>
                </c:pt>
              </c:numCache>
            </c:numRef>
          </c:xVal>
          <c:yVal>
            <c:numRef>
              <c:f>'Sheet1 {4 min}'!$R$101:$R$120</c:f>
              <c:numCache>
                <c:formatCode>General</c:formatCode>
                <c:ptCount val="20"/>
                <c:pt idx="0">
                  <c:v>0.47993068468020728</c:v>
                </c:pt>
                <c:pt idx="1">
                  <c:v>0.4502446275755162</c:v>
                </c:pt>
                <c:pt idx="2">
                  <c:v>0.46429930058730734</c:v>
                </c:pt>
                <c:pt idx="3">
                  <c:v>0.47862247922821805</c:v>
                </c:pt>
                <c:pt idx="4">
                  <c:v>0.45203829893817099</c:v>
                </c:pt>
                <c:pt idx="5">
                  <c:v>0.47394035031247683</c:v>
                </c:pt>
                <c:pt idx="6">
                  <c:v>0.4559427992900752</c:v>
                </c:pt>
                <c:pt idx="7">
                  <c:v>0.45312028345441985</c:v>
                </c:pt>
                <c:pt idx="8">
                  <c:v>0.45386014430993865</c:v>
                </c:pt>
                <c:pt idx="9">
                  <c:v>0.46156760050805395</c:v>
                </c:pt>
                <c:pt idx="10">
                  <c:v>0.45519184746650077</c:v>
                </c:pt>
                <c:pt idx="11">
                  <c:v>0.44684315646572054</c:v>
                </c:pt>
                <c:pt idx="12">
                  <c:v>0.46048089105220241</c:v>
                </c:pt>
                <c:pt idx="13">
                  <c:v>0.4631219581087993</c:v>
                </c:pt>
                <c:pt idx="14">
                  <c:v>0.46098276439336627</c:v>
                </c:pt>
                <c:pt idx="15">
                  <c:v>0.45210174738757303</c:v>
                </c:pt>
                <c:pt idx="16">
                  <c:v>0.46209628144949777</c:v>
                </c:pt>
                <c:pt idx="17">
                  <c:v>0.45024853691529076</c:v>
                </c:pt>
                <c:pt idx="18">
                  <c:v>0.45853622678032635</c:v>
                </c:pt>
                <c:pt idx="19">
                  <c:v>0.4615676005085862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674-4558-BEF5-7EB1E10F10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0097759"/>
        <c:axId val="260096095"/>
      </c:scatterChart>
      <c:valAx>
        <c:axId val="2600977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60096095"/>
        <c:crosses val="autoZero"/>
        <c:crossBetween val="midCat"/>
      </c:valAx>
      <c:valAx>
        <c:axId val="260096095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0097759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 i="0">
                <a:solidFill>
                  <a:srgbClr val="000000"/>
                </a:solidFill>
              </a:defRPr>
            </a:pPr>
            <a:r>
              <a:rPr lang="en-US" b="1" i="0">
                <a:solidFill>
                  <a:srgbClr val="000000"/>
                </a:solidFill>
              </a:rPr>
              <a:t>Sheet1 {5 min} spectrum 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spectrum</c:v>
          </c:tx>
          <c:spPr>
            <a:ln w="127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{5 min}'!$A$1:$A$802</c:f>
              <c:numCache>
                <c:formatCode>General</c:formatCode>
                <c:ptCount val="802"/>
                <c:pt idx="0">
                  <c:v>785.42401123046875</c:v>
                </c:pt>
                <c:pt idx="1">
                  <c:v>785.43597412109375</c:v>
                </c:pt>
                <c:pt idx="2">
                  <c:v>785.447998046875</c:v>
                </c:pt>
                <c:pt idx="3">
                  <c:v>785.46099853515625</c:v>
                </c:pt>
                <c:pt idx="4">
                  <c:v>785.4730224609375</c:v>
                </c:pt>
                <c:pt idx="5">
                  <c:v>785.4849853515625</c:v>
                </c:pt>
                <c:pt idx="6">
                  <c:v>785.49700927734375</c:v>
                </c:pt>
                <c:pt idx="7">
                  <c:v>785.510009765625</c:v>
                </c:pt>
                <c:pt idx="8">
                  <c:v>785.52197265625</c:v>
                </c:pt>
                <c:pt idx="9">
                  <c:v>785.53399658203125</c:v>
                </c:pt>
                <c:pt idx="10">
                  <c:v>785.5460205078125</c:v>
                </c:pt>
                <c:pt idx="11">
                  <c:v>785.55902099609375</c:v>
                </c:pt>
                <c:pt idx="12">
                  <c:v>785.57098388671875</c:v>
                </c:pt>
                <c:pt idx="13">
                  <c:v>785.5830078125</c:v>
                </c:pt>
                <c:pt idx="14">
                  <c:v>785.594970703125</c:v>
                </c:pt>
                <c:pt idx="15">
                  <c:v>785.60699462890625</c:v>
                </c:pt>
                <c:pt idx="16">
                  <c:v>785.6199951171875</c:v>
                </c:pt>
                <c:pt idx="17">
                  <c:v>785.63201904296875</c:v>
                </c:pt>
                <c:pt idx="18">
                  <c:v>785.64398193359375</c:v>
                </c:pt>
                <c:pt idx="19">
                  <c:v>785.656005859375</c:v>
                </c:pt>
                <c:pt idx="20">
                  <c:v>785.66900634765625</c:v>
                </c:pt>
                <c:pt idx="21">
                  <c:v>785.6810302734375</c:v>
                </c:pt>
                <c:pt idx="22">
                  <c:v>785.6929931640625</c:v>
                </c:pt>
                <c:pt idx="23">
                  <c:v>785.70501708984375</c:v>
                </c:pt>
                <c:pt idx="24">
                  <c:v>785.718017578125</c:v>
                </c:pt>
                <c:pt idx="25">
                  <c:v>785.72998046875</c:v>
                </c:pt>
                <c:pt idx="26">
                  <c:v>785.74200439453125</c:v>
                </c:pt>
                <c:pt idx="27">
                  <c:v>785.7540283203125</c:v>
                </c:pt>
                <c:pt idx="28">
                  <c:v>785.76702880859375</c:v>
                </c:pt>
                <c:pt idx="29">
                  <c:v>785.77899169921875</c:v>
                </c:pt>
                <c:pt idx="30">
                  <c:v>785.791015625</c:v>
                </c:pt>
                <c:pt idx="31">
                  <c:v>785.802978515625</c:v>
                </c:pt>
                <c:pt idx="32">
                  <c:v>785.81597900390625</c:v>
                </c:pt>
                <c:pt idx="33">
                  <c:v>785.8280029296875</c:v>
                </c:pt>
                <c:pt idx="34">
                  <c:v>785.84002685546875</c:v>
                </c:pt>
                <c:pt idx="35">
                  <c:v>785.85198974609375</c:v>
                </c:pt>
                <c:pt idx="36">
                  <c:v>785.864990234375</c:v>
                </c:pt>
                <c:pt idx="37">
                  <c:v>785.87701416015625</c:v>
                </c:pt>
                <c:pt idx="38">
                  <c:v>785.88897705078125</c:v>
                </c:pt>
                <c:pt idx="39">
                  <c:v>785.9010009765625</c:v>
                </c:pt>
                <c:pt idx="40">
                  <c:v>785.91302490234375</c:v>
                </c:pt>
                <c:pt idx="41">
                  <c:v>785.926025390625</c:v>
                </c:pt>
                <c:pt idx="42">
                  <c:v>785.93798828125</c:v>
                </c:pt>
                <c:pt idx="43">
                  <c:v>785.95001220703125</c:v>
                </c:pt>
                <c:pt idx="44">
                  <c:v>785.96197509765625</c:v>
                </c:pt>
                <c:pt idx="45">
                  <c:v>785.9749755859375</c:v>
                </c:pt>
                <c:pt idx="46">
                  <c:v>785.98699951171875</c:v>
                </c:pt>
                <c:pt idx="47">
                  <c:v>785.9990234375</c:v>
                </c:pt>
                <c:pt idx="48">
                  <c:v>786.010986328125</c:v>
                </c:pt>
                <c:pt idx="49">
                  <c:v>786.02398681640625</c:v>
                </c:pt>
                <c:pt idx="50">
                  <c:v>786.0360107421875</c:v>
                </c:pt>
                <c:pt idx="51">
                  <c:v>786.0479736328125</c:v>
                </c:pt>
                <c:pt idx="52">
                  <c:v>786.05999755859375</c:v>
                </c:pt>
                <c:pt idx="53">
                  <c:v>786.072998046875</c:v>
                </c:pt>
                <c:pt idx="54">
                  <c:v>786.08502197265625</c:v>
                </c:pt>
                <c:pt idx="55">
                  <c:v>786.09698486328125</c:v>
                </c:pt>
                <c:pt idx="56">
                  <c:v>786.1090087890625</c:v>
                </c:pt>
                <c:pt idx="57">
                  <c:v>786.12200927734375</c:v>
                </c:pt>
                <c:pt idx="58">
                  <c:v>786.13397216796875</c:v>
                </c:pt>
                <c:pt idx="59">
                  <c:v>786.14599609375</c:v>
                </c:pt>
                <c:pt idx="60">
                  <c:v>786.15802001953125</c:v>
                </c:pt>
                <c:pt idx="61">
                  <c:v>786.1710205078125</c:v>
                </c:pt>
                <c:pt idx="62">
                  <c:v>786.1829833984375</c:v>
                </c:pt>
                <c:pt idx="63">
                  <c:v>786.19500732421875</c:v>
                </c:pt>
                <c:pt idx="64">
                  <c:v>786.20697021484375</c:v>
                </c:pt>
                <c:pt idx="65">
                  <c:v>786.218994140625</c:v>
                </c:pt>
                <c:pt idx="66">
                  <c:v>786.23199462890625</c:v>
                </c:pt>
                <c:pt idx="67">
                  <c:v>786.2440185546875</c:v>
                </c:pt>
                <c:pt idx="68">
                  <c:v>786.2559814453125</c:v>
                </c:pt>
                <c:pt idx="69">
                  <c:v>786.26800537109375</c:v>
                </c:pt>
                <c:pt idx="70">
                  <c:v>786.281005859375</c:v>
                </c:pt>
                <c:pt idx="71">
                  <c:v>786.29302978515625</c:v>
                </c:pt>
                <c:pt idx="72">
                  <c:v>786.30499267578125</c:v>
                </c:pt>
                <c:pt idx="73">
                  <c:v>786.3170166015625</c:v>
                </c:pt>
                <c:pt idx="74">
                  <c:v>786.33001708984375</c:v>
                </c:pt>
                <c:pt idx="75">
                  <c:v>786.34197998046875</c:v>
                </c:pt>
                <c:pt idx="76">
                  <c:v>786.35400390625</c:v>
                </c:pt>
                <c:pt idx="77">
                  <c:v>786.36602783203125</c:v>
                </c:pt>
                <c:pt idx="78">
                  <c:v>786.3790283203125</c:v>
                </c:pt>
                <c:pt idx="79">
                  <c:v>786.3909912109375</c:v>
                </c:pt>
                <c:pt idx="80">
                  <c:v>786.40301513671875</c:v>
                </c:pt>
                <c:pt idx="81">
                  <c:v>786.41497802734375</c:v>
                </c:pt>
                <c:pt idx="82">
                  <c:v>786.427978515625</c:v>
                </c:pt>
                <c:pt idx="83">
                  <c:v>786.44000244140625</c:v>
                </c:pt>
                <c:pt idx="84">
                  <c:v>786.4520263671875</c:v>
                </c:pt>
                <c:pt idx="85">
                  <c:v>786.4639892578125</c:v>
                </c:pt>
                <c:pt idx="86">
                  <c:v>786.47698974609375</c:v>
                </c:pt>
                <c:pt idx="87">
                  <c:v>786.489013671875</c:v>
                </c:pt>
                <c:pt idx="88">
                  <c:v>786.5009765625</c:v>
                </c:pt>
                <c:pt idx="89">
                  <c:v>786.51300048828125</c:v>
                </c:pt>
                <c:pt idx="90">
                  <c:v>786.5260009765625</c:v>
                </c:pt>
                <c:pt idx="91">
                  <c:v>786.53802490234375</c:v>
                </c:pt>
                <c:pt idx="92">
                  <c:v>786.54998779296875</c:v>
                </c:pt>
                <c:pt idx="93">
                  <c:v>786.56201171875</c:v>
                </c:pt>
                <c:pt idx="94">
                  <c:v>786.57501220703125</c:v>
                </c:pt>
                <c:pt idx="95">
                  <c:v>786.58697509765625</c:v>
                </c:pt>
                <c:pt idx="96">
                  <c:v>786.5989990234375</c:v>
                </c:pt>
                <c:pt idx="97">
                  <c:v>786.61102294921875</c:v>
                </c:pt>
                <c:pt idx="98">
                  <c:v>786.62298583984375</c:v>
                </c:pt>
                <c:pt idx="99">
                  <c:v>786.635986328125</c:v>
                </c:pt>
                <c:pt idx="100">
                  <c:v>786.64801025390625</c:v>
                </c:pt>
                <c:pt idx="101">
                  <c:v>786.65997314453125</c:v>
                </c:pt>
                <c:pt idx="102">
                  <c:v>786.6719970703125</c:v>
                </c:pt>
                <c:pt idx="103">
                  <c:v>786.68499755859375</c:v>
                </c:pt>
                <c:pt idx="104">
                  <c:v>786.697021484375</c:v>
                </c:pt>
                <c:pt idx="105">
                  <c:v>786.708984375</c:v>
                </c:pt>
                <c:pt idx="106">
                  <c:v>786.72100830078125</c:v>
                </c:pt>
                <c:pt idx="107">
                  <c:v>786.7340087890625</c:v>
                </c:pt>
                <c:pt idx="108">
                  <c:v>786.7459716796875</c:v>
                </c:pt>
                <c:pt idx="109">
                  <c:v>786.75799560546875</c:v>
                </c:pt>
                <c:pt idx="110">
                  <c:v>786.77001953125</c:v>
                </c:pt>
                <c:pt idx="111">
                  <c:v>786.78302001953125</c:v>
                </c:pt>
                <c:pt idx="112">
                  <c:v>786.79498291015625</c:v>
                </c:pt>
                <c:pt idx="113">
                  <c:v>786.8070068359375</c:v>
                </c:pt>
                <c:pt idx="114">
                  <c:v>786.8189697265625</c:v>
                </c:pt>
                <c:pt idx="115">
                  <c:v>786.83197021484375</c:v>
                </c:pt>
                <c:pt idx="116">
                  <c:v>786.843994140625</c:v>
                </c:pt>
                <c:pt idx="117">
                  <c:v>786.85601806640625</c:v>
                </c:pt>
                <c:pt idx="118">
                  <c:v>786.86798095703125</c:v>
                </c:pt>
                <c:pt idx="119">
                  <c:v>786.8809814453125</c:v>
                </c:pt>
                <c:pt idx="120">
                  <c:v>786.89300537109375</c:v>
                </c:pt>
                <c:pt idx="121">
                  <c:v>786.905029296875</c:v>
                </c:pt>
                <c:pt idx="122">
                  <c:v>786.9169921875</c:v>
                </c:pt>
                <c:pt idx="123">
                  <c:v>786.92999267578125</c:v>
                </c:pt>
                <c:pt idx="124">
                  <c:v>786.9420166015625</c:v>
                </c:pt>
                <c:pt idx="125">
                  <c:v>786.9539794921875</c:v>
                </c:pt>
                <c:pt idx="126">
                  <c:v>786.96600341796875</c:v>
                </c:pt>
                <c:pt idx="127">
                  <c:v>786.97900390625</c:v>
                </c:pt>
                <c:pt idx="128">
                  <c:v>786.99102783203125</c:v>
                </c:pt>
                <c:pt idx="129">
                  <c:v>787.00299072265625</c:v>
                </c:pt>
                <c:pt idx="130">
                  <c:v>787.0150146484375</c:v>
                </c:pt>
                <c:pt idx="131">
                  <c:v>787.02801513671875</c:v>
                </c:pt>
                <c:pt idx="132">
                  <c:v>787.03997802734375</c:v>
                </c:pt>
                <c:pt idx="133">
                  <c:v>787.052001953125</c:v>
                </c:pt>
                <c:pt idx="134">
                  <c:v>787.06402587890625</c:v>
                </c:pt>
                <c:pt idx="135">
                  <c:v>787.0770263671875</c:v>
                </c:pt>
                <c:pt idx="136">
                  <c:v>787.0889892578125</c:v>
                </c:pt>
                <c:pt idx="137">
                  <c:v>787.10101318359375</c:v>
                </c:pt>
                <c:pt idx="138">
                  <c:v>787.11297607421875</c:v>
                </c:pt>
                <c:pt idx="139">
                  <c:v>787.1259765625</c:v>
                </c:pt>
                <c:pt idx="140">
                  <c:v>787.13800048828125</c:v>
                </c:pt>
                <c:pt idx="141">
                  <c:v>787.1500244140625</c:v>
                </c:pt>
                <c:pt idx="142">
                  <c:v>787.1619873046875</c:v>
                </c:pt>
                <c:pt idx="143">
                  <c:v>787.17498779296875</c:v>
                </c:pt>
                <c:pt idx="144">
                  <c:v>787.18701171875</c:v>
                </c:pt>
                <c:pt idx="145">
                  <c:v>787.198974609375</c:v>
                </c:pt>
                <c:pt idx="146">
                  <c:v>787.21099853515625</c:v>
                </c:pt>
                <c:pt idx="147">
                  <c:v>787.2239990234375</c:v>
                </c:pt>
                <c:pt idx="148">
                  <c:v>787.23602294921875</c:v>
                </c:pt>
                <c:pt idx="149">
                  <c:v>787.24798583984375</c:v>
                </c:pt>
                <c:pt idx="150">
                  <c:v>787.260009765625</c:v>
                </c:pt>
                <c:pt idx="151">
                  <c:v>787.27301025390625</c:v>
                </c:pt>
                <c:pt idx="152">
                  <c:v>787.28497314453125</c:v>
                </c:pt>
                <c:pt idx="153">
                  <c:v>787.2969970703125</c:v>
                </c:pt>
                <c:pt idx="154">
                  <c:v>787.30902099609375</c:v>
                </c:pt>
                <c:pt idx="155">
                  <c:v>787.322021484375</c:v>
                </c:pt>
                <c:pt idx="156">
                  <c:v>787.333984375</c:v>
                </c:pt>
                <c:pt idx="157">
                  <c:v>787.34600830078125</c:v>
                </c:pt>
                <c:pt idx="158">
                  <c:v>787.35797119140625</c:v>
                </c:pt>
                <c:pt idx="159">
                  <c:v>787.3709716796875</c:v>
                </c:pt>
                <c:pt idx="160">
                  <c:v>787.38299560546875</c:v>
                </c:pt>
                <c:pt idx="161">
                  <c:v>787.39501953125</c:v>
                </c:pt>
                <c:pt idx="162">
                  <c:v>787.406982421875</c:v>
                </c:pt>
                <c:pt idx="163">
                  <c:v>787.41998291015625</c:v>
                </c:pt>
                <c:pt idx="164">
                  <c:v>787.4320068359375</c:v>
                </c:pt>
                <c:pt idx="165">
                  <c:v>787.4439697265625</c:v>
                </c:pt>
                <c:pt idx="166">
                  <c:v>787.45599365234375</c:v>
                </c:pt>
                <c:pt idx="167">
                  <c:v>787.468994140625</c:v>
                </c:pt>
                <c:pt idx="168">
                  <c:v>787.48101806640625</c:v>
                </c:pt>
                <c:pt idx="169">
                  <c:v>787.49298095703125</c:v>
                </c:pt>
                <c:pt idx="170">
                  <c:v>787.5050048828125</c:v>
                </c:pt>
                <c:pt idx="171">
                  <c:v>787.51800537109375</c:v>
                </c:pt>
                <c:pt idx="172">
                  <c:v>787.530029296875</c:v>
                </c:pt>
                <c:pt idx="173">
                  <c:v>787.5419921875</c:v>
                </c:pt>
                <c:pt idx="174">
                  <c:v>787.55401611328125</c:v>
                </c:pt>
                <c:pt idx="175">
                  <c:v>787.5670166015625</c:v>
                </c:pt>
                <c:pt idx="176">
                  <c:v>787.5789794921875</c:v>
                </c:pt>
                <c:pt idx="177">
                  <c:v>787.59100341796875</c:v>
                </c:pt>
                <c:pt idx="178">
                  <c:v>787.60302734375</c:v>
                </c:pt>
                <c:pt idx="179">
                  <c:v>787.61602783203125</c:v>
                </c:pt>
                <c:pt idx="180">
                  <c:v>787.62799072265625</c:v>
                </c:pt>
                <c:pt idx="181">
                  <c:v>787.6400146484375</c:v>
                </c:pt>
                <c:pt idx="182">
                  <c:v>787.6519775390625</c:v>
                </c:pt>
                <c:pt idx="183">
                  <c:v>787.66497802734375</c:v>
                </c:pt>
                <c:pt idx="184">
                  <c:v>787.677001953125</c:v>
                </c:pt>
                <c:pt idx="185">
                  <c:v>787.68902587890625</c:v>
                </c:pt>
                <c:pt idx="186">
                  <c:v>787.70098876953125</c:v>
                </c:pt>
                <c:pt idx="187">
                  <c:v>787.7139892578125</c:v>
                </c:pt>
                <c:pt idx="188">
                  <c:v>787.72601318359375</c:v>
                </c:pt>
                <c:pt idx="189">
                  <c:v>787.73797607421875</c:v>
                </c:pt>
                <c:pt idx="190">
                  <c:v>787.75</c:v>
                </c:pt>
                <c:pt idx="191">
                  <c:v>787.76300048828125</c:v>
                </c:pt>
                <c:pt idx="192">
                  <c:v>787.7750244140625</c:v>
                </c:pt>
                <c:pt idx="193">
                  <c:v>787.7869873046875</c:v>
                </c:pt>
                <c:pt idx="194">
                  <c:v>787.79901123046875</c:v>
                </c:pt>
                <c:pt idx="195">
                  <c:v>787.81201171875</c:v>
                </c:pt>
                <c:pt idx="196">
                  <c:v>787.823974609375</c:v>
                </c:pt>
                <c:pt idx="197">
                  <c:v>787.83599853515625</c:v>
                </c:pt>
                <c:pt idx="198">
                  <c:v>787.8480224609375</c:v>
                </c:pt>
                <c:pt idx="199">
                  <c:v>787.86102294921875</c:v>
                </c:pt>
                <c:pt idx="200">
                  <c:v>787.87298583984375</c:v>
                </c:pt>
                <c:pt idx="201">
                  <c:v>787.885009765625</c:v>
                </c:pt>
                <c:pt idx="202">
                  <c:v>787.89697265625</c:v>
                </c:pt>
                <c:pt idx="203">
                  <c:v>787.90997314453125</c:v>
                </c:pt>
                <c:pt idx="204">
                  <c:v>787.9219970703125</c:v>
                </c:pt>
                <c:pt idx="205">
                  <c:v>787.93402099609375</c:v>
                </c:pt>
                <c:pt idx="206">
                  <c:v>787.94598388671875</c:v>
                </c:pt>
                <c:pt idx="207">
                  <c:v>787.958984375</c:v>
                </c:pt>
                <c:pt idx="208">
                  <c:v>787.97100830078125</c:v>
                </c:pt>
                <c:pt idx="209">
                  <c:v>787.98297119140625</c:v>
                </c:pt>
                <c:pt idx="210">
                  <c:v>787.9949951171875</c:v>
                </c:pt>
                <c:pt idx="211">
                  <c:v>788.00799560546875</c:v>
                </c:pt>
                <c:pt idx="212">
                  <c:v>788.02001953125</c:v>
                </c:pt>
                <c:pt idx="213">
                  <c:v>788.031982421875</c:v>
                </c:pt>
                <c:pt idx="214">
                  <c:v>788.04400634765625</c:v>
                </c:pt>
                <c:pt idx="215">
                  <c:v>788.0570068359375</c:v>
                </c:pt>
                <c:pt idx="216">
                  <c:v>788.0689697265625</c:v>
                </c:pt>
                <c:pt idx="217">
                  <c:v>788.08099365234375</c:v>
                </c:pt>
                <c:pt idx="218">
                  <c:v>788.093994140625</c:v>
                </c:pt>
                <c:pt idx="219">
                  <c:v>788.10601806640625</c:v>
                </c:pt>
                <c:pt idx="220">
                  <c:v>788.11798095703125</c:v>
                </c:pt>
                <c:pt idx="221">
                  <c:v>788.1300048828125</c:v>
                </c:pt>
                <c:pt idx="222">
                  <c:v>788.14300537109375</c:v>
                </c:pt>
                <c:pt idx="223">
                  <c:v>788.155029296875</c:v>
                </c:pt>
                <c:pt idx="224">
                  <c:v>788.1669921875</c:v>
                </c:pt>
                <c:pt idx="225">
                  <c:v>788.17901611328125</c:v>
                </c:pt>
                <c:pt idx="226">
                  <c:v>788.1920166015625</c:v>
                </c:pt>
                <c:pt idx="227">
                  <c:v>788.2039794921875</c:v>
                </c:pt>
                <c:pt idx="228">
                  <c:v>788.21600341796875</c:v>
                </c:pt>
                <c:pt idx="229">
                  <c:v>788.22802734375</c:v>
                </c:pt>
                <c:pt idx="230">
                  <c:v>788.24102783203125</c:v>
                </c:pt>
                <c:pt idx="231">
                  <c:v>788.25299072265625</c:v>
                </c:pt>
                <c:pt idx="232">
                  <c:v>788.2650146484375</c:v>
                </c:pt>
                <c:pt idx="233">
                  <c:v>788.2769775390625</c:v>
                </c:pt>
                <c:pt idx="234">
                  <c:v>788.28997802734375</c:v>
                </c:pt>
                <c:pt idx="235">
                  <c:v>788.302001953125</c:v>
                </c:pt>
                <c:pt idx="236">
                  <c:v>788.31402587890625</c:v>
                </c:pt>
                <c:pt idx="237">
                  <c:v>788.32598876953125</c:v>
                </c:pt>
                <c:pt idx="238">
                  <c:v>788.3389892578125</c:v>
                </c:pt>
                <c:pt idx="239">
                  <c:v>788.35101318359375</c:v>
                </c:pt>
                <c:pt idx="240">
                  <c:v>788.36297607421875</c:v>
                </c:pt>
                <c:pt idx="241">
                  <c:v>788.375</c:v>
                </c:pt>
                <c:pt idx="242">
                  <c:v>788.38800048828125</c:v>
                </c:pt>
                <c:pt idx="243">
                  <c:v>788.4000244140625</c:v>
                </c:pt>
                <c:pt idx="244">
                  <c:v>788.4119873046875</c:v>
                </c:pt>
                <c:pt idx="245">
                  <c:v>788.42401123046875</c:v>
                </c:pt>
                <c:pt idx="246">
                  <c:v>788.43701171875</c:v>
                </c:pt>
                <c:pt idx="247">
                  <c:v>788.448974609375</c:v>
                </c:pt>
                <c:pt idx="248">
                  <c:v>788.46099853515625</c:v>
                </c:pt>
                <c:pt idx="249">
                  <c:v>788.4739990234375</c:v>
                </c:pt>
                <c:pt idx="250">
                  <c:v>788.48602294921875</c:v>
                </c:pt>
                <c:pt idx="251">
                  <c:v>788.49798583984375</c:v>
                </c:pt>
                <c:pt idx="252">
                  <c:v>788.510009765625</c:v>
                </c:pt>
                <c:pt idx="253">
                  <c:v>788.52301025390625</c:v>
                </c:pt>
                <c:pt idx="254">
                  <c:v>788.53497314453125</c:v>
                </c:pt>
                <c:pt idx="255">
                  <c:v>788.5469970703125</c:v>
                </c:pt>
                <c:pt idx="256">
                  <c:v>788.55902099609375</c:v>
                </c:pt>
                <c:pt idx="257">
                  <c:v>788.572021484375</c:v>
                </c:pt>
                <c:pt idx="258">
                  <c:v>788.583984375</c:v>
                </c:pt>
                <c:pt idx="259">
                  <c:v>788.59600830078125</c:v>
                </c:pt>
                <c:pt idx="260">
                  <c:v>788.60797119140625</c:v>
                </c:pt>
                <c:pt idx="261">
                  <c:v>788.6209716796875</c:v>
                </c:pt>
                <c:pt idx="262">
                  <c:v>788.63299560546875</c:v>
                </c:pt>
                <c:pt idx="263">
                  <c:v>788.64501953125</c:v>
                </c:pt>
                <c:pt idx="264">
                  <c:v>788.656982421875</c:v>
                </c:pt>
                <c:pt idx="265">
                  <c:v>788.66998291015625</c:v>
                </c:pt>
                <c:pt idx="266">
                  <c:v>788.6820068359375</c:v>
                </c:pt>
                <c:pt idx="267">
                  <c:v>788.6939697265625</c:v>
                </c:pt>
                <c:pt idx="268">
                  <c:v>788.70599365234375</c:v>
                </c:pt>
                <c:pt idx="269">
                  <c:v>788.718994140625</c:v>
                </c:pt>
                <c:pt idx="270">
                  <c:v>788.73101806640625</c:v>
                </c:pt>
                <c:pt idx="271">
                  <c:v>788.74298095703125</c:v>
                </c:pt>
                <c:pt idx="272">
                  <c:v>788.7550048828125</c:v>
                </c:pt>
                <c:pt idx="273">
                  <c:v>788.76800537109375</c:v>
                </c:pt>
                <c:pt idx="274">
                  <c:v>788.780029296875</c:v>
                </c:pt>
                <c:pt idx="275">
                  <c:v>788.7919921875</c:v>
                </c:pt>
                <c:pt idx="276">
                  <c:v>788.80499267578125</c:v>
                </c:pt>
                <c:pt idx="277">
                  <c:v>788.8170166015625</c:v>
                </c:pt>
                <c:pt idx="278">
                  <c:v>788.8289794921875</c:v>
                </c:pt>
                <c:pt idx="279">
                  <c:v>788.84100341796875</c:v>
                </c:pt>
                <c:pt idx="280">
                  <c:v>788.85400390625</c:v>
                </c:pt>
                <c:pt idx="281">
                  <c:v>788.86602783203125</c:v>
                </c:pt>
                <c:pt idx="282">
                  <c:v>788.87799072265625</c:v>
                </c:pt>
                <c:pt idx="283">
                  <c:v>788.8900146484375</c:v>
                </c:pt>
                <c:pt idx="284">
                  <c:v>788.90301513671875</c:v>
                </c:pt>
                <c:pt idx="285">
                  <c:v>788.91497802734375</c:v>
                </c:pt>
                <c:pt idx="286">
                  <c:v>788.927001953125</c:v>
                </c:pt>
                <c:pt idx="287">
                  <c:v>788.93902587890625</c:v>
                </c:pt>
                <c:pt idx="288">
                  <c:v>788.9520263671875</c:v>
                </c:pt>
                <c:pt idx="289">
                  <c:v>788.9639892578125</c:v>
                </c:pt>
                <c:pt idx="290">
                  <c:v>788.97601318359375</c:v>
                </c:pt>
                <c:pt idx="291">
                  <c:v>788.98797607421875</c:v>
                </c:pt>
                <c:pt idx="292">
                  <c:v>789.0009765625</c:v>
                </c:pt>
                <c:pt idx="293">
                  <c:v>789.01300048828125</c:v>
                </c:pt>
                <c:pt idx="294">
                  <c:v>789.0250244140625</c:v>
                </c:pt>
                <c:pt idx="295">
                  <c:v>789.0369873046875</c:v>
                </c:pt>
                <c:pt idx="296">
                  <c:v>789.04998779296875</c:v>
                </c:pt>
                <c:pt idx="297">
                  <c:v>789.06201171875</c:v>
                </c:pt>
                <c:pt idx="298">
                  <c:v>789.073974609375</c:v>
                </c:pt>
                <c:pt idx="299">
                  <c:v>789.08599853515625</c:v>
                </c:pt>
                <c:pt idx="300">
                  <c:v>789.0989990234375</c:v>
                </c:pt>
                <c:pt idx="301">
                  <c:v>789.11102294921875</c:v>
                </c:pt>
                <c:pt idx="302">
                  <c:v>789.12298583984375</c:v>
                </c:pt>
                <c:pt idx="303">
                  <c:v>789.135986328125</c:v>
                </c:pt>
                <c:pt idx="304">
                  <c:v>789.14801025390625</c:v>
                </c:pt>
                <c:pt idx="305">
                  <c:v>789.15997314453125</c:v>
                </c:pt>
                <c:pt idx="306">
                  <c:v>789.1719970703125</c:v>
                </c:pt>
                <c:pt idx="307">
                  <c:v>789.18499755859375</c:v>
                </c:pt>
                <c:pt idx="308">
                  <c:v>789.197021484375</c:v>
                </c:pt>
                <c:pt idx="309">
                  <c:v>789.208984375</c:v>
                </c:pt>
                <c:pt idx="310">
                  <c:v>789.22100830078125</c:v>
                </c:pt>
                <c:pt idx="311">
                  <c:v>789.2340087890625</c:v>
                </c:pt>
                <c:pt idx="312">
                  <c:v>789.2459716796875</c:v>
                </c:pt>
                <c:pt idx="313">
                  <c:v>789.25799560546875</c:v>
                </c:pt>
                <c:pt idx="314">
                  <c:v>789.27099609375</c:v>
                </c:pt>
                <c:pt idx="315">
                  <c:v>789.28302001953125</c:v>
                </c:pt>
                <c:pt idx="316">
                  <c:v>789.29498291015625</c:v>
                </c:pt>
                <c:pt idx="317">
                  <c:v>789.3070068359375</c:v>
                </c:pt>
                <c:pt idx="318">
                  <c:v>789.32000732421875</c:v>
                </c:pt>
                <c:pt idx="319">
                  <c:v>789.33197021484375</c:v>
                </c:pt>
                <c:pt idx="320">
                  <c:v>789.343994140625</c:v>
                </c:pt>
                <c:pt idx="321">
                  <c:v>789.35601806640625</c:v>
                </c:pt>
                <c:pt idx="322">
                  <c:v>789.3690185546875</c:v>
                </c:pt>
                <c:pt idx="323">
                  <c:v>789.3809814453125</c:v>
                </c:pt>
                <c:pt idx="324">
                  <c:v>789.39300537109375</c:v>
                </c:pt>
                <c:pt idx="325">
                  <c:v>789.405029296875</c:v>
                </c:pt>
                <c:pt idx="326">
                  <c:v>789.41802978515625</c:v>
                </c:pt>
                <c:pt idx="327">
                  <c:v>789.42999267578125</c:v>
                </c:pt>
                <c:pt idx="328">
                  <c:v>789.4420166015625</c:v>
                </c:pt>
                <c:pt idx="329">
                  <c:v>789.4539794921875</c:v>
                </c:pt>
                <c:pt idx="330">
                  <c:v>789.46697998046875</c:v>
                </c:pt>
                <c:pt idx="331">
                  <c:v>789.47900390625</c:v>
                </c:pt>
                <c:pt idx="332">
                  <c:v>789.49102783203125</c:v>
                </c:pt>
                <c:pt idx="333">
                  <c:v>789.5040283203125</c:v>
                </c:pt>
                <c:pt idx="334">
                  <c:v>789.5159912109375</c:v>
                </c:pt>
                <c:pt idx="335">
                  <c:v>789.52801513671875</c:v>
                </c:pt>
                <c:pt idx="336">
                  <c:v>789.53997802734375</c:v>
                </c:pt>
                <c:pt idx="337">
                  <c:v>789.552978515625</c:v>
                </c:pt>
                <c:pt idx="338">
                  <c:v>789.56500244140625</c:v>
                </c:pt>
                <c:pt idx="339">
                  <c:v>789.5770263671875</c:v>
                </c:pt>
                <c:pt idx="340">
                  <c:v>789.5889892578125</c:v>
                </c:pt>
                <c:pt idx="341">
                  <c:v>789.60198974609375</c:v>
                </c:pt>
                <c:pt idx="342">
                  <c:v>789.614013671875</c:v>
                </c:pt>
                <c:pt idx="343">
                  <c:v>789.6259765625</c:v>
                </c:pt>
                <c:pt idx="344">
                  <c:v>789.63800048828125</c:v>
                </c:pt>
                <c:pt idx="345">
                  <c:v>789.6510009765625</c:v>
                </c:pt>
                <c:pt idx="346">
                  <c:v>789.66302490234375</c:v>
                </c:pt>
                <c:pt idx="347">
                  <c:v>789.67498779296875</c:v>
                </c:pt>
                <c:pt idx="348">
                  <c:v>789.68798828125</c:v>
                </c:pt>
                <c:pt idx="349">
                  <c:v>789.70001220703125</c:v>
                </c:pt>
                <c:pt idx="350">
                  <c:v>789.71197509765625</c:v>
                </c:pt>
                <c:pt idx="351">
                  <c:v>789.7239990234375</c:v>
                </c:pt>
                <c:pt idx="352">
                  <c:v>789.73699951171875</c:v>
                </c:pt>
                <c:pt idx="353">
                  <c:v>789.7490234375</c:v>
                </c:pt>
                <c:pt idx="354">
                  <c:v>789.760986328125</c:v>
                </c:pt>
                <c:pt idx="355">
                  <c:v>789.77301025390625</c:v>
                </c:pt>
                <c:pt idx="356">
                  <c:v>789.7860107421875</c:v>
                </c:pt>
                <c:pt idx="357">
                  <c:v>789.7979736328125</c:v>
                </c:pt>
                <c:pt idx="358">
                  <c:v>789.80999755859375</c:v>
                </c:pt>
                <c:pt idx="359">
                  <c:v>789.822998046875</c:v>
                </c:pt>
                <c:pt idx="360">
                  <c:v>789.83502197265625</c:v>
                </c:pt>
                <c:pt idx="361">
                  <c:v>789.84698486328125</c:v>
                </c:pt>
                <c:pt idx="362">
                  <c:v>789.8590087890625</c:v>
                </c:pt>
                <c:pt idx="363">
                  <c:v>789.87200927734375</c:v>
                </c:pt>
                <c:pt idx="364">
                  <c:v>789.88397216796875</c:v>
                </c:pt>
                <c:pt idx="365">
                  <c:v>789.89599609375</c:v>
                </c:pt>
                <c:pt idx="366">
                  <c:v>789.90802001953125</c:v>
                </c:pt>
                <c:pt idx="367">
                  <c:v>789.9210205078125</c:v>
                </c:pt>
                <c:pt idx="368">
                  <c:v>789.9329833984375</c:v>
                </c:pt>
                <c:pt idx="369">
                  <c:v>789.94500732421875</c:v>
                </c:pt>
                <c:pt idx="370">
                  <c:v>789.95697021484375</c:v>
                </c:pt>
                <c:pt idx="371">
                  <c:v>789.969970703125</c:v>
                </c:pt>
                <c:pt idx="372">
                  <c:v>789.98199462890625</c:v>
                </c:pt>
                <c:pt idx="373">
                  <c:v>789.9940185546875</c:v>
                </c:pt>
                <c:pt idx="374">
                  <c:v>790.00701904296875</c:v>
                </c:pt>
                <c:pt idx="375">
                  <c:v>790.01898193359375</c:v>
                </c:pt>
                <c:pt idx="376">
                  <c:v>790.031005859375</c:v>
                </c:pt>
                <c:pt idx="377">
                  <c:v>790.04302978515625</c:v>
                </c:pt>
                <c:pt idx="378">
                  <c:v>790.0560302734375</c:v>
                </c:pt>
                <c:pt idx="379">
                  <c:v>790.0679931640625</c:v>
                </c:pt>
                <c:pt idx="380">
                  <c:v>790.08001708984375</c:v>
                </c:pt>
                <c:pt idx="381">
                  <c:v>790.09197998046875</c:v>
                </c:pt>
                <c:pt idx="382">
                  <c:v>790.10498046875</c:v>
                </c:pt>
                <c:pt idx="383">
                  <c:v>790.11700439453125</c:v>
                </c:pt>
                <c:pt idx="384">
                  <c:v>790.1290283203125</c:v>
                </c:pt>
                <c:pt idx="385">
                  <c:v>790.14202880859375</c:v>
                </c:pt>
                <c:pt idx="386">
                  <c:v>790.15399169921875</c:v>
                </c:pt>
                <c:pt idx="387">
                  <c:v>790.166015625</c:v>
                </c:pt>
                <c:pt idx="388">
                  <c:v>790.177978515625</c:v>
                </c:pt>
                <c:pt idx="389">
                  <c:v>790.19097900390625</c:v>
                </c:pt>
                <c:pt idx="390">
                  <c:v>790.2030029296875</c:v>
                </c:pt>
                <c:pt idx="391">
                  <c:v>790.21502685546875</c:v>
                </c:pt>
                <c:pt idx="392">
                  <c:v>790.22698974609375</c:v>
                </c:pt>
                <c:pt idx="393">
                  <c:v>790.239990234375</c:v>
                </c:pt>
                <c:pt idx="394">
                  <c:v>790.25201416015625</c:v>
                </c:pt>
                <c:pt idx="395">
                  <c:v>790.26397705078125</c:v>
                </c:pt>
                <c:pt idx="396">
                  <c:v>790.2769775390625</c:v>
                </c:pt>
                <c:pt idx="397">
                  <c:v>790.28900146484375</c:v>
                </c:pt>
                <c:pt idx="398">
                  <c:v>790.301025390625</c:v>
                </c:pt>
                <c:pt idx="399">
                  <c:v>790.31298828125</c:v>
                </c:pt>
                <c:pt idx="400">
                  <c:v>790.32598876953125</c:v>
                </c:pt>
                <c:pt idx="401">
                  <c:v>790.3380126953125</c:v>
                </c:pt>
                <c:pt idx="402">
                  <c:v>790.3499755859375</c:v>
                </c:pt>
                <c:pt idx="403">
                  <c:v>790.36199951171875</c:v>
                </c:pt>
                <c:pt idx="404">
                  <c:v>790.375</c:v>
                </c:pt>
                <c:pt idx="405">
                  <c:v>790.38702392578125</c:v>
                </c:pt>
                <c:pt idx="406">
                  <c:v>790.39898681640625</c:v>
                </c:pt>
                <c:pt idx="407">
                  <c:v>790.4119873046875</c:v>
                </c:pt>
                <c:pt idx="408">
                  <c:v>790.42401123046875</c:v>
                </c:pt>
                <c:pt idx="409">
                  <c:v>790.43597412109375</c:v>
                </c:pt>
                <c:pt idx="410">
                  <c:v>790.447998046875</c:v>
                </c:pt>
                <c:pt idx="411">
                  <c:v>790.46099853515625</c:v>
                </c:pt>
                <c:pt idx="412">
                  <c:v>790.4730224609375</c:v>
                </c:pt>
                <c:pt idx="413">
                  <c:v>790.4849853515625</c:v>
                </c:pt>
                <c:pt idx="414">
                  <c:v>790.49700927734375</c:v>
                </c:pt>
                <c:pt idx="415">
                  <c:v>790.510009765625</c:v>
                </c:pt>
                <c:pt idx="416">
                  <c:v>790.52197265625</c:v>
                </c:pt>
                <c:pt idx="417">
                  <c:v>790.53399658203125</c:v>
                </c:pt>
                <c:pt idx="418">
                  <c:v>790.5469970703125</c:v>
                </c:pt>
                <c:pt idx="419">
                  <c:v>790.55902099609375</c:v>
                </c:pt>
                <c:pt idx="420">
                  <c:v>790.57098388671875</c:v>
                </c:pt>
                <c:pt idx="421">
                  <c:v>790.5830078125</c:v>
                </c:pt>
                <c:pt idx="422">
                  <c:v>790.59600830078125</c:v>
                </c:pt>
                <c:pt idx="423">
                  <c:v>790.60797119140625</c:v>
                </c:pt>
                <c:pt idx="424">
                  <c:v>790.6199951171875</c:v>
                </c:pt>
                <c:pt idx="425">
                  <c:v>790.63299560546875</c:v>
                </c:pt>
                <c:pt idx="426">
                  <c:v>790.64501953125</c:v>
                </c:pt>
                <c:pt idx="427">
                  <c:v>790.656982421875</c:v>
                </c:pt>
                <c:pt idx="428">
                  <c:v>790.66900634765625</c:v>
                </c:pt>
                <c:pt idx="429">
                  <c:v>790.6820068359375</c:v>
                </c:pt>
                <c:pt idx="430">
                  <c:v>790.6939697265625</c:v>
                </c:pt>
                <c:pt idx="431">
                  <c:v>790.70599365234375</c:v>
                </c:pt>
                <c:pt idx="432">
                  <c:v>790.718017578125</c:v>
                </c:pt>
                <c:pt idx="433">
                  <c:v>790.73101806640625</c:v>
                </c:pt>
                <c:pt idx="434">
                  <c:v>790.74298095703125</c:v>
                </c:pt>
                <c:pt idx="435">
                  <c:v>790.7550048828125</c:v>
                </c:pt>
                <c:pt idx="436">
                  <c:v>790.76800537109375</c:v>
                </c:pt>
                <c:pt idx="437">
                  <c:v>790.780029296875</c:v>
                </c:pt>
                <c:pt idx="438">
                  <c:v>790.7919921875</c:v>
                </c:pt>
                <c:pt idx="439">
                  <c:v>790.80401611328125</c:v>
                </c:pt>
                <c:pt idx="440">
                  <c:v>790.8170166015625</c:v>
                </c:pt>
                <c:pt idx="441">
                  <c:v>790.8289794921875</c:v>
                </c:pt>
                <c:pt idx="442">
                  <c:v>790.84100341796875</c:v>
                </c:pt>
                <c:pt idx="443">
                  <c:v>790.85302734375</c:v>
                </c:pt>
                <c:pt idx="444">
                  <c:v>790.86602783203125</c:v>
                </c:pt>
                <c:pt idx="445">
                  <c:v>790.87799072265625</c:v>
                </c:pt>
                <c:pt idx="446">
                  <c:v>790.8900146484375</c:v>
                </c:pt>
                <c:pt idx="447">
                  <c:v>790.90301513671875</c:v>
                </c:pt>
                <c:pt idx="448">
                  <c:v>790.91497802734375</c:v>
                </c:pt>
                <c:pt idx="449">
                  <c:v>790.927001953125</c:v>
                </c:pt>
                <c:pt idx="450">
                  <c:v>790.93902587890625</c:v>
                </c:pt>
                <c:pt idx="451">
                  <c:v>790.9520263671875</c:v>
                </c:pt>
                <c:pt idx="452">
                  <c:v>790.9639892578125</c:v>
                </c:pt>
                <c:pt idx="453">
                  <c:v>790.97601318359375</c:v>
                </c:pt>
                <c:pt idx="454">
                  <c:v>790.989013671875</c:v>
                </c:pt>
                <c:pt idx="455">
                  <c:v>791.0009765625</c:v>
                </c:pt>
                <c:pt idx="456">
                  <c:v>791.01300048828125</c:v>
                </c:pt>
                <c:pt idx="457">
                  <c:v>791.0250244140625</c:v>
                </c:pt>
                <c:pt idx="458">
                  <c:v>791.03802490234375</c:v>
                </c:pt>
                <c:pt idx="459">
                  <c:v>791.04998779296875</c:v>
                </c:pt>
                <c:pt idx="460">
                  <c:v>791.06201171875</c:v>
                </c:pt>
                <c:pt idx="461">
                  <c:v>791.073974609375</c:v>
                </c:pt>
                <c:pt idx="462">
                  <c:v>791.08697509765625</c:v>
                </c:pt>
                <c:pt idx="463">
                  <c:v>791.0989990234375</c:v>
                </c:pt>
                <c:pt idx="464">
                  <c:v>791.11102294921875</c:v>
                </c:pt>
                <c:pt idx="465">
                  <c:v>791.1240234375</c:v>
                </c:pt>
                <c:pt idx="466">
                  <c:v>791.135986328125</c:v>
                </c:pt>
                <c:pt idx="467">
                  <c:v>791.14801025390625</c:v>
                </c:pt>
                <c:pt idx="468">
                  <c:v>791.15997314453125</c:v>
                </c:pt>
                <c:pt idx="469">
                  <c:v>791.1729736328125</c:v>
                </c:pt>
                <c:pt idx="470">
                  <c:v>791.18499755859375</c:v>
                </c:pt>
                <c:pt idx="471">
                  <c:v>791.197021484375</c:v>
                </c:pt>
                <c:pt idx="472">
                  <c:v>791.21002197265625</c:v>
                </c:pt>
                <c:pt idx="473">
                  <c:v>791.22198486328125</c:v>
                </c:pt>
                <c:pt idx="474">
                  <c:v>791.2340087890625</c:v>
                </c:pt>
                <c:pt idx="475">
                  <c:v>791.2459716796875</c:v>
                </c:pt>
                <c:pt idx="476">
                  <c:v>791.25897216796875</c:v>
                </c:pt>
                <c:pt idx="477">
                  <c:v>791.27099609375</c:v>
                </c:pt>
                <c:pt idx="478">
                  <c:v>791.28302001953125</c:v>
                </c:pt>
                <c:pt idx="479">
                  <c:v>791.2960205078125</c:v>
                </c:pt>
                <c:pt idx="480">
                  <c:v>791.3079833984375</c:v>
                </c:pt>
                <c:pt idx="481">
                  <c:v>791.32000732421875</c:v>
                </c:pt>
                <c:pt idx="482">
                  <c:v>791.33197021484375</c:v>
                </c:pt>
                <c:pt idx="483">
                  <c:v>791.344970703125</c:v>
                </c:pt>
                <c:pt idx="484">
                  <c:v>791.35699462890625</c:v>
                </c:pt>
                <c:pt idx="485">
                  <c:v>791.3690185546875</c:v>
                </c:pt>
                <c:pt idx="486">
                  <c:v>791.3809814453125</c:v>
                </c:pt>
                <c:pt idx="487">
                  <c:v>791.39398193359375</c:v>
                </c:pt>
                <c:pt idx="488">
                  <c:v>791.406005859375</c:v>
                </c:pt>
                <c:pt idx="489">
                  <c:v>791.41802978515625</c:v>
                </c:pt>
                <c:pt idx="490">
                  <c:v>791.4310302734375</c:v>
                </c:pt>
                <c:pt idx="491">
                  <c:v>791.4429931640625</c:v>
                </c:pt>
                <c:pt idx="492">
                  <c:v>791.45501708984375</c:v>
                </c:pt>
                <c:pt idx="493">
                  <c:v>791.46697998046875</c:v>
                </c:pt>
                <c:pt idx="494">
                  <c:v>791.47998046875</c:v>
                </c:pt>
                <c:pt idx="495">
                  <c:v>791.49200439453125</c:v>
                </c:pt>
                <c:pt idx="496">
                  <c:v>791.5040283203125</c:v>
                </c:pt>
                <c:pt idx="497">
                  <c:v>791.51702880859375</c:v>
                </c:pt>
                <c:pt idx="498">
                  <c:v>791.52899169921875</c:v>
                </c:pt>
                <c:pt idx="499">
                  <c:v>791.541015625</c:v>
                </c:pt>
                <c:pt idx="500">
                  <c:v>791.552978515625</c:v>
                </c:pt>
                <c:pt idx="501">
                  <c:v>791.56597900390625</c:v>
                </c:pt>
                <c:pt idx="502">
                  <c:v>791.5780029296875</c:v>
                </c:pt>
                <c:pt idx="503">
                  <c:v>791.59002685546875</c:v>
                </c:pt>
                <c:pt idx="504">
                  <c:v>791.60302734375</c:v>
                </c:pt>
                <c:pt idx="505">
                  <c:v>791.614990234375</c:v>
                </c:pt>
                <c:pt idx="506">
                  <c:v>791.62701416015625</c:v>
                </c:pt>
                <c:pt idx="507">
                  <c:v>791.63897705078125</c:v>
                </c:pt>
                <c:pt idx="508">
                  <c:v>791.6519775390625</c:v>
                </c:pt>
                <c:pt idx="509">
                  <c:v>791.66400146484375</c:v>
                </c:pt>
                <c:pt idx="510">
                  <c:v>791.676025390625</c:v>
                </c:pt>
                <c:pt idx="511">
                  <c:v>791.68902587890625</c:v>
                </c:pt>
                <c:pt idx="512">
                  <c:v>791.70098876953125</c:v>
                </c:pt>
                <c:pt idx="513">
                  <c:v>791.7130126953125</c:v>
                </c:pt>
                <c:pt idx="514">
                  <c:v>791.7249755859375</c:v>
                </c:pt>
                <c:pt idx="515">
                  <c:v>791.73797607421875</c:v>
                </c:pt>
                <c:pt idx="516">
                  <c:v>791.75</c:v>
                </c:pt>
                <c:pt idx="517">
                  <c:v>791.76202392578125</c:v>
                </c:pt>
                <c:pt idx="518">
                  <c:v>791.7750244140625</c:v>
                </c:pt>
                <c:pt idx="519">
                  <c:v>791.7869873046875</c:v>
                </c:pt>
                <c:pt idx="520">
                  <c:v>791.79901123046875</c:v>
                </c:pt>
                <c:pt idx="521">
                  <c:v>791.81097412109375</c:v>
                </c:pt>
                <c:pt idx="522">
                  <c:v>791.823974609375</c:v>
                </c:pt>
                <c:pt idx="523">
                  <c:v>791.83599853515625</c:v>
                </c:pt>
                <c:pt idx="524">
                  <c:v>791.8480224609375</c:v>
                </c:pt>
                <c:pt idx="525">
                  <c:v>791.8599853515625</c:v>
                </c:pt>
                <c:pt idx="526">
                  <c:v>791.87298583984375</c:v>
                </c:pt>
                <c:pt idx="527">
                  <c:v>791.885009765625</c:v>
                </c:pt>
                <c:pt idx="528">
                  <c:v>791.89697265625</c:v>
                </c:pt>
                <c:pt idx="529">
                  <c:v>791.90997314453125</c:v>
                </c:pt>
                <c:pt idx="530">
                  <c:v>791.9219970703125</c:v>
                </c:pt>
                <c:pt idx="531">
                  <c:v>791.93402099609375</c:v>
                </c:pt>
                <c:pt idx="532">
                  <c:v>791.947021484375</c:v>
                </c:pt>
                <c:pt idx="533">
                  <c:v>791.958984375</c:v>
                </c:pt>
                <c:pt idx="534">
                  <c:v>791.97100830078125</c:v>
                </c:pt>
                <c:pt idx="535">
                  <c:v>791.98297119140625</c:v>
                </c:pt>
                <c:pt idx="536">
                  <c:v>791.9959716796875</c:v>
                </c:pt>
                <c:pt idx="537">
                  <c:v>792.00799560546875</c:v>
                </c:pt>
                <c:pt idx="538">
                  <c:v>792.02001953125</c:v>
                </c:pt>
                <c:pt idx="539">
                  <c:v>792.04498291015625</c:v>
                </c:pt>
                <c:pt idx="540">
                  <c:v>792.0570068359375</c:v>
                </c:pt>
                <c:pt idx="541">
                  <c:v>792.0689697265625</c:v>
                </c:pt>
                <c:pt idx="542">
                  <c:v>792.08197021484375</c:v>
                </c:pt>
                <c:pt idx="543">
                  <c:v>792.093994140625</c:v>
                </c:pt>
                <c:pt idx="544">
                  <c:v>792.10601806640625</c:v>
                </c:pt>
                <c:pt idx="545">
                  <c:v>792.1190185546875</c:v>
                </c:pt>
                <c:pt idx="546">
                  <c:v>792.1309814453125</c:v>
                </c:pt>
                <c:pt idx="547">
                  <c:v>792.14300537109375</c:v>
                </c:pt>
                <c:pt idx="548">
                  <c:v>792.155029296875</c:v>
                </c:pt>
                <c:pt idx="549">
                  <c:v>792.16802978515625</c:v>
                </c:pt>
                <c:pt idx="550">
                  <c:v>792.17999267578125</c:v>
                </c:pt>
                <c:pt idx="551">
                  <c:v>792.1920166015625</c:v>
                </c:pt>
                <c:pt idx="552">
                  <c:v>792.20501708984375</c:v>
                </c:pt>
                <c:pt idx="553">
                  <c:v>792.21697998046875</c:v>
                </c:pt>
                <c:pt idx="554">
                  <c:v>792.22900390625</c:v>
                </c:pt>
                <c:pt idx="555">
                  <c:v>792.24102783203125</c:v>
                </c:pt>
                <c:pt idx="556">
                  <c:v>792.2540283203125</c:v>
                </c:pt>
                <c:pt idx="557">
                  <c:v>792.2659912109375</c:v>
                </c:pt>
                <c:pt idx="558">
                  <c:v>792.27801513671875</c:v>
                </c:pt>
                <c:pt idx="559">
                  <c:v>792.291015625</c:v>
                </c:pt>
                <c:pt idx="560">
                  <c:v>792.302978515625</c:v>
                </c:pt>
                <c:pt idx="561">
                  <c:v>792.31500244140625</c:v>
                </c:pt>
                <c:pt idx="562">
                  <c:v>792.3270263671875</c:v>
                </c:pt>
                <c:pt idx="563">
                  <c:v>792.34002685546875</c:v>
                </c:pt>
                <c:pt idx="564">
                  <c:v>792.35198974609375</c:v>
                </c:pt>
                <c:pt idx="565">
                  <c:v>792.364013671875</c:v>
                </c:pt>
                <c:pt idx="566">
                  <c:v>792.37701416015625</c:v>
                </c:pt>
                <c:pt idx="567">
                  <c:v>792.38897705078125</c:v>
                </c:pt>
                <c:pt idx="568">
                  <c:v>792.4010009765625</c:v>
                </c:pt>
                <c:pt idx="569">
                  <c:v>792.41302490234375</c:v>
                </c:pt>
                <c:pt idx="570">
                  <c:v>792.426025390625</c:v>
                </c:pt>
                <c:pt idx="571">
                  <c:v>792.43798828125</c:v>
                </c:pt>
                <c:pt idx="572">
                  <c:v>792.45001220703125</c:v>
                </c:pt>
                <c:pt idx="573">
                  <c:v>792.4630126953125</c:v>
                </c:pt>
                <c:pt idx="574">
                  <c:v>792.4749755859375</c:v>
                </c:pt>
                <c:pt idx="575">
                  <c:v>792.48699951171875</c:v>
                </c:pt>
                <c:pt idx="576">
                  <c:v>792.4990234375</c:v>
                </c:pt>
                <c:pt idx="577">
                  <c:v>792.51202392578125</c:v>
                </c:pt>
                <c:pt idx="578">
                  <c:v>792.52398681640625</c:v>
                </c:pt>
                <c:pt idx="579">
                  <c:v>792.5360107421875</c:v>
                </c:pt>
                <c:pt idx="580">
                  <c:v>792.54901123046875</c:v>
                </c:pt>
                <c:pt idx="581">
                  <c:v>792.56097412109375</c:v>
                </c:pt>
                <c:pt idx="582">
                  <c:v>792.572998046875</c:v>
                </c:pt>
                <c:pt idx="583">
                  <c:v>792.58599853515625</c:v>
                </c:pt>
                <c:pt idx="584">
                  <c:v>792.5980224609375</c:v>
                </c:pt>
                <c:pt idx="585">
                  <c:v>792.6099853515625</c:v>
                </c:pt>
                <c:pt idx="586">
                  <c:v>792.62200927734375</c:v>
                </c:pt>
                <c:pt idx="587">
                  <c:v>792.635009765625</c:v>
                </c:pt>
                <c:pt idx="588">
                  <c:v>792.64697265625</c:v>
                </c:pt>
                <c:pt idx="589">
                  <c:v>792.65899658203125</c:v>
                </c:pt>
                <c:pt idx="590">
                  <c:v>792.6719970703125</c:v>
                </c:pt>
                <c:pt idx="591">
                  <c:v>792.68402099609375</c:v>
                </c:pt>
                <c:pt idx="592">
                  <c:v>792.69598388671875</c:v>
                </c:pt>
                <c:pt idx="593">
                  <c:v>792.7080078125</c:v>
                </c:pt>
                <c:pt idx="594">
                  <c:v>792.72100830078125</c:v>
                </c:pt>
                <c:pt idx="595">
                  <c:v>792.73297119140625</c:v>
                </c:pt>
                <c:pt idx="596">
                  <c:v>792.7449951171875</c:v>
                </c:pt>
                <c:pt idx="597">
                  <c:v>792.75799560546875</c:v>
                </c:pt>
                <c:pt idx="598">
                  <c:v>792.77001953125</c:v>
                </c:pt>
                <c:pt idx="599">
                  <c:v>792.781982421875</c:v>
                </c:pt>
                <c:pt idx="600">
                  <c:v>792.79400634765625</c:v>
                </c:pt>
                <c:pt idx="601">
                  <c:v>792.8070068359375</c:v>
                </c:pt>
                <c:pt idx="602">
                  <c:v>792.8189697265625</c:v>
                </c:pt>
                <c:pt idx="603">
                  <c:v>792.83099365234375</c:v>
                </c:pt>
                <c:pt idx="604">
                  <c:v>792.843994140625</c:v>
                </c:pt>
                <c:pt idx="605">
                  <c:v>792.85601806640625</c:v>
                </c:pt>
                <c:pt idx="606">
                  <c:v>792.86798095703125</c:v>
                </c:pt>
                <c:pt idx="607">
                  <c:v>792.8809814453125</c:v>
                </c:pt>
                <c:pt idx="608">
                  <c:v>792.89300537109375</c:v>
                </c:pt>
                <c:pt idx="609">
                  <c:v>792.905029296875</c:v>
                </c:pt>
                <c:pt idx="610">
                  <c:v>792.9169921875</c:v>
                </c:pt>
                <c:pt idx="611">
                  <c:v>792.92999267578125</c:v>
                </c:pt>
                <c:pt idx="612">
                  <c:v>792.9420166015625</c:v>
                </c:pt>
                <c:pt idx="613">
                  <c:v>792.9539794921875</c:v>
                </c:pt>
                <c:pt idx="614">
                  <c:v>792.96697998046875</c:v>
                </c:pt>
                <c:pt idx="615">
                  <c:v>792.97900390625</c:v>
                </c:pt>
                <c:pt idx="616">
                  <c:v>792.99102783203125</c:v>
                </c:pt>
                <c:pt idx="617">
                  <c:v>793.00299072265625</c:v>
                </c:pt>
                <c:pt idx="618">
                  <c:v>793.0159912109375</c:v>
                </c:pt>
                <c:pt idx="619">
                  <c:v>793.02801513671875</c:v>
                </c:pt>
                <c:pt idx="620">
                  <c:v>793.03997802734375</c:v>
                </c:pt>
                <c:pt idx="621">
                  <c:v>793.052978515625</c:v>
                </c:pt>
                <c:pt idx="622">
                  <c:v>793.06500244140625</c:v>
                </c:pt>
                <c:pt idx="623">
                  <c:v>793.0770263671875</c:v>
                </c:pt>
                <c:pt idx="624">
                  <c:v>793.09002685546875</c:v>
                </c:pt>
                <c:pt idx="625">
                  <c:v>793.10198974609375</c:v>
                </c:pt>
                <c:pt idx="626">
                  <c:v>793.114013671875</c:v>
                </c:pt>
                <c:pt idx="627">
                  <c:v>793.1259765625</c:v>
                </c:pt>
                <c:pt idx="628">
                  <c:v>793.13897705078125</c:v>
                </c:pt>
                <c:pt idx="629">
                  <c:v>793.1510009765625</c:v>
                </c:pt>
                <c:pt idx="630">
                  <c:v>793.16302490234375</c:v>
                </c:pt>
                <c:pt idx="631">
                  <c:v>793.176025390625</c:v>
                </c:pt>
                <c:pt idx="632">
                  <c:v>793.18798828125</c:v>
                </c:pt>
                <c:pt idx="633">
                  <c:v>793.20001220703125</c:v>
                </c:pt>
                <c:pt idx="634">
                  <c:v>793.21197509765625</c:v>
                </c:pt>
                <c:pt idx="635">
                  <c:v>793.2249755859375</c:v>
                </c:pt>
                <c:pt idx="636">
                  <c:v>793.23699951171875</c:v>
                </c:pt>
                <c:pt idx="637">
                  <c:v>793.2490234375</c:v>
                </c:pt>
                <c:pt idx="638">
                  <c:v>793.26202392578125</c:v>
                </c:pt>
                <c:pt idx="639">
                  <c:v>793.27398681640625</c:v>
                </c:pt>
                <c:pt idx="640">
                  <c:v>793.2860107421875</c:v>
                </c:pt>
                <c:pt idx="641">
                  <c:v>793.29901123046875</c:v>
                </c:pt>
                <c:pt idx="642">
                  <c:v>793.31097412109375</c:v>
                </c:pt>
                <c:pt idx="643">
                  <c:v>793.322998046875</c:v>
                </c:pt>
                <c:pt idx="644">
                  <c:v>793.33502197265625</c:v>
                </c:pt>
                <c:pt idx="645">
                  <c:v>793.3480224609375</c:v>
                </c:pt>
                <c:pt idx="646">
                  <c:v>793.3599853515625</c:v>
                </c:pt>
                <c:pt idx="647">
                  <c:v>793.37200927734375</c:v>
                </c:pt>
                <c:pt idx="648">
                  <c:v>793.385009765625</c:v>
                </c:pt>
                <c:pt idx="649">
                  <c:v>793.39697265625</c:v>
                </c:pt>
                <c:pt idx="650">
                  <c:v>793.40899658203125</c:v>
                </c:pt>
                <c:pt idx="651">
                  <c:v>793.4219970703125</c:v>
                </c:pt>
                <c:pt idx="652">
                  <c:v>793.43402099609375</c:v>
                </c:pt>
                <c:pt idx="653">
                  <c:v>793.44598388671875</c:v>
                </c:pt>
                <c:pt idx="654">
                  <c:v>793.4580078125</c:v>
                </c:pt>
                <c:pt idx="655">
                  <c:v>793.47100830078125</c:v>
                </c:pt>
                <c:pt idx="656">
                  <c:v>793.48297119140625</c:v>
                </c:pt>
                <c:pt idx="657">
                  <c:v>793.4949951171875</c:v>
                </c:pt>
                <c:pt idx="658">
                  <c:v>793.50799560546875</c:v>
                </c:pt>
                <c:pt idx="659">
                  <c:v>793.52001953125</c:v>
                </c:pt>
                <c:pt idx="660">
                  <c:v>793.531982421875</c:v>
                </c:pt>
                <c:pt idx="661">
                  <c:v>793.54400634765625</c:v>
                </c:pt>
                <c:pt idx="662">
                  <c:v>793.5570068359375</c:v>
                </c:pt>
                <c:pt idx="663">
                  <c:v>793.5689697265625</c:v>
                </c:pt>
                <c:pt idx="664">
                  <c:v>793.58099365234375</c:v>
                </c:pt>
                <c:pt idx="665">
                  <c:v>793.593994140625</c:v>
                </c:pt>
                <c:pt idx="666">
                  <c:v>793.60601806640625</c:v>
                </c:pt>
                <c:pt idx="667">
                  <c:v>793.61798095703125</c:v>
                </c:pt>
                <c:pt idx="668">
                  <c:v>793.6309814453125</c:v>
                </c:pt>
                <c:pt idx="669">
                  <c:v>793.64300537109375</c:v>
                </c:pt>
                <c:pt idx="670">
                  <c:v>793.655029296875</c:v>
                </c:pt>
                <c:pt idx="671">
                  <c:v>793.6669921875</c:v>
                </c:pt>
                <c:pt idx="672">
                  <c:v>793.67999267578125</c:v>
                </c:pt>
                <c:pt idx="673">
                  <c:v>793.6920166015625</c:v>
                </c:pt>
                <c:pt idx="674">
                  <c:v>793.7039794921875</c:v>
                </c:pt>
                <c:pt idx="675">
                  <c:v>793.71697998046875</c:v>
                </c:pt>
                <c:pt idx="676">
                  <c:v>793.72900390625</c:v>
                </c:pt>
                <c:pt idx="677">
                  <c:v>793.74102783203125</c:v>
                </c:pt>
                <c:pt idx="678">
                  <c:v>793.7540283203125</c:v>
                </c:pt>
                <c:pt idx="679">
                  <c:v>793.7659912109375</c:v>
                </c:pt>
                <c:pt idx="680">
                  <c:v>793.77801513671875</c:v>
                </c:pt>
                <c:pt idx="681">
                  <c:v>793.78997802734375</c:v>
                </c:pt>
                <c:pt idx="682">
                  <c:v>793.802978515625</c:v>
                </c:pt>
                <c:pt idx="683">
                  <c:v>793.81500244140625</c:v>
                </c:pt>
                <c:pt idx="684">
                  <c:v>793.8270263671875</c:v>
                </c:pt>
                <c:pt idx="685">
                  <c:v>793.84002685546875</c:v>
                </c:pt>
                <c:pt idx="686">
                  <c:v>793.85198974609375</c:v>
                </c:pt>
                <c:pt idx="687">
                  <c:v>793.864013671875</c:v>
                </c:pt>
                <c:pt idx="688">
                  <c:v>793.87701416015625</c:v>
                </c:pt>
                <c:pt idx="689">
                  <c:v>793.88897705078125</c:v>
                </c:pt>
                <c:pt idx="690">
                  <c:v>793.9010009765625</c:v>
                </c:pt>
                <c:pt idx="691">
                  <c:v>793.91302490234375</c:v>
                </c:pt>
                <c:pt idx="692">
                  <c:v>793.926025390625</c:v>
                </c:pt>
                <c:pt idx="693">
                  <c:v>793.93798828125</c:v>
                </c:pt>
                <c:pt idx="694">
                  <c:v>793.95001220703125</c:v>
                </c:pt>
                <c:pt idx="695">
                  <c:v>793.9630126953125</c:v>
                </c:pt>
                <c:pt idx="696">
                  <c:v>793.9749755859375</c:v>
                </c:pt>
                <c:pt idx="697">
                  <c:v>793.98699951171875</c:v>
                </c:pt>
                <c:pt idx="698">
                  <c:v>794</c:v>
                </c:pt>
                <c:pt idx="699">
                  <c:v>794.01202392578125</c:v>
                </c:pt>
                <c:pt idx="700">
                  <c:v>794.02398681640625</c:v>
                </c:pt>
                <c:pt idx="701">
                  <c:v>794.0360107421875</c:v>
                </c:pt>
                <c:pt idx="702">
                  <c:v>794.04901123046875</c:v>
                </c:pt>
                <c:pt idx="703">
                  <c:v>794.06097412109375</c:v>
                </c:pt>
                <c:pt idx="704">
                  <c:v>794.072998046875</c:v>
                </c:pt>
                <c:pt idx="705">
                  <c:v>794.08599853515625</c:v>
                </c:pt>
                <c:pt idx="706">
                  <c:v>794.0980224609375</c:v>
                </c:pt>
                <c:pt idx="707">
                  <c:v>794.1099853515625</c:v>
                </c:pt>
                <c:pt idx="708">
                  <c:v>794.12298583984375</c:v>
                </c:pt>
                <c:pt idx="709">
                  <c:v>794.135009765625</c:v>
                </c:pt>
                <c:pt idx="710">
                  <c:v>794.14697265625</c:v>
                </c:pt>
                <c:pt idx="711">
                  <c:v>794.15899658203125</c:v>
                </c:pt>
                <c:pt idx="712">
                  <c:v>794.1719970703125</c:v>
                </c:pt>
                <c:pt idx="713">
                  <c:v>794.18402099609375</c:v>
                </c:pt>
                <c:pt idx="714">
                  <c:v>794.19598388671875</c:v>
                </c:pt>
                <c:pt idx="715">
                  <c:v>794.208984375</c:v>
                </c:pt>
                <c:pt idx="716">
                  <c:v>794.22100830078125</c:v>
                </c:pt>
                <c:pt idx="717">
                  <c:v>794.23297119140625</c:v>
                </c:pt>
                <c:pt idx="718">
                  <c:v>794.2459716796875</c:v>
                </c:pt>
                <c:pt idx="719">
                  <c:v>794.25799560546875</c:v>
                </c:pt>
                <c:pt idx="720">
                  <c:v>794.27001953125</c:v>
                </c:pt>
                <c:pt idx="721">
                  <c:v>794.28302001953125</c:v>
                </c:pt>
                <c:pt idx="722">
                  <c:v>794.29498291015625</c:v>
                </c:pt>
                <c:pt idx="723">
                  <c:v>794.3070068359375</c:v>
                </c:pt>
                <c:pt idx="724">
                  <c:v>794.3189697265625</c:v>
                </c:pt>
                <c:pt idx="725">
                  <c:v>794.33197021484375</c:v>
                </c:pt>
                <c:pt idx="726">
                  <c:v>794.343994140625</c:v>
                </c:pt>
                <c:pt idx="727">
                  <c:v>794.35601806640625</c:v>
                </c:pt>
                <c:pt idx="728">
                  <c:v>794.3690185546875</c:v>
                </c:pt>
                <c:pt idx="729">
                  <c:v>794.3809814453125</c:v>
                </c:pt>
                <c:pt idx="730">
                  <c:v>794.39300537109375</c:v>
                </c:pt>
                <c:pt idx="731">
                  <c:v>794.406005859375</c:v>
                </c:pt>
                <c:pt idx="732">
                  <c:v>794.41802978515625</c:v>
                </c:pt>
                <c:pt idx="733">
                  <c:v>794.42999267578125</c:v>
                </c:pt>
                <c:pt idx="734">
                  <c:v>794.4429931640625</c:v>
                </c:pt>
                <c:pt idx="735">
                  <c:v>794.45501708984375</c:v>
                </c:pt>
                <c:pt idx="736">
                  <c:v>794.46697998046875</c:v>
                </c:pt>
                <c:pt idx="737">
                  <c:v>794.47900390625</c:v>
                </c:pt>
                <c:pt idx="738">
                  <c:v>794.49200439453125</c:v>
                </c:pt>
                <c:pt idx="739">
                  <c:v>794.5040283203125</c:v>
                </c:pt>
                <c:pt idx="740">
                  <c:v>794.5159912109375</c:v>
                </c:pt>
                <c:pt idx="741">
                  <c:v>794.52899169921875</c:v>
                </c:pt>
                <c:pt idx="742">
                  <c:v>794.541015625</c:v>
                </c:pt>
                <c:pt idx="743">
                  <c:v>794.552978515625</c:v>
                </c:pt>
                <c:pt idx="744">
                  <c:v>794.56597900390625</c:v>
                </c:pt>
                <c:pt idx="745">
                  <c:v>794.5780029296875</c:v>
                </c:pt>
                <c:pt idx="746">
                  <c:v>794.59002685546875</c:v>
                </c:pt>
                <c:pt idx="747">
                  <c:v>794.60198974609375</c:v>
                </c:pt>
                <c:pt idx="748">
                  <c:v>794.614990234375</c:v>
                </c:pt>
                <c:pt idx="749">
                  <c:v>794.62701416015625</c:v>
                </c:pt>
                <c:pt idx="750">
                  <c:v>794.63897705078125</c:v>
                </c:pt>
                <c:pt idx="751">
                  <c:v>794.6519775390625</c:v>
                </c:pt>
                <c:pt idx="752">
                  <c:v>794.66400146484375</c:v>
                </c:pt>
                <c:pt idx="753">
                  <c:v>794.676025390625</c:v>
                </c:pt>
                <c:pt idx="754">
                  <c:v>794.68902587890625</c:v>
                </c:pt>
                <c:pt idx="755">
                  <c:v>794.70098876953125</c:v>
                </c:pt>
                <c:pt idx="756">
                  <c:v>794.7130126953125</c:v>
                </c:pt>
                <c:pt idx="757">
                  <c:v>794.72601318359375</c:v>
                </c:pt>
                <c:pt idx="758">
                  <c:v>794.73797607421875</c:v>
                </c:pt>
                <c:pt idx="759">
                  <c:v>794.75</c:v>
                </c:pt>
                <c:pt idx="760">
                  <c:v>794.76202392578125</c:v>
                </c:pt>
                <c:pt idx="761">
                  <c:v>794.7750244140625</c:v>
                </c:pt>
                <c:pt idx="762">
                  <c:v>794.7869873046875</c:v>
                </c:pt>
                <c:pt idx="763">
                  <c:v>794.79901123046875</c:v>
                </c:pt>
                <c:pt idx="764">
                  <c:v>794.81201171875</c:v>
                </c:pt>
                <c:pt idx="765">
                  <c:v>794.823974609375</c:v>
                </c:pt>
                <c:pt idx="766">
                  <c:v>794.83599853515625</c:v>
                </c:pt>
                <c:pt idx="767">
                  <c:v>794.8489990234375</c:v>
                </c:pt>
                <c:pt idx="768">
                  <c:v>794.86102294921875</c:v>
                </c:pt>
                <c:pt idx="769">
                  <c:v>794.87298583984375</c:v>
                </c:pt>
                <c:pt idx="770">
                  <c:v>794.885986328125</c:v>
                </c:pt>
                <c:pt idx="771">
                  <c:v>794.89801025390625</c:v>
                </c:pt>
                <c:pt idx="772">
                  <c:v>794.90997314453125</c:v>
                </c:pt>
                <c:pt idx="773">
                  <c:v>794.9219970703125</c:v>
                </c:pt>
                <c:pt idx="774">
                  <c:v>794.93499755859375</c:v>
                </c:pt>
                <c:pt idx="775">
                  <c:v>794.947021484375</c:v>
                </c:pt>
                <c:pt idx="776">
                  <c:v>794.958984375</c:v>
                </c:pt>
                <c:pt idx="777">
                  <c:v>794.97198486328125</c:v>
                </c:pt>
                <c:pt idx="778">
                  <c:v>794.9840087890625</c:v>
                </c:pt>
                <c:pt idx="779">
                  <c:v>794.9959716796875</c:v>
                </c:pt>
                <c:pt idx="780">
                  <c:v>795.02099609375</c:v>
                </c:pt>
                <c:pt idx="781">
                  <c:v>795.03302001953125</c:v>
                </c:pt>
                <c:pt idx="782">
                  <c:v>795.0460205078125</c:v>
                </c:pt>
                <c:pt idx="783">
                  <c:v>795.0579833984375</c:v>
                </c:pt>
                <c:pt idx="784">
                  <c:v>795.07000732421875</c:v>
                </c:pt>
                <c:pt idx="785">
                  <c:v>795.08197021484375</c:v>
                </c:pt>
                <c:pt idx="786">
                  <c:v>795.094970703125</c:v>
                </c:pt>
                <c:pt idx="787">
                  <c:v>795.10699462890625</c:v>
                </c:pt>
                <c:pt idx="788">
                  <c:v>795.1190185546875</c:v>
                </c:pt>
                <c:pt idx="789">
                  <c:v>795.13201904296875</c:v>
                </c:pt>
                <c:pt idx="790">
                  <c:v>795.14398193359375</c:v>
                </c:pt>
                <c:pt idx="791">
                  <c:v>795.156005859375</c:v>
                </c:pt>
                <c:pt idx="792">
                  <c:v>795.16900634765625</c:v>
                </c:pt>
                <c:pt idx="793">
                  <c:v>795.1810302734375</c:v>
                </c:pt>
                <c:pt idx="794">
                  <c:v>795.1929931640625</c:v>
                </c:pt>
                <c:pt idx="795">
                  <c:v>795.20599365234375</c:v>
                </c:pt>
                <c:pt idx="796">
                  <c:v>795.218017578125</c:v>
                </c:pt>
                <c:pt idx="797">
                  <c:v>795.22998046875</c:v>
                </c:pt>
                <c:pt idx="798">
                  <c:v>795.24298095703125</c:v>
                </c:pt>
                <c:pt idx="799">
                  <c:v>795.2550048828125</c:v>
                </c:pt>
                <c:pt idx="800">
                  <c:v>795.26702880859375</c:v>
                </c:pt>
                <c:pt idx="801">
                  <c:v>795.27899169921875</c:v>
                </c:pt>
              </c:numCache>
            </c:numRef>
          </c:xVal>
          <c:yVal>
            <c:numRef>
              <c:f>'Sheet1 {5 min}'!$B$1:$B$802</c:f>
              <c:numCache>
                <c:formatCode>General</c:formatCode>
                <c:ptCount val="802"/>
                <c:pt idx="0">
                  <c:v>149.5</c:v>
                </c:pt>
                <c:pt idx="1">
                  <c:v>128.5</c:v>
                </c:pt>
                <c:pt idx="2">
                  <c:v>121</c:v>
                </c:pt>
                <c:pt idx="3">
                  <c:v>92</c:v>
                </c:pt>
                <c:pt idx="4">
                  <c:v>95.25</c:v>
                </c:pt>
                <c:pt idx="5">
                  <c:v>151</c:v>
                </c:pt>
                <c:pt idx="6">
                  <c:v>176.30000305175781</c:v>
                </c:pt>
                <c:pt idx="7">
                  <c:v>190.80000305175781</c:v>
                </c:pt>
                <c:pt idx="8">
                  <c:v>239</c:v>
                </c:pt>
                <c:pt idx="9">
                  <c:v>241.5</c:v>
                </c:pt>
                <c:pt idx="10">
                  <c:v>217.80000305175781</c:v>
                </c:pt>
                <c:pt idx="11">
                  <c:v>241.80000305175781</c:v>
                </c:pt>
                <c:pt idx="12">
                  <c:v>248.19999694824219</c:v>
                </c:pt>
                <c:pt idx="13">
                  <c:v>214.5</c:v>
                </c:pt>
                <c:pt idx="14">
                  <c:v>191.80000305175781</c:v>
                </c:pt>
                <c:pt idx="15">
                  <c:v>180.30000305175781</c:v>
                </c:pt>
                <c:pt idx="16">
                  <c:v>202</c:v>
                </c:pt>
                <c:pt idx="17">
                  <c:v>232.5</c:v>
                </c:pt>
                <c:pt idx="18">
                  <c:v>240.5</c:v>
                </c:pt>
                <c:pt idx="19">
                  <c:v>280.5</c:v>
                </c:pt>
                <c:pt idx="20">
                  <c:v>302.70001220703125</c:v>
                </c:pt>
                <c:pt idx="21">
                  <c:v>256.70001220703125</c:v>
                </c:pt>
                <c:pt idx="22">
                  <c:v>236</c:v>
                </c:pt>
                <c:pt idx="23">
                  <c:v>266.5</c:v>
                </c:pt>
                <c:pt idx="24">
                  <c:v>315.20001220703125</c:v>
                </c:pt>
                <c:pt idx="25">
                  <c:v>353.79998779296875</c:v>
                </c:pt>
                <c:pt idx="26">
                  <c:v>365</c:v>
                </c:pt>
                <c:pt idx="27">
                  <c:v>455</c:v>
                </c:pt>
                <c:pt idx="28">
                  <c:v>698.5</c:v>
                </c:pt>
                <c:pt idx="29">
                  <c:v>1062</c:v>
                </c:pt>
                <c:pt idx="30">
                  <c:v>1876</c:v>
                </c:pt>
                <c:pt idx="31">
                  <c:v>6348</c:v>
                </c:pt>
                <c:pt idx="32">
                  <c:v>38800</c:v>
                </c:pt>
                <c:pt idx="33">
                  <c:v>125400</c:v>
                </c:pt>
                <c:pt idx="34">
                  <c:v>188500</c:v>
                </c:pt>
                <c:pt idx="35">
                  <c:v>137700</c:v>
                </c:pt>
                <c:pt idx="36">
                  <c:v>48520</c:v>
                </c:pt>
                <c:pt idx="37">
                  <c:v>8992</c:v>
                </c:pt>
                <c:pt idx="38">
                  <c:v>1883</c:v>
                </c:pt>
                <c:pt idx="39">
                  <c:v>1073</c:v>
                </c:pt>
                <c:pt idx="40">
                  <c:v>1359</c:v>
                </c:pt>
                <c:pt idx="41">
                  <c:v>1417</c:v>
                </c:pt>
                <c:pt idx="42">
                  <c:v>1105</c:v>
                </c:pt>
                <c:pt idx="43">
                  <c:v>815.20001220703125</c:v>
                </c:pt>
                <c:pt idx="44">
                  <c:v>629.79998779296875</c:v>
                </c:pt>
                <c:pt idx="45">
                  <c:v>482.70001220703125</c:v>
                </c:pt>
                <c:pt idx="46">
                  <c:v>426.5</c:v>
                </c:pt>
                <c:pt idx="47">
                  <c:v>402.5</c:v>
                </c:pt>
                <c:pt idx="48">
                  <c:v>354.5</c:v>
                </c:pt>
                <c:pt idx="49">
                  <c:v>311.5</c:v>
                </c:pt>
                <c:pt idx="50">
                  <c:v>272.5</c:v>
                </c:pt>
                <c:pt idx="51">
                  <c:v>330.5</c:v>
                </c:pt>
                <c:pt idx="52">
                  <c:v>558</c:v>
                </c:pt>
                <c:pt idx="53">
                  <c:v>747.5</c:v>
                </c:pt>
                <c:pt idx="54">
                  <c:v>717.29998779296875</c:v>
                </c:pt>
                <c:pt idx="55">
                  <c:v>513.29998779296875</c:v>
                </c:pt>
                <c:pt idx="56">
                  <c:v>343.79998779296875</c:v>
                </c:pt>
                <c:pt idx="57">
                  <c:v>330</c:v>
                </c:pt>
                <c:pt idx="58">
                  <c:v>335</c:v>
                </c:pt>
                <c:pt idx="59">
                  <c:v>316.79998779296875</c:v>
                </c:pt>
                <c:pt idx="60">
                  <c:v>325.5</c:v>
                </c:pt>
                <c:pt idx="61">
                  <c:v>372.5</c:v>
                </c:pt>
                <c:pt idx="62">
                  <c:v>449.5</c:v>
                </c:pt>
                <c:pt idx="63">
                  <c:v>468.79998779296875</c:v>
                </c:pt>
                <c:pt idx="64">
                  <c:v>470</c:v>
                </c:pt>
                <c:pt idx="65">
                  <c:v>533</c:v>
                </c:pt>
                <c:pt idx="66">
                  <c:v>612.5</c:v>
                </c:pt>
                <c:pt idx="67">
                  <c:v>704.29998779296875</c:v>
                </c:pt>
                <c:pt idx="68">
                  <c:v>863</c:v>
                </c:pt>
                <c:pt idx="69">
                  <c:v>972.29998779296875</c:v>
                </c:pt>
                <c:pt idx="70">
                  <c:v>986.29998779296875</c:v>
                </c:pt>
                <c:pt idx="71">
                  <c:v>1502</c:v>
                </c:pt>
                <c:pt idx="72">
                  <c:v>6506</c:v>
                </c:pt>
                <c:pt idx="73">
                  <c:v>40180</c:v>
                </c:pt>
                <c:pt idx="74">
                  <c:v>125400</c:v>
                </c:pt>
                <c:pt idx="75">
                  <c:v>183800</c:v>
                </c:pt>
                <c:pt idx="76">
                  <c:v>131400</c:v>
                </c:pt>
                <c:pt idx="77">
                  <c:v>45200</c:v>
                </c:pt>
                <c:pt idx="78">
                  <c:v>7858</c:v>
                </c:pt>
                <c:pt idx="79">
                  <c:v>1364</c:v>
                </c:pt>
                <c:pt idx="80">
                  <c:v>953.29998779296875</c:v>
                </c:pt>
                <c:pt idx="81">
                  <c:v>1232</c:v>
                </c:pt>
                <c:pt idx="82">
                  <c:v>1206</c:v>
                </c:pt>
                <c:pt idx="83">
                  <c:v>943.5</c:v>
                </c:pt>
                <c:pt idx="84">
                  <c:v>687.79998779296875</c:v>
                </c:pt>
                <c:pt idx="85">
                  <c:v>516.79998779296875</c:v>
                </c:pt>
                <c:pt idx="86">
                  <c:v>486</c:v>
                </c:pt>
                <c:pt idx="87">
                  <c:v>477.70001220703125</c:v>
                </c:pt>
                <c:pt idx="88">
                  <c:v>398.20001220703125</c:v>
                </c:pt>
                <c:pt idx="89">
                  <c:v>321.5</c:v>
                </c:pt>
                <c:pt idx="90">
                  <c:v>263</c:v>
                </c:pt>
                <c:pt idx="91">
                  <c:v>268.29998779296875</c:v>
                </c:pt>
                <c:pt idx="92">
                  <c:v>382.5</c:v>
                </c:pt>
                <c:pt idx="93">
                  <c:v>462</c:v>
                </c:pt>
                <c:pt idx="94">
                  <c:v>439.29998779296875</c:v>
                </c:pt>
                <c:pt idx="95">
                  <c:v>511.20001220703125</c:v>
                </c:pt>
                <c:pt idx="96">
                  <c:v>705.29998779296875</c:v>
                </c:pt>
                <c:pt idx="97">
                  <c:v>696.79998779296875</c:v>
                </c:pt>
                <c:pt idx="98">
                  <c:v>447.29998779296875</c:v>
                </c:pt>
                <c:pt idx="99">
                  <c:v>364</c:v>
                </c:pt>
                <c:pt idx="100">
                  <c:v>524</c:v>
                </c:pt>
                <c:pt idx="101">
                  <c:v>616.20001220703125</c:v>
                </c:pt>
                <c:pt idx="102">
                  <c:v>507.20001220703125</c:v>
                </c:pt>
                <c:pt idx="103">
                  <c:v>361.79998779296875</c:v>
                </c:pt>
                <c:pt idx="104">
                  <c:v>319.5</c:v>
                </c:pt>
                <c:pt idx="105">
                  <c:v>355.79998779296875</c:v>
                </c:pt>
                <c:pt idx="106">
                  <c:v>407.70001220703125</c:v>
                </c:pt>
                <c:pt idx="107">
                  <c:v>455.79998779296875</c:v>
                </c:pt>
                <c:pt idx="108">
                  <c:v>464.79998779296875</c:v>
                </c:pt>
                <c:pt idx="109">
                  <c:v>444</c:v>
                </c:pt>
                <c:pt idx="110">
                  <c:v>539</c:v>
                </c:pt>
                <c:pt idx="111">
                  <c:v>827.5</c:v>
                </c:pt>
                <c:pt idx="112">
                  <c:v>1680</c:v>
                </c:pt>
                <c:pt idx="113">
                  <c:v>6164</c:v>
                </c:pt>
                <c:pt idx="114">
                  <c:v>31350</c:v>
                </c:pt>
                <c:pt idx="115">
                  <c:v>90300</c:v>
                </c:pt>
                <c:pt idx="116">
                  <c:v>129700</c:v>
                </c:pt>
                <c:pt idx="117">
                  <c:v>95400</c:v>
                </c:pt>
                <c:pt idx="118">
                  <c:v>36110</c:v>
                </c:pt>
                <c:pt idx="119">
                  <c:v>7861</c:v>
                </c:pt>
                <c:pt idx="120">
                  <c:v>1938</c:v>
                </c:pt>
                <c:pt idx="121">
                  <c:v>1039</c:v>
                </c:pt>
                <c:pt idx="122">
                  <c:v>853.5</c:v>
                </c:pt>
                <c:pt idx="123">
                  <c:v>689.5</c:v>
                </c:pt>
                <c:pt idx="124">
                  <c:v>535.5</c:v>
                </c:pt>
                <c:pt idx="125">
                  <c:v>401.29998779296875</c:v>
                </c:pt>
                <c:pt idx="126">
                  <c:v>259</c:v>
                </c:pt>
                <c:pt idx="127">
                  <c:v>253</c:v>
                </c:pt>
                <c:pt idx="128">
                  <c:v>339.5</c:v>
                </c:pt>
                <c:pt idx="129">
                  <c:v>382</c:v>
                </c:pt>
                <c:pt idx="130">
                  <c:v>375</c:v>
                </c:pt>
                <c:pt idx="131">
                  <c:v>325</c:v>
                </c:pt>
                <c:pt idx="132">
                  <c:v>267</c:v>
                </c:pt>
                <c:pt idx="133">
                  <c:v>212.69999694824219</c:v>
                </c:pt>
                <c:pt idx="134">
                  <c:v>205.80000305175781</c:v>
                </c:pt>
                <c:pt idx="135">
                  <c:v>350.70001220703125</c:v>
                </c:pt>
                <c:pt idx="136">
                  <c:v>494.20001220703125</c:v>
                </c:pt>
                <c:pt idx="137">
                  <c:v>459.79998779296875</c:v>
                </c:pt>
                <c:pt idx="138">
                  <c:v>387</c:v>
                </c:pt>
                <c:pt idx="139">
                  <c:v>365.79998779296875</c:v>
                </c:pt>
                <c:pt idx="140">
                  <c:v>303.29998779296875</c:v>
                </c:pt>
                <c:pt idx="141">
                  <c:v>229.5</c:v>
                </c:pt>
                <c:pt idx="142">
                  <c:v>251.80000305175781</c:v>
                </c:pt>
                <c:pt idx="143">
                  <c:v>323.5</c:v>
                </c:pt>
                <c:pt idx="144">
                  <c:v>387.29998779296875</c:v>
                </c:pt>
                <c:pt idx="145">
                  <c:v>437.5</c:v>
                </c:pt>
                <c:pt idx="146">
                  <c:v>400</c:v>
                </c:pt>
                <c:pt idx="147">
                  <c:v>364.79998779296875</c:v>
                </c:pt>
                <c:pt idx="148">
                  <c:v>502.70001220703125</c:v>
                </c:pt>
                <c:pt idx="149">
                  <c:v>677.5</c:v>
                </c:pt>
                <c:pt idx="150">
                  <c:v>676.79998779296875</c:v>
                </c:pt>
                <c:pt idx="151">
                  <c:v>598.70001220703125</c:v>
                </c:pt>
                <c:pt idx="152">
                  <c:v>609</c:v>
                </c:pt>
                <c:pt idx="153">
                  <c:v>1190</c:v>
                </c:pt>
                <c:pt idx="154">
                  <c:v>4861</c:v>
                </c:pt>
                <c:pt idx="155">
                  <c:v>23770</c:v>
                </c:pt>
                <c:pt idx="156">
                  <c:v>70810</c:v>
                </c:pt>
                <c:pt idx="157">
                  <c:v>107300</c:v>
                </c:pt>
                <c:pt idx="158">
                  <c:v>84390</c:v>
                </c:pt>
                <c:pt idx="159">
                  <c:v>35560</c:v>
                </c:pt>
                <c:pt idx="160">
                  <c:v>8881</c:v>
                </c:pt>
                <c:pt idx="161">
                  <c:v>1952</c:v>
                </c:pt>
                <c:pt idx="162">
                  <c:v>907.20001220703125</c:v>
                </c:pt>
                <c:pt idx="163">
                  <c:v>745.5</c:v>
                </c:pt>
                <c:pt idx="164">
                  <c:v>655.5</c:v>
                </c:pt>
                <c:pt idx="165">
                  <c:v>458.20001220703125</c:v>
                </c:pt>
                <c:pt idx="166">
                  <c:v>332.5</c:v>
                </c:pt>
                <c:pt idx="167">
                  <c:v>339.79998779296875</c:v>
                </c:pt>
                <c:pt idx="168">
                  <c:v>340.5</c:v>
                </c:pt>
                <c:pt idx="169">
                  <c:v>328.79998779296875</c:v>
                </c:pt>
                <c:pt idx="170">
                  <c:v>308.70001220703125</c:v>
                </c:pt>
                <c:pt idx="171">
                  <c:v>245.30000305175781</c:v>
                </c:pt>
                <c:pt idx="172">
                  <c:v>220.5</c:v>
                </c:pt>
                <c:pt idx="173">
                  <c:v>243.5</c:v>
                </c:pt>
                <c:pt idx="174">
                  <c:v>270</c:v>
                </c:pt>
                <c:pt idx="175">
                  <c:v>283</c:v>
                </c:pt>
                <c:pt idx="176">
                  <c:v>238.5</c:v>
                </c:pt>
                <c:pt idx="177">
                  <c:v>248</c:v>
                </c:pt>
                <c:pt idx="178">
                  <c:v>353</c:v>
                </c:pt>
                <c:pt idx="179">
                  <c:v>385.70001220703125</c:v>
                </c:pt>
                <c:pt idx="180">
                  <c:v>330</c:v>
                </c:pt>
                <c:pt idx="181">
                  <c:v>254.5</c:v>
                </c:pt>
                <c:pt idx="182">
                  <c:v>197.19999694824219</c:v>
                </c:pt>
                <c:pt idx="183">
                  <c:v>205.5</c:v>
                </c:pt>
                <c:pt idx="184">
                  <c:v>220</c:v>
                </c:pt>
                <c:pt idx="185">
                  <c:v>241.80000305175781</c:v>
                </c:pt>
                <c:pt idx="186">
                  <c:v>327</c:v>
                </c:pt>
                <c:pt idx="187">
                  <c:v>425.79998779296875</c:v>
                </c:pt>
                <c:pt idx="188">
                  <c:v>510</c:v>
                </c:pt>
                <c:pt idx="189">
                  <c:v>532</c:v>
                </c:pt>
                <c:pt idx="190">
                  <c:v>512</c:v>
                </c:pt>
                <c:pt idx="191">
                  <c:v>559</c:v>
                </c:pt>
                <c:pt idx="192">
                  <c:v>652.29998779296875</c:v>
                </c:pt>
                <c:pt idx="193">
                  <c:v>797.29998779296875</c:v>
                </c:pt>
                <c:pt idx="194">
                  <c:v>1376</c:v>
                </c:pt>
                <c:pt idx="195">
                  <c:v>4347</c:v>
                </c:pt>
                <c:pt idx="196">
                  <c:v>20390</c:v>
                </c:pt>
                <c:pt idx="197">
                  <c:v>61540</c:v>
                </c:pt>
                <c:pt idx="198">
                  <c:v>95010</c:v>
                </c:pt>
                <c:pt idx="199">
                  <c:v>77150</c:v>
                </c:pt>
                <c:pt idx="200">
                  <c:v>34720</c:v>
                </c:pt>
                <c:pt idx="201">
                  <c:v>9701</c:v>
                </c:pt>
                <c:pt idx="202">
                  <c:v>2204</c:v>
                </c:pt>
                <c:pt idx="203">
                  <c:v>900</c:v>
                </c:pt>
                <c:pt idx="204">
                  <c:v>798.70001220703125</c:v>
                </c:pt>
                <c:pt idx="205">
                  <c:v>701.79998779296875</c:v>
                </c:pt>
                <c:pt idx="206">
                  <c:v>525.5</c:v>
                </c:pt>
                <c:pt idx="207">
                  <c:v>446</c:v>
                </c:pt>
                <c:pt idx="208">
                  <c:v>364.79998779296875</c:v>
                </c:pt>
                <c:pt idx="209">
                  <c:v>327.70001220703125</c:v>
                </c:pt>
                <c:pt idx="210">
                  <c:v>339.29998779296875</c:v>
                </c:pt>
                <c:pt idx="211">
                  <c:v>271</c:v>
                </c:pt>
                <c:pt idx="212">
                  <c:v>199.5</c:v>
                </c:pt>
                <c:pt idx="213">
                  <c:v>155</c:v>
                </c:pt>
                <c:pt idx="214">
                  <c:v>139.80000305175781</c:v>
                </c:pt>
                <c:pt idx="215">
                  <c:v>170</c:v>
                </c:pt>
                <c:pt idx="216">
                  <c:v>196.80000305175781</c:v>
                </c:pt>
                <c:pt idx="217">
                  <c:v>197.5</c:v>
                </c:pt>
                <c:pt idx="218">
                  <c:v>202.69999694824219</c:v>
                </c:pt>
                <c:pt idx="219">
                  <c:v>217.5</c:v>
                </c:pt>
                <c:pt idx="220">
                  <c:v>195.5</c:v>
                </c:pt>
                <c:pt idx="221">
                  <c:v>152.80000305175781</c:v>
                </c:pt>
                <c:pt idx="222">
                  <c:v>213.80000305175781</c:v>
                </c:pt>
                <c:pt idx="223">
                  <c:v>337.29998779296875</c:v>
                </c:pt>
                <c:pt idx="224">
                  <c:v>313.5</c:v>
                </c:pt>
                <c:pt idx="225">
                  <c:v>225.69999694824219</c:v>
                </c:pt>
                <c:pt idx="226">
                  <c:v>242.5</c:v>
                </c:pt>
                <c:pt idx="227">
                  <c:v>277</c:v>
                </c:pt>
                <c:pt idx="228">
                  <c:v>283.70001220703125</c:v>
                </c:pt>
                <c:pt idx="229">
                  <c:v>296.70001220703125</c:v>
                </c:pt>
                <c:pt idx="230">
                  <c:v>286.20001220703125</c:v>
                </c:pt>
                <c:pt idx="231">
                  <c:v>260.5</c:v>
                </c:pt>
                <c:pt idx="232">
                  <c:v>268.29998779296875</c:v>
                </c:pt>
                <c:pt idx="233">
                  <c:v>323.5</c:v>
                </c:pt>
                <c:pt idx="234">
                  <c:v>452.5</c:v>
                </c:pt>
                <c:pt idx="235">
                  <c:v>1012</c:v>
                </c:pt>
                <c:pt idx="236">
                  <c:v>3883</c:v>
                </c:pt>
                <c:pt idx="237">
                  <c:v>16510</c:v>
                </c:pt>
                <c:pt idx="238">
                  <c:v>47430</c:v>
                </c:pt>
                <c:pt idx="239">
                  <c:v>74980</c:v>
                </c:pt>
                <c:pt idx="240">
                  <c:v>63980</c:v>
                </c:pt>
                <c:pt idx="241">
                  <c:v>29680</c:v>
                </c:pt>
                <c:pt idx="242">
                  <c:v>8168</c:v>
                </c:pt>
                <c:pt idx="243">
                  <c:v>2067</c:v>
                </c:pt>
                <c:pt idx="244">
                  <c:v>898</c:v>
                </c:pt>
                <c:pt idx="245">
                  <c:v>762</c:v>
                </c:pt>
                <c:pt idx="246">
                  <c:v>680</c:v>
                </c:pt>
                <c:pt idx="247">
                  <c:v>468.29998779296875</c:v>
                </c:pt>
                <c:pt idx="248">
                  <c:v>282.79998779296875</c:v>
                </c:pt>
                <c:pt idx="249">
                  <c:v>193.30000305175781</c:v>
                </c:pt>
                <c:pt idx="250">
                  <c:v>149.5</c:v>
                </c:pt>
                <c:pt idx="251">
                  <c:v>172</c:v>
                </c:pt>
                <c:pt idx="252">
                  <c:v>233.30000305175781</c:v>
                </c:pt>
                <c:pt idx="253">
                  <c:v>219.5</c:v>
                </c:pt>
                <c:pt idx="254">
                  <c:v>189.30000305175781</c:v>
                </c:pt>
                <c:pt idx="255">
                  <c:v>216.80000305175781</c:v>
                </c:pt>
                <c:pt idx="256">
                  <c:v>229</c:v>
                </c:pt>
                <c:pt idx="257">
                  <c:v>243</c:v>
                </c:pt>
                <c:pt idx="258">
                  <c:v>271.20001220703125</c:v>
                </c:pt>
                <c:pt idx="259">
                  <c:v>278.79998779296875</c:v>
                </c:pt>
                <c:pt idx="260">
                  <c:v>253.30000305175781</c:v>
                </c:pt>
                <c:pt idx="261">
                  <c:v>199.5</c:v>
                </c:pt>
                <c:pt idx="262">
                  <c:v>184.69999694824219</c:v>
                </c:pt>
                <c:pt idx="263">
                  <c:v>187.69999694824219</c:v>
                </c:pt>
                <c:pt idx="264">
                  <c:v>163</c:v>
                </c:pt>
                <c:pt idx="265">
                  <c:v>173.5</c:v>
                </c:pt>
                <c:pt idx="266">
                  <c:v>183.30000305175781</c:v>
                </c:pt>
                <c:pt idx="267">
                  <c:v>175</c:v>
                </c:pt>
                <c:pt idx="268">
                  <c:v>222.30000305175781</c:v>
                </c:pt>
                <c:pt idx="269">
                  <c:v>303</c:v>
                </c:pt>
                <c:pt idx="270">
                  <c:v>355.5</c:v>
                </c:pt>
                <c:pt idx="271">
                  <c:v>312</c:v>
                </c:pt>
                <c:pt idx="272">
                  <c:v>195.5</c:v>
                </c:pt>
                <c:pt idx="273">
                  <c:v>166.30000305175781</c:v>
                </c:pt>
                <c:pt idx="274">
                  <c:v>228.80000305175781</c:v>
                </c:pt>
                <c:pt idx="275">
                  <c:v>344.20001220703125</c:v>
                </c:pt>
                <c:pt idx="276">
                  <c:v>916.20001220703125</c:v>
                </c:pt>
                <c:pt idx="277">
                  <c:v>3353</c:v>
                </c:pt>
                <c:pt idx="278">
                  <c:v>11800</c:v>
                </c:pt>
                <c:pt idx="279">
                  <c:v>30500</c:v>
                </c:pt>
                <c:pt idx="280">
                  <c:v>46960</c:v>
                </c:pt>
                <c:pt idx="281">
                  <c:v>40940</c:v>
                </c:pt>
                <c:pt idx="282">
                  <c:v>20390</c:v>
                </c:pt>
                <c:pt idx="283">
                  <c:v>6298</c:v>
                </c:pt>
                <c:pt idx="284">
                  <c:v>1683</c:v>
                </c:pt>
                <c:pt idx="285">
                  <c:v>723.5</c:v>
                </c:pt>
                <c:pt idx="286">
                  <c:v>422.29998779296875</c:v>
                </c:pt>
                <c:pt idx="287">
                  <c:v>249.30000305175781</c:v>
                </c:pt>
                <c:pt idx="288">
                  <c:v>209.19999694824219</c:v>
                </c:pt>
                <c:pt idx="289">
                  <c:v>167.30000305175781</c:v>
                </c:pt>
                <c:pt idx="290">
                  <c:v>146.5</c:v>
                </c:pt>
                <c:pt idx="291">
                  <c:v>184.5</c:v>
                </c:pt>
                <c:pt idx="292">
                  <c:v>190.5</c:v>
                </c:pt>
                <c:pt idx="293">
                  <c:v>149.80000305175781</c:v>
                </c:pt>
                <c:pt idx="294">
                  <c:v>135</c:v>
                </c:pt>
                <c:pt idx="295">
                  <c:v>123</c:v>
                </c:pt>
                <c:pt idx="296">
                  <c:v>105.30000305175781</c:v>
                </c:pt>
                <c:pt idx="297">
                  <c:v>117</c:v>
                </c:pt>
                <c:pt idx="298">
                  <c:v>167.30000305175781</c:v>
                </c:pt>
                <c:pt idx="299">
                  <c:v>223.5</c:v>
                </c:pt>
                <c:pt idx="300">
                  <c:v>223.69999694824219</c:v>
                </c:pt>
                <c:pt idx="301">
                  <c:v>169.19999694824219</c:v>
                </c:pt>
                <c:pt idx="302">
                  <c:v>118.80000305175781</c:v>
                </c:pt>
                <c:pt idx="303">
                  <c:v>111</c:v>
                </c:pt>
                <c:pt idx="304">
                  <c:v>171</c:v>
                </c:pt>
                <c:pt idx="305">
                  <c:v>225.5</c:v>
                </c:pt>
                <c:pt idx="306">
                  <c:v>183.69999694824219</c:v>
                </c:pt>
                <c:pt idx="307">
                  <c:v>125.19999694824219</c:v>
                </c:pt>
                <c:pt idx="308">
                  <c:v>138.30000305175781</c:v>
                </c:pt>
                <c:pt idx="309">
                  <c:v>196.19999694824219</c:v>
                </c:pt>
                <c:pt idx="310">
                  <c:v>223.69999694824219</c:v>
                </c:pt>
                <c:pt idx="311">
                  <c:v>186</c:v>
                </c:pt>
                <c:pt idx="312">
                  <c:v>178.30000305175781</c:v>
                </c:pt>
                <c:pt idx="313">
                  <c:v>203.30000305175781</c:v>
                </c:pt>
                <c:pt idx="314">
                  <c:v>252.69999694824219</c:v>
                </c:pt>
                <c:pt idx="315">
                  <c:v>358</c:v>
                </c:pt>
                <c:pt idx="316">
                  <c:v>444.70001220703125</c:v>
                </c:pt>
                <c:pt idx="317">
                  <c:v>659</c:v>
                </c:pt>
                <c:pt idx="318">
                  <c:v>2031</c:v>
                </c:pt>
                <c:pt idx="319">
                  <c:v>7414</c:v>
                </c:pt>
                <c:pt idx="320">
                  <c:v>17570</c:v>
                </c:pt>
                <c:pt idx="321">
                  <c:v>25290</c:v>
                </c:pt>
                <c:pt idx="322">
                  <c:v>22220</c:v>
                </c:pt>
                <c:pt idx="323">
                  <c:v>11940</c:v>
                </c:pt>
                <c:pt idx="324">
                  <c:v>4228</c:v>
                </c:pt>
                <c:pt idx="325">
                  <c:v>1293</c:v>
                </c:pt>
                <c:pt idx="326">
                  <c:v>477.5</c:v>
                </c:pt>
                <c:pt idx="327">
                  <c:v>299.29998779296875</c:v>
                </c:pt>
                <c:pt idx="328">
                  <c:v>241.80000305175781</c:v>
                </c:pt>
                <c:pt idx="329">
                  <c:v>208.30000305175781</c:v>
                </c:pt>
                <c:pt idx="330">
                  <c:v>162.69999694824219</c:v>
                </c:pt>
                <c:pt idx="331">
                  <c:v>139.30000305175781</c:v>
                </c:pt>
                <c:pt idx="332">
                  <c:v>144</c:v>
                </c:pt>
                <c:pt idx="333">
                  <c:v>123.80000305175781</c:v>
                </c:pt>
                <c:pt idx="334">
                  <c:v>117.5</c:v>
                </c:pt>
                <c:pt idx="335">
                  <c:v>133</c:v>
                </c:pt>
                <c:pt idx="336">
                  <c:v>124.80000305175781</c:v>
                </c:pt>
                <c:pt idx="337">
                  <c:v>115.30000305175781</c:v>
                </c:pt>
                <c:pt idx="338">
                  <c:v>116.30000305175781</c:v>
                </c:pt>
                <c:pt idx="339">
                  <c:v>94.75</c:v>
                </c:pt>
                <c:pt idx="340">
                  <c:v>68.75</c:v>
                </c:pt>
                <c:pt idx="341">
                  <c:v>83.5</c:v>
                </c:pt>
                <c:pt idx="342">
                  <c:v>123.19999694824219</c:v>
                </c:pt>
                <c:pt idx="343">
                  <c:v>145</c:v>
                </c:pt>
                <c:pt idx="344">
                  <c:v>215.19999694824219</c:v>
                </c:pt>
                <c:pt idx="345">
                  <c:v>290</c:v>
                </c:pt>
                <c:pt idx="346">
                  <c:v>224.80000305175781</c:v>
                </c:pt>
                <c:pt idx="347">
                  <c:v>142</c:v>
                </c:pt>
                <c:pt idx="348">
                  <c:v>123</c:v>
                </c:pt>
                <c:pt idx="349">
                  <c:v>102.80000305175781</c:v>
                </c:pt>
                <c:pt idx="350">
                  <c:v>92.25</c:v>
                </c:pt>
                <c:pt idx="351">
                  <c:v>109.30000305175781</c:v>
                </c:pt>
                <c:pt idx="352">
                  <c:v>132.5</c:v>
                </c:pt>
                <c:pt idx="353">
                  <c:v>143.30000305175781</c:v>
                </c:pt>
                <c:pt idx="354">
                  <c:v>137.30000305175781</c:v>
                </c:pt>
                <c:pt idx="355">
                  <c:v>125.80000305175781</c:v>
                </c:pt>
                <c:pt idx="356">
                  <c:v>154</c:v>
                </c:pt>
                <c:pt idx="357">
                  <c:v>268</c:v>
                </c:pt>
                <c:pt idx="358">
                  <c:v>524.70001220703125</c:v>
                </c:pt>
                <c:pt idx="359">
                  <c:v>1262</c:v>
                </c:pt>
                <c:pt idx="360">
                  <c:v>3736</c:v>
                </c:pt>
                <c:pt idx="361">
                  <c:v>8285</c:v>
                </c:pt>
                <c:pt idx="362">
                  <c:v>11070</c:v>
                </c:pt>
                <c:pt idx="363">
                  <c:v>9040</c:v>
                </c:pt>
                <c:pt idx="364">
                  <c:v>4976</c:v>
                </c:pt>
                <c:pt idx="365">
                  <c:v>2133</c:v>
                </c:pt>
                <c:pt idx="366">
                  <c:v>858.5</c:v>
                </c:pt>
                <c:pt idx="367">
                  <c:v>381</c:v>
                </c:pt>
                <c:pt idx="368">
                  <c:v>151.80000305175781</c:v>
                </c:pt>
                <c:pt idx="369">
                  <c:v>59.5</c:v>
                </c:pt>
                <c:pt idx="370">
                  <c:v>52.25</c:v>
                </c:pt>
                <c:pt idx="371">
                  <c:v>89</c:v>
                </c:pt>
                <c:pt idx="372">
                  <c:v>121</c:v>
                </c:pt>
                <c:pt idx="373">
                  <c:v>120.19999694824219</c:v>
                </c:pt>
                <c:pt idx="374">
                  <c:v>107.5</c:v>
                </c:pt>
                <c:pt idx="375">
                  <c:v>116.80000305175781</c:v>
                </c:pt>
                <c:pt idx="376">
                  <c:v>108.30000305175781</c:v>
                </c:pt>
                <c:pt idx="377">
                  <c:v>57.5</c:v>
                </c:pt>
                <c:pt idx="378">
                  <c:v>39.25</c:v>
                </c:pt>
                <c:pt idx="379">
                  <c:v>59.5</c:v>
                </c:pt>
                <c:pt idx="380">
                  <c:v>64.75</c:v>
                </c:pt>
                <c:pt idx="381">
                  <c:v>57.5</c:v>
                </c:pt>
                <c:pt idx="382">
                  <c:v>76.25</c:v>
                </c:pt>
                <c:pt idx="383">
                  <c:v>125.5</c:v>
                </c:pt>
                <c:pt idx="384">
                  <c:v>133.5</c:v>
                </c:pt>
                <c:pt idx="385">
                  <c:v>97.5</c:v>
                </c:pt>
                <c:pt idx="386">
                  <c:v>78.25</c:v>
                </c:pt>
                <c:pt idx="387">
                  <c:v>64.25</c:v>
                </c:pt>
                <c:pt idx="388">
                  <c:v>55.5</c:v>
                </c:pt>
                <c:pt idx="389">
                  <c:v>61.75</c:v>
                </c:pt>
                <c:pt idx="390">
                  <c:v>89.75</c:v>
                </c:pt>
                <c:pt idx="391">
                  <c:v>135</c:v>
                </c:pt>
                <c:pt idx="392">
                  <c:v>188</c:v>
                </c:pt>
                <c:pt idx="393">
                  <c:v>283.29998779296875</c:v>
                </c:pt>
                <c:pt idx="394">
                  <c:v>331.5</c:v>
                </c:pt>
                <c:pt idx="395">
                  <c:v>303.79998779296875</c:v>
                </c:pt>
                <c:pt idx="396">
                  <c:v>267.5</c:v>
                </c:pt>
                <c:pt idx="397">
                  <c:v>195.80000305175781</c:v>
                </c:pt>
                <c:pt idx="398">
                  <c:v>153.80000305175781</c:v>
                </c:pt>
                <c:pt idx="399">
                  <c:v>314.29998779296875</c:v>
                </c:pt>
                <c:pt idx="400">
                  <c:v>967</c:v>
                </c:pt>
                <c:pt idx="401">
                  <c:v>2370</c:v>
                </c:pt>
                <c:pt idx="402">
                  <c:v>4145</c:v>
                </c:pt>
                <c:pt idx="403">
                  <c:v>5034</c:v>
                </c:pt>
                <c:pt idx="404">
                  <c:v>4192</c:v>
                </c:pt>
                <c:pt idx="405">
                  <c:v>2392</c:v>
                </c:pt>
                <c:pt idx="406">
                  <c:v>957.20001220703125</c:v>
                </c:pt>
                <c:pt idx="407">
                  <c:v>336.5</c:v>
                </c:pt>
                <c:pt idx="408">
                  <c:v>162</c:v>
                </c:pt>
                <c:pt idx="409">
                  <c:v>85.5</c:v>
                </c:pt>
                <c:pt idx="410">
                  <c:v>63</c:v>
                </c:pt>
                <c:pt idx="411">
                  <c:v>54</c:v>
                </c:pt>
                <c:pt idx="412">
                  <c:v>27.75</c:v>
                </c:pt>
                <c:pt idx="413">
                  <c:v>51.25</c:v>
                </c:pt>
                <c:pt idx="414">
                  <c:v>96.25</c:v>
                </c:pt>
                <c:pt idx="415">
                  <c:v>83.5</c:v>
                </c:pt>
                <c:pt idx="416">
                  <c:v>54.75</c:v>
                </c:pt>
                <c:pt idx="417">
                  <c:v>56.5</c:v>
                </c:pt>
                <c:pt idx="418">
                  <c:v>71</c:v>
                </c:pt>
                <c:pt idx="419">
                  <c:v>68.25</c:v>
                </c:pt>
                <c:pt idx="420">
                  <c:v>62.5</c:v>
                </c:pt>
                <c:pt idx="421">
                  <c:v>71.5</c:v>
                </c:pt>
                <c:pt idx="422">
                  <c:v>82.75</c:v>
                </c:pt>
                <c:pt idx="423">
                  <c:v>126.5</c:v>
                </c:pt>
                <c:pt idx="424">
                  <c:v>162.69999694824219</c:v>
                </c:pt>
                <c:pt idx="425">
                  <c:v>150</c:v>
                </c:pt>
                <c:pt idx="426">
                  <c:v>133.69999694824219</c:v>
                </c:pt>
                <c:pt idx="427">
                  <c:v>123</c:v>
                </c:pt>
                <c:pt idx="428">
                  <c:v>127</c:v>
                </c:pt>
                <c:pt idx="429">
                  <c:v>123.5</c:v>
                </c:pt>
                <c:pt idx="430">
                  <c:v>86.5</c:v>
                </c:pt>
                <c:pt idx="431">
                  <c:v>74.25</c:v>
                </c:pt>
                <c:pt idx="432">
                  <c:v>91.25</c:v>
                </c:pt>
                <c:pt idx="433">
                  <c:v>108.30000305175781</c:v>
                </c:pt>
                <c:pt idx="434">
                  <c:v>132.5</c:v>
                </c:pt>
                <c:pt idx="435">
                  <c:v>171.5</c:v>
                </c:pt>
                <c:pt idx="436">
                  <c:v>259.5</c:v>
                </c:pt>
                <c:pt idx="437">
                  <c:v>357.79998779296875</c:v>
                </c:pt>
                <c:pt idx="438">
                  <c:v>326.5</c:v>
                </c:pt>
                <c:pt idx="439">
                  <c:v>205.5</c:v>
                </c:pt>
                <c:pt idx="440">
                  <c:v>222.80000305175781</c:v>
                </c:pt>
                <c:pt idx="441">
                  <c:v>506.70001220703125</c:v>
                </c:pt>
                <c:pt idx="442">
                  <c:v>1029</c:v>
                </c:pt>
                <c:pt idx="443">
                  <c:v>1605</c:v>
                </c:pt>
                <c:pt idx="444">
                  <c:v>1756</c:v>
                </c:pt>
                <c:pt idx="445">
                  <c:v>1329</c:v>
                </c:pt>
                <c:pt idx="446">
                  <c:v>802</c:v>
                </c:pt>
                <c:pt idx="447">
                  <c:v>419.20001220703125</c:v>
                </c:pt>
                <c:pt idx="448">
                  <c:v>177</c:v>
                </c:pt>
                <c:pt idx="449">
                  <c:v>78.75</c:v>
                </c:pt>
                <c:pt idx="450">
                  <c:v>55.5</c:v>
                </c:pt>
                <c:pt idx="451">
                  <c:v>51</c:v>
                </c:pt>
                <c:pt idx="452">
                  <c:v>53.5</c:v>
                </c:pt>
                <c:pt idx="453">
                  <c:v>50</c:v>
                </c:pt>
                <c:pt idx="454">
                  <c:v>23</c:v>
                </c:pt>
                <c:pt idx="455">
                  <c:v>15.25</c:v>
                </c:pt>
                <c:pt idx="456">
                  <c:v>34</c:v>
                </c:pt>
                <c:pt idx="457">
                  <c:v>35.75</c:v>
                </c:pt>
                <c:pt idx="458">
                  <c:v>21.5</c:v>
                </c:pt>
                <c:pt idx="459">
                  <c:v>15</c:v>
                </c:pt>
                <c:pt idx="460">
                  <c:v>18.5</c:v>
                </c:pt>
                <c:pt idx="461">
                  <c:v>31.75</c:v>
                </c:pt>
                <c:pt idx="462">
                  <c:v>59.5</c:v>
                </c:pt>
                <c:pt idx="463">
                  <c:v>82.5</c:v>
                </c:pt>
                <c:pt idx="464">
                  <c:v>70.25</c:v>
                </c:pt>
                <c:pt idx="465">
                  <c:v>53.25</c:v>
                </c:pt>
                <c:pt idx="466">
                  <c:v>60.5</c:v>
                </c:pt>
                <c:pt idx="467">
                  <c:v>69.75</c:v>
                </c:pt>
                <c:pt idx="468">
                  <c:v>60.25</c:v>
                </c:pt>
                <c:pt idx="469">
                  <c:v>50.75</c:v>
                </c:pt>
                <c:pt idx="470">
                  <c:v>53.5</c:v>
                </c:pt>
                <c:pt idx="471">
                  <c:v>51</c:v>
                </c:pt>
                <c:pt idx="472">
                  <c:v>44.75</c:v>
                </c:pt>
                <c:pt idx="473">
                  <c:v>46.25</c:v>
                </c:pt>
                <c:pt idx="474">
                  <c:v>64</c:v>
                </c:pt>
                <c:pt idx="475">
                  <c:v>133</c:v>
                </c:pt>
                <c:pt idx="476">
                  <c:v>221.5</c:v>
                </c:pt>
                <c:pt idx="477">
                  <c:v>194.5</c:v>
                </c:pt>
                <c:pt idx="478">
                  <c:v>112.5</c:v>
                </c:pt>
                <c:pt idx="479">
                  <c:v>81.75</c:v>
                </c:pt>
                <c:pt idx="480">
                  <c:v>59.5</c:v>
                </c:pt>
                <c:pt idx="481">
                  <c:v>76.25</c:v>
                </c:pt>
                <c:pt idx="482">
                  <c:v>159.69999694824219</c:v>
                </c:pt>
                <c:pt idx="483">
                  <c:v>372.79998779296875</c:v>
                </c:pt>
                <c:pt idx="484">
                  <c:v>650.5</c:v>
                </c:pt>
                <c:pt idx="485">
                  <c:v>680.5</c:v>
                </c:pt>
                <c:pt idx="486">
                  <c:v>523.70001220703125</c:v>
                </c:pt>
                <c:pt idx="487">
                  <c:v>394.5</c:v>
                </c:pt>
                <c:pt idx="488">
                  <c:v>238.19999694824219</c:v>
                </c:pt>
                <c:pt idx="489">
                  <c:v>107.69999694824219</c:v>
                </c:pt>
                <c:pt idx="490">
                  <c:v>69</c:v>
                </c:pt>
                <c:pt idx="491">
                  <c:v>57.75</c:v>
                </c:pt>
                <c:pt idx="492">
                  <c:v>41</c:v>
                </c:pt>
                <c:pt idx="493">
                  <c:v>39</c:v>
                </c:pt>
                <c:pt idx="494">
                  <c:v>56.75</c:v>
                </c:pt>
                <c:pt idx="495">
                  <c:v>56.5</c:v>
                </c:pt>
                <c:pt idx="496">
                  <c:v>41.25</c:v>
                </c:pt>
                <c:pt idx="497">
                  <c:v>37.25</c:v>
                </c:pt>
                <c:pt idx="498">
                  <c:v>26.5</c:v>
                </c:pt>
                <c:pt idx="499">
                  <c:v>10</c:v>
                </c:pt>
                <c:pt idx="500">
                  <c:v>19.5</c:v>
                </c:pt>
                <c:pt idx="501">
                  <c:v>52.5</c:v>
                </c:pt>
                <c:pt idx="502">
                  <c:v>64</c:v>
                </c:pt>
                <c:pt idx="503">
                  <c:v>47.5</c:v>
                </c:pt>
                <c:pt idx="504">
                  <c:v>38.75</c:v>
                </c:pt>
                <c:pt idx="505">
                  <c:v>37.5</c:v>
                </c:pt>
                <c:pt idx="506">
                  <c:v>36.5</c:v>
                </c:pt>
                <c:pt idx="507">
                  <c:v>41</c:v>
                </c:pt>
                <c:pt idx="508">
                  <c:v>58</c:v>
                </c:pt>
                <c:pt idx="509">
                  <c:v>77.75</c:v>
                </c:pt>
                <c:pt idx="510">
                  <c:v>74</c:v>
                </c:pt>
                <c:pt idx="511">
                  <c:v>73.75</c:v>
                </c:pt>
                <c:pt idx="512">
                  <c:v>100.19999694824219</c:v>
                </c:pt>
                <c:pt idx="513">
                  <c:v>109.69999694824219</c:v>
                </c:pt>
                <c:pt idx="514">
                  <c:v>84.75</c:v>
                </c:pt>
                <c:pt idx="515">
                  <c:v>75.75</c:v>
                </c:pt>
                <c:pt idx="516">
                  <c:v>86</c:v>
                </c:pt>
                <c:pt idx="517">
                  <c:v>86</c:v>
                </c:pt>
                <c:pt idx="518">
                  <c:v>104.30000305175781</c:v>
                </c:pt>
                <c:pt idx="519">
                  <c:v>140.30000305175781</c:v>
                </c:pt>
                <c:pt idx="520">
                  <c:v>150.19999694824219</c:v>
                </c:pt>
                <c:pt idx="521">
                  <c:v>144.5</c:v>
                </c:pt>
                <c:pt idx="522">
                  <c:v>147</c:v>
                </c:pt>
                <c:pt idx="523">
                  <c:v>130.5</c:v>
                </c:pt>
                <c:pt idx="524">
                  <c:v>148.80000305175781</c:v>
                </c:pt>
                <c:pt idx="525">
                  <c:v>325.5</c:v>
                </c:pt>
                <c:pt idx="526">
                  <c:v>530.5</c:v>
                </c:pt>
                <c:pt idx="527">
                  <c:v>496.79998779296875</c:v>
                </c:pt>
                <c:pt idx="528">
                  <c:v>288.5</c:v>
                </c:pt>
                <c:pt idx="529">
                  <c:v>127.80000305175781</c:v>
                </c:pt>
                <c:pt idx="530">
                  <c:v>53.5</c:v>
                </c:pt>
                <c:pt idx="531">
                  <c:v>28.5</c:v>
                </c:pt>
                <c:pt idx="532">
                  <c:v>34.5</c:v>
                </c:pt>
                <c:pt idx="533">
                  <c:v>30.25</c:v>
                </c:pt>
                <c:pt idx="534">
                  <c:v>22.25</c:v>
                </c:pt>
                <c:pt idx="535">
                  <c:v>34</c:v>
                </c:pt>
                <c:pt idx="536">
                  <c:v>29.25</c:v>
                </c:pt>
                <c:pt idx="537">
                  <c:v>9</c:v>
                </c:pt>
                <c:pt idx="538">
                  <c:v>0.5</c:v>
                </c:pt>
                <c:pt idx="539">
                  <c:v>1.75</c:v>
                </c:pt>
                <c:pt idx="540">
                  <c:v>7.5</c:v>
                </c:pt>
                <c:pt idx="541">
                  <c:v>16.25</c:v>
                </c:pt>
                <c:pt idx="542">
                  <c:v>40.75</c:v>
                </c:pt>
                <c:pt idx="543">
                  <c:v>93.5</c:v>
                </c:pt>
                <c:pt idx="544">
                  <c:v>143</c:v>
                </c:pt>
                <c:pt idx="545">
                  <c:v>139.80000305175781</c:v>
                </c:pt>
                <c:pt idx="546">
                  <c:v>96.25</c:v>
                </c:pt>
                <c:pt idx="547">
                  <c:v>71.75</c:v>
                </c:pt>
                <c:pt idx="548">
                  <c:v>74</c:v>
                </c:pt>
                <c:pt idx="549">
                  <c:v>74.25</c:v>
                </c:pt>
                <c:pt idx="550">
                  <c:v>69</c:v>
                </c:pt>
                <c:pt idx="551">
                  <c:v>63</c:v>
                </c:pt>
                <c:pt idx="552">
                  <c:v>51.75</c:v>
                </c:pt>
                <c:pt idx="553">
                  <c:v>37.25</c:v>
                </c:pt>
                <c:pt idx="554">
                  <c:v>41.75</c:v>
                </c:pt>
                <c:pt idx="555">
                  <c:v>96</c:v>
                </c:pt>
                <c:pt idx="556">
                  <c:v>155.5</c:v>
                </c:pt>
                <c:pt idx="557">
                  <c:v>139.5</c:v>
                </c:pt>
                <c:pt idx="558">
                  <c:v>87.5</c:v>
                </c:pt>
                <c:pt idx="559">
                  <c:v>53.75</c:v>
                </c:pt>
                <c:pt idx="560">
                  <c:v>55</c:v>
                </c:pt>
                <c:pt idx="561">
                  <c:v>116.80000305175781</c:v>
                </c:pt>
                <c:pt idx="562">
                  <c:v>186.69999694824219</c:v>
                </c:pt>
                <c:pt idx="563">
                  <c:v>218</c:v>
                </c:pt>
                <c:pt idx="564">
                  <c:v>258</c:v>
                </c:pt>
                <c:pt idx="565">
                  <c:v>288.79998779296875</c:v>
                </c:pt>
                <c:pt idx="566">
                  <c:v>269.20001220703125</c:v>
                </c:pt>
                <c:pt idx="567">
                  <c:v>213.5</c:v>
                </c:pt>
                <c:pt idx="568">
                  <c:v>123.5</c:v>
                </c:pt>
                <c:pt idx="569">
                  <c:v>75.25</c:v>
                </c:pt>
                <c:pt idx="570">
                  <c:v>82.25</c:v>
                </c:pt>
                <c:pt idx="571">
                  <c:v>69.5</c:v>
                </c:pt>
                <c:pt idx="572">
                  <c:v>33.5</c:v>
                </c:pt>
                <c:pt idx="573">
                  <c:v>20.25</c:v>
                </c:pt>
                <c:pt idx="574">
                  <c:v>40.5</c:v>
                </c:pt>
                <c:pt idx="575">
                  <c:v>55.5</c:v>
                </c:pt>
                <c:pt idx="576">
                  <c:v>44.5</c:v>
                </c:pt>
                <c:pt idx="577">
                  <c:v>24.75</c:v>
                </c:pt>
                <c:pt idx="578">
                  <c:v>25.5</c:v>
                </c:pt>
                <c:pt idx="579">
                  <c:v>40.75</c:v>
                </c:pt>
                <c:pt idx="580">
                  <c:v>45.25</c:v>
                </c:pt>
                <c:pt idx="581">
                  <c:v>30.25</c:v>
                </c:pt>
                <c:pt idx="582">
                  <c:v>15</c:v>
                </c:pt>
                <c:pt idx="583">
                  <c:v>46.5</c:v>
                </c:pt>
                <c:pt idx="584">
                  <c:v>84</c:v>
                </c:pt>
                <c:pt idx="585">
                  <c:v>75.25</c:v>
                </c:pt>
                <c:pt idx="586">
                  <c:v>62.25</c:v>
                </c:pt>
                <c:pt idx="587">
                  <c:v>44.5</c:v>
                </c:pt>
                <c:pt idx="588">
                  <c:v>39.5</c:v>
                </c:pt>
                <c:pt idx="589">
                  <c:v>66.25</c:v>
                </c:pt>
                <c:pt idx="590">
                  <c:v>80.25</c:v>
                </c:pt>
                <c:pt idx="591">
                  <c:v>85</c:v>
                </c:pt>
                <c:pt idx="592">
                  <c:v>85.75</c:v>
                </c:pt>
                <c:pt idx="593">
                  <c:v>54.5</c:v>
                </c:pt>
                <c:pt idx="594">
                  <c:v>18.5</c:v>
                </c:pt>
                <c:pt idx="595">
                  <c:v>26.5</c:v>
                </c:pt>
                <c:pt idx="596">
                  <c:v>78.75</c:v>
                </c:pt>
                <c:pt idx="597">
                  <c:v>107.69999694824219</c:v>
                </c:pt>
                <c:pt idx="598">
                  <c:v>72</c:v>
                </c:pt>
                <c:pt idx="599">
                  <c:v>57</c:v>
                </c:pt>
                <c:pt idx="600">
                  <c:v>134.30000305175781</c:v>
                </c:pt>
                <c:pt idx="601">
                  <c:v>223.19999694824219</c:v>
                </c:pt>
                <c:pt idx="602">
                  <c:v>232</c:v>
                </c:pt>
                <c:pt idx="603">
                  <c:v>232.80000305175781</c:v>
                </c:pt>
                <c:pt idx="604">
                  <c:v>270</c:v>
                </c:pt>
                <c:pt idx="605">
                  <c:v>280.5</c:v>
                </c:pt>
                <c:pt idx="606">
                  <c:v>246.69999694824219</c:v>
                </c:pt>
                <c:pt idx="607">
                  <c:v>188.30000305175781</c:v>
                </c:pt>
                <c:pt idx="608">
                  <c:v>116</c:v>
                </c:pt>
                <c:pt idx="609">
                  <c:v>50</c:v>
                </c:pt>
                <c:pt idx="610">
                  <c:v>47.75</c:v>
                </c:pt>
                <c:pt idx="611">
                  <c:v>64</c:v>
                </c:pt>
                <c:pt idx="612">
                  <c:v>34.75</c:v>
                </c:pt>
                <c:pt idx="613">
                  <c:v>10.5</c:v>
                </c:pt>
                <c:pt idx="614">
                  <c:v>4.5</c:v>
                </c:pt>
                <c:pt idx="615">
                  <c:v>3.5</c:v>
                </c:pt>
                <c:pt idx="616">
                  <c:v>8</c:v>
                </c:pt>
                <c:pt idx="617">
                  <c:v>8.75</c:v>
                </c:pt>
                <c:pt idx="618">
                  <c:v>5.5</c:v>
                </c:pt>
                <c:pt idx="619">
                  <c:v>1.75</c:v>
                </c:pt>
                <c:pt idx="620">
                  <c:v>0</c:v>
                </c:pt>
                <c:pt idx="621">
                  <c:v>2.75</c:v>
                </c:pt>
                <c:pt idx="622">
                  <c:v>12.5</c:v>
                </c:pt>
                <c:pt idx="623">
                  <c:v>23.75</c:v>
                </c:pt>
                <c:pt idx="624">
                  <c:v>36</c:v>
                </c:pt>
                <c:pt idx="625">
                  <c:v>47.75</c:v>
                </c:pt>
                <c:pt idx="626">
                  <c:v>49</c:v>
                </c:pt>
                <c:pt idx="627">
                  <c:v>65</c:v>
                </c:pt>
                <c:pt idx="628">
                  <c:v>99</c:v>
                </c:pt>
                <c:pt idx="629">
                  <c:v>94</c:v>
                </c:pt>
                <c:pt idx="630">
                  <c:v>57.25</c:v>
                </c:pt>
                <c:pt idx="631">
                  <c:v>32.25</c:v>
                </c:pt>
                <c:pt idx="632">
                  <c:v>40.5</c:v>
                </c:pt>
                <c:pt idx="633">
                  <c:v>69</c:v>
                </c:pt>
                <c:pt idx="634">
                  <c:v>51.75</c:v>
                </c:pt>
                <c:pt idx="635">
                  <c:v>11.5</c:v>
                </c:pt>
                <c:pt idx="636">
                  <c:v>21.5</c:v>
                </c:pt>
                <c:pt idx="637">
                  <c:v>99.25</c:v>
                </c:pt>
                <c:pt idx="638">
                  <c:v>215.80000305175781</c:v>
                </c:pt>
                <c:pt idx="639">
                  <c:v>275</c:v>
                </c:pt>
                <c:pt idx="640">
                  <c:v>248.69999694824219</c:v>
                </c:pt>
                <c:pt idx="641">
                  <c:v>225.69999694824219</c:v>
                </c:pt>
                <c:pt idx="642">
                  <c:v>207.5</c:v>
                </c:pt>
                <c:pt idx="643">
                  <c:v>209.80000305175781</c:v>
                </c:pt>
                <c:pt idx="644">
                  <c:v>272.79998779296875</c:v>
                </c:pt>
                <c:pt idx="645">
                  <c:v>287.70001220703125</c:v>
                </c:pt>
                <c:pt idx="646">
                  <c:v>233.30000305175781</c:v>
                </c:pt>
                <c:pt idx="647">
                  <c:v>196</c:v>
                </c:pt>
                <c:pt idx="648">
                  <c:v>173</c:v>
                </c:pt>
                <c:pt idx="649">
                  <c:v>124.19999694824219</c:v>
                </c:pt>
                <c:pt idx="650">
                  <c:v>58.5</c:v>
                </c:pt>
                <c:pt idx="651">
                  <c:v>13.25</c:v>
                </c:pt>
                <c:pt idx="652">
                  <c:v>3.5</c:v>
                </c:pt>
                <c:pt idx="653">
                  <c:v>18.75</c:v>
                </c:pt>
                <c:pt idx="654">
                  <c:v>32</c:v>
                </c:pt>
                <c:pt idx="655">
                  <c:v>22.25</c:v>
                </c:pt>
                <c:pt idx="656">
                  <c:v>9</c:v>
                </c:pt>
                <c:pt idx="657">
                  <c:v>6.75</c:v>
                </c:pt>
                <c:pt idx="658">
                  <c:v>3.5</c:v>
                </c:pt>
                <c:pt idx="659">
                  <c:v>0.25</c:v>
                </c:pt>
                <c:pt idx="660">
                  <c:v>4.75</c:v>
                </c:pt>
                <c:pt idx="661">
                  <c:v>19</c:v>
                </c:pt>
                <c:pt idx="662">
                  <c:v>24.5</c:v>
                </c:pt>
                <c:pt idx="663">
                  <c:v>30.75</c:v>
                </c:pt>
                <c:pt idx="664">
                  <c:v>41.25</c:v>
                </c:pt>
                <c:pt idx="665">
                  <c:v>27.75</c:v>
                </c:pt>
                <c:pt idx="666">
                  <c:v>18</c:v>
                </c:pt>
                <c:pt idx="667">
                  <c:v>18.25</c:v>
                </c:pt>
                <c:pt idx="668">
                  <c:v>21.5</c:v>
                </c:pt>
                <c:pt idx="669">
                  <c:v>40</c:v>
                </c:pt>
                <c:pt idx="670">
                  <c:v>56</c:v>
                </c:pt>
                <c:pt idx="671">
                  <c:v>64.25</c:v>
                </c:pt>
                <c:pt idx="672">
                  <c:v>67.25</c:v>
                </c:pt>
                <c:pt idx="673">
                  <c:v>50.5</c:v>
                </c:pt>
                <c:pt idx="674">
                  <c:v>21.75</c:v>
                </c:pt>
                <c:pt idx="675">
                  <c:v>28</c:v>
                </c:pt>
                <c:pt idx="676">
                  <c:v>79.25</c:v>
                </c:pt>
                <c:pt idx="677">
                  <c:v>112.5</c:v>
                </c:pt>
                <c:pt idx="678">
                  <c:v>118.80000305175781</c:v>
                </c:pt>
                <c:pt idx="679">
                  <c:v>113.80000305175781</c:v>
                </c:pt>
                <c:pt idx="680">
                  <c:v>132.69999694824219</c:v>
                </c:pt>
                <c:pt idx="681">
                  <c:v>221.69999694824219</c:v>
                </c:pt>
                <c:pt idx="682">
                  <c:v>290.79998779296875</c:v>
                </c:pt>
                <c:pt idx="683">
                  <c:v>522.29998779296875</c:v>
                </c:pt>
                <c:pt idx="684">
                  <c:v>1026</c:v>
                </c:pt>
                <c:pt idx="685">
                  <c:v>1267</c:v>
                </c:pt>
                <c:pt idx="686">
                  <c:v>989.29998779296875</c:v>
                </c:pt>
                <c:pt idx="687">
                  <c:v>549.20001220703125</c:v>
                </c:pt>
                <c:pt idx="688">
                  <c:v>261.5</c:v>
                </c:pt>
                <c:pt idx="689">
                  <c:v>188.30000305175781</c:v>
                </c:pt>
                <c:pt idx="690">
                  <c:v>176</c:v>
                </c:pt>
                <c:pt idx="691">
                  <c:v>97.25</c:v>
                </c:pt>
                <c:pt idx="692">
                  <c:v>28.25</c:v>
                </c:pt>
                <c:pt idx="693">
                  <c:v>11</c:v>
                </c:pt>
                <c:pt idx="694">
                  <c:v>12.5</c:v>
                </c:pt>
                <c:pt idx="695">
                  <c:v>15.5</c:v>
                </c:pt>
                <c:pt idx="696">
                  <c:v>9.25</c:v>
                </c:pt>
                <c:pt idx="697">
                  <c:v>2.25</c:v>
                </c:pt>
                <c:pt idx="698">
                  <c:v>3</c:v>
                </c:pt>
                <c:pt idx="699">
                  <c:v>7</c:v>
                </c:pt>
                <c:pt idx="700">
                  <c:v>5</c:v>
                </c:pt>
                <c:pt idx="701">
                  <c:v>10.25</c:v>
                </c:pt>
                <c:pt idx="702">
                  <c:v>44.25</c:v>
                </c:pt>
                <c:pt idx="703">
                  <c:v>79.5</c:v>
                </c:pt>
                <c:pt idx="704">
                  <c:v>73.25</c:v>
                </c:pt>
                <c:pt idx="705">
                  <c:v>39</c:v>
                </c:pt>
                <c:pt idx="706">
                  <c:v>29</c:v>
                </c:pt>
                <c:pt idx="707">
                  <c:v>48.5</c:v>
                </c:pt>
                <c:pt idx="708">
                  <c:v>55.5</c:v>
                </c:pt>
                <c:pt idx="709">
                  <c:v>50.5</c:v>
                </c:pt>
                <c:pt idx="710">
                  <c:v>40.5</c:v>
                </c:pt>
                <c:pt idx="711">
                  <c:v>30.75</c:v>
                </c:pt>
                <c:pt idx="712">
                  <c:v>31.75</c:v>
                </c:pt>
                <c:pt idx="713">
                  <c:v>55.25</c:v>
                </c:pt>
                <c:pt idx="714">
                  <c:v>86.5</c:v>
                </c:pt>
                <c:pt idx="715">
                  <c:v>88</c:v>
                </c:pt>
                <c:pt idx="716">
                  <c:v>98</c:v>
                </c:pt>
                <c:pt idx="717">
                  <c:v>115.5</c:v>
                </c:pt>
                <c:pt idx="718">
                  <c:v>120.5</c:v>
                </c:pt>
                <c:pt idx="719">
                  <c:v>118.5</c:v>
                </c:pt>
                <c:pt idx="720">
                  <c:v>110.69999694824219</c:v>
                </c:pt>
                <c:pt idx="721">
                  <c:v>127.80000305175781</c:v>
                </c:pt>
                <c:pt idx="722">
                  <c:v>149.80000305175781</c:v>
                </c:pt>
                <c:pt idx="723">
                  <c:v>311.79998779296875</c:v>
                </c:pt>
                <c:pt idx="724">
                  <c:v>710.5</c:v>
                </c:pt>
                <c:pt idx="725">
                  <c:v>1157</c:v>
                </c:pt>
                <c:pt idx="726">
                  <c:v>1310</c:v>
                </c:pt>
                <c:pt idx="727">
                  <c:v>1004</c:v>
                </c:pt>
                <c:pt idx="728">
                  <c:v>605.79998779296875</c:v>
                </c:pt>
                <c:pt idx="729">
                  <c:v>394.20001220703125</c:v>
                </c:pt>
                <c:pt idx="730">
                  <c:v>250.69999694824219</c:v>
                </c:pt>
                <c:pt idx="731">
                  <c:v>103.30000305175781</c:v>
                </c:pt>
                <c:pt idx="732">
                  <c:v>15.75</c:v>
                </c:pt>
                <c:pt idx="733">
                  <c:v>9</c:v>
                </c:pt>
                <c:pt idx="734">
                  <c:v>23.5</c:v>
                </c:pt>
                <c:pt idx="735">
                  <c:v>20</c:v>
                </c:pt>
                <c:pt idx="736">
                  <c:v>5.5</c:v>
                </c:pt>
                <c:pt idx="737">
                  <c:v>8.5</c:v>
                </c:pt>
                <c:pt idx="738">
                  <c:v>28.75</c:v>
                </c:pt>
                <c:pt idx="739">
                  <c:v>42</c:v>
                </c:pt>
                <c:pt idx="740">
                  <c:v>36.25</c:v>
                </c:pt>
                <c:pt idx="741">
                  <c:v>20.5</c:v>
                </c:pt>
                <c:pt idx="742">
                  <c:v>7.5</c:v>
                </c:pt>
                <c:pt idx="743">
                  <c:v>1.5</c:v>
                </c:pt>
                <c:pt idx="744">
                  <c:v>6</c:v>
                </c:pt>
                <c:pt idx="745">
                  <c:v>16</c:v>
                </c:pt>
                <c:pt idx="746">
                  <c:v>28.75</c:v>
                </c:pt>
                <c:pt idx="747">
                  <c:v>68.5</c:v>
                </c:pt>
                <c:pt idx="748">
                  <c:v>111.30000305175781</c:v>
                </c:pt>
                <c:pt idx="749">
                  <c:v>100.80000305175781</c:v>
                </c:pt>
                <c:pt idx="750">
                  <c:v>66.5</c:v>
                </c:pt>
                <c:pt idx="751">
                  <c:v>51.25</c:v>
                </c:pt>
                <c:pt idx="752">
                  <c:v>50.25</c:v>
                </c:pt>
                <c:pt idx="753">
                  <c:v>60.5</c:v>
                </c:pt>
                <c:pt idx="754">
                  <c:v>64</c:v>
                </c:pt>
                <c:pt idx="755">
                  <c:v>51.75</c:v>
                </c:pt>
                <c:pt idx="756">
                  <c:v>47.5</c:v>
                </c:pt>
                <c:pt idx="757">
                  <c:v>45</c:v>
                </c:pt>
                <c:pt idx="758">
                  <c:v>32</c:v>
                </c:pt>
                <c:pt idx="759">
                  <c:v>64.5</c:v>
                </c:pt>
                <c:pt idx="760">
                  <c:v>124.5</c:v>
                </c:pt>
                <c:pt idx="761">
                  <c:v>136</c:v>
                </c:pt>
                <c:pt idx="762">
                  <c:v>136.30000305175781</c:v>
                </c:pt>
                <c:pt idx="763">
                  <c:v>171.5</c:v>
                </c:pt>
                <c:pt idx="764">
                  <c:v>275.5</c:v>
                </c:pt>
                <c:pt idx="765">
                  <c:v>479</c:v>
                </c:pt>
                <c:pt idx="766">
                  <c:v>697</c:v>
                </c:pt>
                <c:pt idx="767">
                  <c:v>786.20001220703125</c:v>
                </c:pt>
                <c:pt idx="768">
                  <c:v>629.29998779296875</c:v>
                </c:pt>
                <c:pt idx="769">
                  <c:v>346.70001220703125</c:v>
                </c:pt>
                <c:pt idx="770">
                  <c:v>172.80000305175781</c:v>
                </c:pt>
                <c:pt idx="771">
                  <c:v>93.5</c:v>
                </c:pt>
                <c:pt idx="772">
                  <c:v>50.5</c:v>
                </c:pt>
                <c:pt idx="773">
                  <c:v>33.5</c:v>
                </c:pt>
                <c:pt idx="774">
                  <c:v>25.75</c:v>
                </c:pt>
                <c:pt idx="775">
                  <c:v>14.25</c:v>
                </c:pt>
                <c:pt idx="776">
                  <c:v>14.25</c:v>
                </c:pt>
                <c:pt idx="777">
                  <c:v>31</c:v>
                </c:pt>
                <c:pt idx="778">
                  <c:v>23</c:v>
                </c:pt>
                <c:pt idx="779">
                  <c:v>5</c:v>
                </c:pt>
                <c:pt idx="780">
                  <c:v>1.75</c:v>
                </c:pt>
                <c:pt idx="781">
                  <c:v>14.5</c:v>
                </c:pt>
                <c:pt idx="782">
                  <c:v>37</c:v>
                </c:pt>
                <c:pt idx="783">
                  <c:v>45.5</c:v>
                </c:pt>
                <c:pt idx="784">
                  <c:v>42.5</c:v>
                </c:pt>
                <c:pt idx="785">
                  <c:v>65.25</c:v>
                </c:pt>
                <c:pt idx="786">
                  <c:v>89.75</c:v>
                </c:pt>
                <c:pt idx="787">
                  <c:v>72.75</c:v>
                </c:pt>
                <c:pt idx="788">
                  <c:v>51.5</c:v>
                </c:pt>
                <c:pt idx="789">
                  <c:v>58.75</c:v>
                </c:pt>
                <c:pt idx="790">
                  <c:v>88.5</c:v>
                </c:pt>
                <c:pt idx="791">
                  <c:v>152.5</c:v>
                </c:pt>
                <c:pt idx="792">
                  <c:v>193.80000305175781</c:v>
                </c:pt>
                <c:pt idx="793">
                  <c:v>170.19999694824219</c:v>
                </c:pt>
                <c:pt idx="794">
                  <c:v>131</c:v>
                </c:pt>
                <c:pt idx="795">
                  <c:v>83.75</c:v>
                </c:pt>
                <c:pt idx="796">
                  <c:v>53.75</c:v>
                </c:pt>
                <c:pt idx="797">
                  <c:v>53.5</c:v>
                </c:pt>
                <c:pt idx="798">
                  <c:v>66.25</c:v>
                </c:pt>
                <c:pt idx="799">
                  <c:v>89</c:v>
                </c:pt>
                <c:pt idx="800">
                  <c:v>97.25</c:v>
                </c:pt>
                <c:pt idx="801">
                  <c:v>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1C9D-4B8C-8657-D819829D99E9}"/>
            </c:ext>
          </c:extLst>
        </c:ser>
        <c:ser>
          <c:idx val="1"/>
          <c:order val="1"/>
          <c:tx>
            <c:v>distriubtion width</c:v>
          </c:tx>
          <c:spPr>
            <a:ln w="38100">
              <a:solidFill>
                <a:srgbClr val="FF66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{5 min}'!$G$10:$G$11</c:f>
              <c:numCache>
                <c:formatCode>General</c:formatCode>
                <c:ptCount val="2"/>
                <c:pt idx="0">
                  <c:v>785.813232421875</c:v>
                </c:pt>
                <c:pt idx="1">
                  <c:v>789.58380126953125</c:v>
                </c:pt>
              </c:numCache>
            </c:numRef>
          </c:xVal>
          <c:yVal>
            <c:numRef>
              <c:f>'Sheet1 {5 min}'!$F$13:$F$14</c:f>
              <c:numCache>
                <c:formatCode>General</c:formatCode>
                <c:ptCount val="2"/>
                <c:pt idx="0">
                  <c:v>18850</c:v>
                </c:pt>
                <c:pt idx="1">
                  <c:v>18850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1C9D-4B8C-8657-D819829D99E9}"/>
            </c:ext>
          </c:extLst>
        </c:ser>
        <c:ser>
          <c:idx val="2"/>
          <c:order val="2"/>
          <c:tx>
            <c:v>centroid</c:v>
          </c:tx>
          <c:spPr>
            <a:ln w="38100">
              <a:solidFill>
                <a:srgbClr val="00FF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('Sheet1 {5 min}'!$G$4,'Sheet1 {5 min}'!$G$4)</c:f>
              <c:numCache>
                <c:formatCode>General</c:formatCode>
                <c:ptCount val="2"/>
                <c:pt idx="0">
                  <c:v>787.0762939453125</c:v>
                </c:pt>
                <c:pt idx="1">
                  <c:v>787.0762939453125</c:v>
                </c:pt>
              </c:numCache>
            </c:numRef>
          </c:xVal>
          <c:yVal>
            <c:numRef>
              <c:f>'Sheet1 {5 min}'!$F$12:$F$13</c:f>
              <c:numCache>
                <c:formatCode>General</c:formatCode>
                <c:ptCount val="2"/>
                <c:pt idx="0">
                  <c:v>0</c:v>
                </c:pt>
                <c:pt idx="1">
                  <c:v>18850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1C9D-4B8C-8657-D819829D99E9}"/>
            </c:ext>
          </c:extLst>
        </c:ser>
        <c:ser>
          <c:idx val="3"/>
          <c:order val="3"/>
          <c:tx>
            <c:v>peak envelope</c:v>
          </c:tx>
          <c:spPr>
            <a:ln w="12700">
              <a:solidFill>
                <a:srgbClr val="FF0000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'Sheet1 {5 min}'!$D$1:$D$12</c:f>
              <c:numCache>
                <c:formatCode>General</c:formatCode>
                <c:ptCount val="12"/>
                <c:pt idx="0">
                  <c:v>785.84002685546875</c:v>
                </c:pt>
                <c:pt idx="1">
                  <c:v>786.34197998046875</c:v>
                </c:pt>
                <c:pt idx="2">
                  <c:v>786.843994140625</c:v>
                </c:pt>
                <c:pt idx="3">
                  <c:v>787.34600830078125</c:v>
                </c:pt>
                <c:pt idx="4">
                  <c:v>787.8480224609375</c:v>
                </c:pt>
                <c:pt idx="5">
                  <c:v>788.35101318359375</c:v>
                </c:pt>
                <c:pt idx="6">
                  <c:v>788.85400390625</c:v>
                </c:pt>
                <c:pt idx="7">
                  <c:v>789.35601806640625</c:v>
                </c:pt>
                <c:pt idx="8">
                  <c:v>789.8590087890625</c:v>
                </c:pt>
                <c:pt idx="9">
                  <c:v>790.3590087890625</c:v>
                </c:pt>
                <c:pt idx="10">
                  <c:v>790.8590087890625</c:v>
                </c:pt>
                <c:pt idx="11">
                  <c:v>791.3590087890625</c:v>
                </c:pt>
              </c:numCache>
            </c:numRef>
          </c:xVal>
          <c:yVal>
            <c:numRef>
              <c:f>'Sheet1 {5 min}'!$E$1:$E$28</c:f>
              <c:numCache>
                <c:formatCode>General</c:formatCode>
                <c:ptCount val="28"/>
                <c:pt idx="0">
                  <c:v>188500</c:v>
                </c:pt>
                <c:pt idx="1">
                  <c:v>183800</c:v>
                </c:pt>
                <c:pt idx="2">
                  <c:v>129700</c:v>
                </c:pt>
                <c:pt idx="3">
                  <c:v>107300</c:v>
                </c:pt>
                <c:pt idx="4">
                  <c:v>95010</c:v>
                </c:pt>
                <c:pt idx="5">
                  <c:v>74980</c:v>
                </c:pt>
                <c:pt idx="6">
                  <c:v>46960</c:v>
                </c:pt>
                <c:pt idx="7">
                  <c:v>25290</c:v>
                </c:pt>
                <c:pt idx="8">
                  <c:v>11070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1C9D-4B8C-8657-D819829D99E9}"/>
            </c:ext>
          </c:extLst>
        </c:ser>
        <c:ser>
          <c:idx val="4"/>
          <c:order val="4"/>
          <c:tx>
            <c:v>Binomial p = 5.58E-06</c:v>
          </c:tx>
          <c:spPr>
            <a:ln w="25400">
              <a:solidFill>
                <a:srgbClr val="4472C4"/>
              </a:solidFill>
              <a:prstDash val="solid"/>
            </a:ln>
          </c:spPr>
          <c:marker>
            <c:symbol val="none"/>
          </c:marker>
          <c:xVal>
            <c:numRef>
              <c:f>'Sheet1 {5 min}'!$D$1:$D$31</c:f>
              <c:numCache>
                <c:formatCode>General</c:formatCode>
                <c:ptCount val="31"/>
                <c:pt idx="0">
                  <c:v>785.84002685546875</c:v>
                </c:pt>
                <c:pt idx="1">
                  <c:v>786.34197998046875</c:v>
                </c:pt>
                <c:pt idx="2">
                  <c:v>786.843994140625</c:v>
                </c:pt>
                <c:pt idx="3">
                  <c:v>787.34600830078125</c:v>
                </c:pt>
                <c:pt idx="4">
                  <c:v>787.8480224609375</c:v>
                </c:pt>
                <c:pt idx="5">
                  <c:v>788.35101318359375</c:v>
                </c:pt>
                <c:pt idx="6">
                  <c:v>788.85400390625</c:v>
                </c:pt>
                <c:pt idx="7">
                  <c:v>789.35601806640625</c:v>
                </c:pt>
                <c:pt idx="8">
                  <c:v>789.8590087890625</c:v>
                </c:pt>
                <c:pt idx="9">
                  <c:v>790.3590087890625</c:v>
                </c:pt>
                <c:pt idx="10">
                  <c:v>790.8590087890625</c:v>
                </c:pt>
                <c:pt idx="11">
                  <c:v>791.3590087890625</c:v>
                </c:pt>
              </c:numCache>
            </c:numRef>
          </c:xVal>
          <c:yVal>
            <c:numRef>
              <c:f>'Sheet1 {5 min}'!$P$1:$P$31</c:f>
              <c:numCache>
                <c:formatCode>General</c:formatCode>
                <c:ptCount val="31"/>
                <c:pt idx="0">
                  <c:v>188510.32089276009</c:v>
                </c:pt>
                <c:pt idx="1">
                  <c:v>183725.33111017325</c:v>
                </c:pt>
                <c:pt idx="2">
                  <c:v>129984.53179649104</c:v>
                </c:pt>
                <c:pt idx="3">
                  <c:v>106715.00481390017</c:v>
                </c:pt>
                <c:pt idx="4">
                  <c:v>95543.429694803461</c:v>
                </c:pt>
                <c:pt idx="5">
                  <c:v>74836.51791849744</c:v>
                </c:pt>
                <c:pt idx="6">
                  <c:v>47378.041902402932</c:v>
                </c:pt>
                <c:pt idx="7">
                  <c:v>24176.0522734728</c:v>
                </c:pt>
                <c:pt idx="8">
                  <c:v>10115.601653359094</c:v>
                </c:pt>
                <c:pt idx="9">
                  <c:v>3544.4349643362261</c:v>
                </c:pt>
                <c:pt idx="10">
                  <c:v>1061.7423297737676</c:v>
                </c:pt>
                <c:pt idx="11">
                  <c:v>277.2159067981778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1C9D-4B8C-8657-D819829D99E9}"/>
            </c:ext>
          </c:extLst>
        </c:ser>
        <c:ser>
          <c:idx val="5"/>
          <c:order val="5"/>
          <c:tx>
            <c:v>Bimodal(1) 1.7</c:v>
          </c:tx>
          <c:marker>
            <c:symbol val="none"/>
          </c:marker>
          <c:xVal>
            <c:numRef>
              <c:f>'Sheet1 {5 min}'!$D$1:$D$31</c:f>
              <c:numCache>
                <c:formatCode>General</c:formatCode>
                <c:ptCount val="31"/>
                <c:pt idx="0">
                  <c:v>785.84002685546875</c:v>
                </c:pt>
                <c:pt idx="1">
                  <c:v>786.34197998046875</c:v>
                </c:pt>
                <c:pt idx="2">
                  <c:v>786.843994140625</c:v>
                </c:pt>
                <c:pt idx="3">
                  <c:v>787.34600830078125</c:v>
                </c:pt>
                <c:pt idx="4">
                  <c:v>787.8480224609375</c:v>
                </c:pt>
                <c:pt idx="5">
                  <c:v>788.35101318359375</c:v>
                </c:pt>
                <c:pt idx="6">
                  <c:v>788.85400390625</c:v>
                </c:pt>
                <c:pt idx="7">
                  <c:v>789.35601806640625</c:v>
                </c:pt>
                <c:pt idx="8">
                  <c:v>789.8590087890625</c:v>
                </c:pt>
                <c:pt idx="9">
                  <c:v>790.3590087890625</c:v>
                </c:pt>
                <c:pt idx="10">
                  <c:v>790.8590087890625</c:v>
                </c:pt>
                <c:pt idx="11">
                  <c:v>791.3590087890625</c:v>
                </c:pt>
              </c:numCache>
            </c:numRef>
          </c:xVal>
          <c:yVal>
            <c:numRef>
              <c:f>'Sheet1 {5 min}'!$M$1:$M$31</c:f>
              <c:numCache>
                <c:formatCode>General</c:formatCode>
                <c:ptCount val="31"/>
                <c:pt idx="0">
                  <c:v>185385.87004757894</c:v>
                </c:pt>
                <c:pt idx="1">
                  <c:v>165941.16716311715</c:v>
                </c:pt>
                <c:pt idx="2">
                  <c:v>82977.722184916929</c:v>
                </c:pt>
                <c:pt idx="3">
                  <c:v>29978.394201231185</c:v>
                </c:pt>
                <c:pt idx="4">
                  <c:v>8662.0119754439274</c:v>
                </c:pt>
                <c:pt idx="5">
                  <c:v>2112.3419211408045</c:v>
                </c:pt>
                <c:pt idx="6">
                  <c:v>449.37998529536378</c:v>
                </c:pt>
                <c:pt idx="7">
                  <c:v>85.278824980641858</c:v>
                </c:pt>
                <c:pt idx="8">
                  <c:v>14.668043633838083</c:v>
                </c:pt>
                <c:pt idx="9">
                  <c:v>2.3141471216389453</c:v>
                </c:pt>
                <c:pt idx="10">
                  <c:v>0.14286548599400539</c:v>
                </c:pt>
                <c:pt idx="11">
                  <c:v>2.4427777541596381E-3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1C9D-4B8C-8657-D819829D99E9}"/>
            </c:ext>
          </c:extLst>
        </c:ser>
        <c:ser>
          <c:idx val="6"/>
          <c:order val="6"/>
          <c:tx>
            <c:v>Bimodal(2) 9.9</c:v>
          </c:tx>
          <c:marker>
            <c:symbol val="none"/>
          </c:marker>
          <c:xVal>
            <c:numRef>
              <c:f>'Sheet1 {5 min}'!$D$1:$D$31</c:f>
              <c:numCache>
                <c:formatCode>General</c:formatCode>
                <c:ptCount val="31"/>
                <c:pt idx="0">
                  <c:v>785.84002685546875</c:v>
                </c:pt>
                <c:pt idx="1">
                  <c:v>786.34197998046875</c:v>
                </c:pt>
                <c:pt idx="2">
                  <c:v>786.843994140625</c:v>
                </c:pt>
                <c:pt idx="3">
                  <c:v>787.34600830078125</c:v>
                </c:pt>
                <c:pt idx="4">
                  <c:v>787.8480224609375</c:v>
                </c:pt>
                <c:pt idx="5">
                  <c:v>788.35101318359375</c:v>
                </c:pt>
                <c:pt idx="6">
                  <c:v>788.85400390625</c:v>
                </c:pt>
                <c:pt idx="7">
                  <c:v>789.35601806640625</c:v>
                </c:pt>
                <c:pt idx="8">
                  <c:v>789.8590087890625</c:v>
                </c:pt>
                <c:pt idx="9">
                  <c:v>790.3590087890625</c:v>
                </c:pt>
                <c:pt idx="10">
                  <c:v>790.8590087890625</c:v>
                </c:pt>
                <c:pt idx="11">
                  <c:v>791.3590087890625</c:v>
                </c:pt>
              </c:numCache>
            </c:numRef>
          </c:xVal>
          <c:yVal>
            <c:numRef>
              <c:f>'Sheet1 {5 min}'!$O$1:$O$31</c:f>
              <c:numCache>
                <c:formatCode>General</c:formatCode>
                <c:ptCount val="31"/>
                <c:pt idx="0">
                  <c:v>3124.4508451811494</c:v>
                </c:pt>
                <c:pt idx="1">
                  <c:v>17784.163947056095</c:v>
                </c:pt>
                <c:pt idx="2">
                  <c:v>47006.809611574114</c:v>
                </c:pt>
                <c:pt idx="3">
                  <c:v>76736.610612668985</c:v>
                </c:pt>
                <c:pt idx="4">
                  <c:v>86881.417719359539</c:v>
                </c:pt>
                <c:pt idx="5">
                  <c:v>72724.175997356637</c:v>
                </c:pt>
                <c:pt idx="6">
                  <c:v>46928.661917107565</c:v>
                </c:pt>
                <c:pt idx="7">
                  <c:v>24090.773448492157</c:v>
                </c:pt>
                <c:pt idx="8">
                  <c:v>10100.933609725256</c:v>
                </c:pt>
                <c:pt idx="9">
                  <c:v>3542.1208172145871</c:v>
                </c:pt>
                <c:pt idx="10">
                  <c:v>1061.5994642877736</c:v>
                </c:pt>
                <c:pt idx="11">
                  <c:v>277.21346402042366</c:v>
                </c:pt>
                <c:pt idx="12">
                  <c:v>64.094304313674499</c:v>
                </c:pt>
                <c:pt idx="13">
                  <c:v>13.274091281919867</c:v>
                </c:pt>
                <c:pt idx="14">
                  <c:v>2.4695329711964757</c:v>
                </c:pt>
                <c:pt idx="15">
                  <c:v>0.40667626735239959</c:v>
                </c:pt>
                <c:pt idx="16">
                  <c:v>5.6723037674986661E-2</c:v>
                </c:pt>
                <c:pt idx="17">
                  <c:v>6.1555188766049948E-3</c:v>
                </c:pt>
                <c:pt idx="18">
                  <c:v>4.4777367567829532E-4</c:v>
                </c:pt>
                <c:pt idx="19">
                  <c:v>1.5722627774319578E-5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1C9D-4B8C-8657-D819829D99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9248111"/>
        <c:axId val="369240623"/>
      </c:scatterChart>
      <c:valAx>
        <c:axId val="369248111"/>
        <c:scaling>
          <c:orientation val="minMax"/>
          <c:max val="796"/>
          <c:min val="78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m/z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69240623"/>
        <c:crosses val="autoZero"/>
        <c:crossBetween val="midCat"/>
      </c:valAx>
      <c:valAx>
        <c:axId val="369240623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69248111"/>
        <c:crosses val="autoZero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Regression Metric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Lit>
              <c:ptCount val="1"/>
              <c:pt idx="0">
                <c:v>Error</c:v>
              </c:pt>
            </c:strLit>
          </c:cat>
          <c:val>
            <c:numRef>
              <c:f>'Sheet1 {5 min}'!$I$78</c:f>
              <c:numCache>
                <c:formatCode>General</c:formatCode>
                <c:ptCount val="1"/>
                <c:pt idx="0">
                  <c:v>15.707065594516763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C312-41A3-82D8-C2A048604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axId val="369255599"/>
        <c:axId val="369262255"/>
      </c:barChart>
      <c:scatterChart>
        <c:scatterStyle val="lineMarker"/>
        <c:varyColors val="0"/>
        <c:ser>
          <c:idx val="1"/>
          <c:order val="1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008000"/>
                </a:solidFill>
                <a:prstDash val="solid"/>
              </a:ln>
            </c:spPr>
          </c:errBars>
          <c:yVal>
            <c:numRef>
              <c:f>'Sheet1 {5 min}'!$I$79</c:f>
              <c:numCache>
                <c:formatCode>General</c:formatCode>
                <c:ptCount val="1"/>
                <c:pt idx="0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C312-41A3-82D8-C2A048604065}"/>
            </c:ext>
          </c:extLst>
        </c:ser>
        <c:ser>
          <c:idx val="2"/>
          <c:order val="2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6600"/>
                </a:solidFill>
                <a:prstDash val="solid"/>
              </a:ln>
            </c:spPr>
          </c:errBars>
          <c:yVal>
            <c:numRef>
              <c:f>'Sheet1 {5 min}'!$I$80</c:f>
              <c:numCache>
                <c:formatCode>General</c:formatCode>
                <c:ptCount val="1"/>
                <c:pt idx="0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C312-41A3-82D8-C2A048604065}"/>
            </c:ext>
          </c:extLst>
        </c:ser>
        <c:ser>
          <c:idx val="3"/>
          <c:order val="3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'Sheet1 {5 min}'!$I$81</c:f>
              <c:numCache>
                <c:formatCode>General</c:formatCode>
                <c:ptCount val="1"/>
                <c:pt idx="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C312-41A3-82D8-C2A048604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9255599"/>
        <c:axId val="369262255"/>
      </c:scatterChart>
      <c:catAx>
        <c:axId val="36925559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69262255"/>
        <c:crosses val="autoZero"/>
        <c:auto val="1"/>
        <c:lblAlgn val="ctr"/>
        <c:lblOffset val="100"/>
        <c:noMultiLvlLbl val="0"/>
      </c:catAx>
      <c:valAx>
        <c:axId val="369262255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369255599"/>
        <c:crosses val="autoZero"/>
        <c:crossBetween val="between"/>
      </c:valAx>
      <c:spPr>
        <a:noFill/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Delta Chi Metric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Lit>
              <c:ptCount val="1"/>
              <c:pt idx="0">
                <c:v>DeltaChi</c:v>
              </c:pt>
            </c:strLit>
          </c:cat>
          <c:val>
            <c:numRef>
              <c:f>'Sheet1 {5 min}'!$J$78</c:f>
              <c:numCache>
                <c:formatCode>General</c:formatCode>
                <c:ptCount val="1"/>
                <c:pt idx="0">
                  <c:v>634.08260151639433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56-4A41-8016-5D764352CB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axId val="369243951"/>
        <c:axId val="369244367"/>
      </c:barChart>
      <c:scatterChart>
        <c:scatterStyle val="lineMarker"/>
        <c:varyColors val="0"/>
        <c:ser>
          <c:idx val="1"/>
          <c:order val="1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008000"/>
                </a:solidFill>
                <a:prstDash val="solid"/>
              </a:ln>
            </c:spPr>
          </c:errBars>
          <c:yVal>
            <c:numRef>
              <c:f>'Sheet1 {5 min}'!$J$79</c:f>
              <c:numCache>
                <c:formatCode>General</c:formatCode>
                <c:ptCount val="1"/>
                <c:pt idx="0">
                  <c:v>117.72219459050562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456-4A41-8016-5D764352CB8D}"/>
            </c:ext>
          </c:extLst>
        </c:ser>
        <c:ser>
          <c:idx val="2"/>
          <c:order val="2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6600"/>
                </a:solidFill>
                <a:prstDash val="solid"/>
              </a:ln>
            </c:spPr>
          </c:errBars>
          <c:yVal>
            <c:numRef>
              <c:f>'Sheet1 {5 min}'!$J$80</c:f>
              <c:numCache>
                <c:formatCode>General</c:formatCode>
                <c:ptCount val="1"/>
                <c:pt idx="0">
                  <c:v>58.861097295252812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456-4A41-8016-5D764352CB8D}"/>
            </c:ext>
          </c:extLst>
        </c:ser>
        <c:ser>
          <c:idx val="3"/>
          <c:order val="3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'Sheet1 {5 min}'!$J$81</c:f>
              <c:numCache>
                <c:formatCode>General</c:formatCode>
                <c:ptCount val="1"/>
                <c:pt idx="0">
                  <c:v>29.430548647626406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456-4A41-8016-5D764352CB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9243951"/>
        <c:axId val="369244367"/>
      </c:scatterChart>
      <c:catAx>
        <c:axId val="3692439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69244367"/>
        <c:crosses val="autoZero"/>
        <c:auto val="1"/>
        <c:lblAlgn val="ctr"/>
        <c:lblOffset val="100"/>
        <c:noMultiLvlLbl val="0"/>
      </c:catAx>
      <c:valAx>
        <c:axId val="369244367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369243951"/>
        <c:crosses val="autoZero"/>
        <c:crossBetween val="between"/>
      </c:valAx>
      <c:spPr>
        <a:noFill/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Separation Metric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Lit>
              <c:ptCount val="1"/>
              <c:pt idx="0">
                <c:v>SepRatio</c:v>
              </c:pt>
            </c:strLit>
          </c:cat>
          <c:val>
            <c:numRef>
              <c:f>'Sheet1 {5 min}'!$K$78</c:f>
              <c:numCache>
                <c:formatCode>General</c:formatCode>
                <c:ptCount val="1"/>
                <c:pt idx="0">
                  <c:v>2.987984369090487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A9-4B40-AA50-C2204D416D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axId val="369255183"/>
        <c:axId val="369252271"/>
      </c:barChart>
      <c:scatterChart>
        <c:scatterStyle val="lineMarker"/>
        <c:varyColors val="0"/>
        <c:ser>
          <c:idx val="1"/>
          <c:order val="1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008000"/>
                </a:solidFill>
                <a:prstDash val="solid"/>
              </a:ln>
            </c:spPr>
          </c:errBars>
          <c:yVal>
            <c:numRef>
              <c:f>'Sheet1 {5 min}'!$K$79</c:f>
              <c:numCache>
                <c:formatCode>General</c:formatCode>
                <c:ptCount val="1"/>
                <c:pt idx="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A9-4B40-AA50-C2204D416D6F}"/>
            </c:ext>
          </c:extLst>
        </c:ser>
        <c:ser>
          <c:idx val="2"/>
          <c:order val="2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6600"/>
                </a:solidFill>
                <a:prstDash val="solid"/>
              </a:ln>
            </c:spPr>
          </c:errBars>
          <c:yVal>
            <c:numRef>
              <c:f>'Sheet1 {5 min}'!$K$80</c:f>
              <c:numCache>
                <c:formatCode>General</c:formatCode>
                <c:ptCount val="1"/>
                <c:pt idx="0">
                  <c:v>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9A9-4B40-AA50-C2204D416D6F}"/>
            </c:ext>
          </c:extLst>
        </c:ser>
        <c:ser>
          <c:idx val="3"/>
          <c:order val="3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'Sheet1 {5 min}'!$K$81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9A9-4B40-AA50-C2204D416D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9255183"/>
        <c:axId val="369252271"/>
      </c:scatterChart>
      <c:catAx>
        <c:axId val="36925518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69252271"/>
        <c:crosses val="autoZero"/>
        <c:auto val="1"/>
        <c:lblAlgn val="ctr"/>
        <c:lblOffset val="100"/>
        <c:noMultiLvlLbl val="0"/>
      </c:catAx>
      <c:valAx>
        <c:axId val="369252271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369255183"/>
        <c:crosses val="autoZero"/>
        <c:crossBetween val="between"/>
      </c:valAx>
      <c:spPr>
        <a:noFill/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Deuterium Level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Binomial(1)</c:v>
          </c:tx>
          <c:spPr>
            <a:ln w="25400">
              <a:solidFill>
                <a:srgbClr val="0000FF"/>
              </a:solidFill>
              <a:prstDash val="solid"/>
            </a:ln>
            <a:effectLst/>
          </c:spPr>
          <c:marker>
            <c:symbol val="circle"/>
            <c:size val="8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Summary!$A$4:$A$24</c:f>
              <c:numCache>
                <c:formatCode>0.00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Summary!$F$4:$F$24</c:f>
              <c:numCache>
                <c:formatCode>0.00</c:formatCode>
                <c:ptCount val="21"/>
                <c:pt idx="0">
                  <c:v>3.3120410190877974</c:v>
                </c:pt>
                <c:pt idx="1">
                  <c:v>6.3687102053975924</c:v>
                </c:pt>
                <c:pt idx="2">
                  <c:v>9.5540366824490466</c:v>
                </c:pt>
                <c:pt idx="3">
                  <c:v>11.66623780220629</c:v>
                </c:pt>
                <c:pt idx="4">
                  <c:v>0.61674189963962878</c:v>
                </c:pt>
                <c:pt idx="5">
                  <c:v>0.11118611776800018</c:v>
                </c:pt>
                <c:pt idx="6">
                  <c:v>9.2513936369618559</c:v>
                </c:pt>
                <c:pt idx="7">
                  <c:v>3.6180824398700713</c:v>
                </c:pt>
                <c:pt idx="8">
                  <c:v>4.8997007898613054</c:v>
                </c:pt>
                <c:pt idx="9">
                  <c:v>6.9679362036427825</c:v>
                </c:pt>
                <c:pt idx="10">
                  <c:v>9.6926862495565267</c:v>
                </c:pt>
                <c:pt idx="11">
                  <c:v>8.3027465098538915</c:v>
                </c:pt>
                <c:pt idx="12">
                  <c:v>10.84383662557976</c:v>
                </c:pt>
                <c:pt idx="13">
                  <c:v>11.971416501271719</c:v>
                </c:pt>
                <c:pt idx="14">
                  <c:v>6.0521284855611981</c:v>
                </c:pt>
                <c:pt idx="15">
                  <c:v>9.4311047827514418</c:v>
                </c:pt>
                <c:pt idx="16">
                  <c:v>3.7268731176330467</c:v>
                </c:pt>
                <c:pt idx="17">
                  <c:v>10.268088737471015</c:v>
                </c:pt>
                <c:pt idx="18">
                  <c:v>0.75640054237235943</c:v>
                </c:pt>
                <c:pt idx="19">
                  <c:v>0.20051120632346589</c:v>
                </c:pt>
                <c:pt idx="20">
                  <c:v>10.544090914407814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50-4FDD-BE28-69183A97F0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2881295"/>
        <c:axId val="1062870895"/>
      </c:scatterChart>
      <c:valAx>
        <c:axId val="1062881295"/>
        <c:scaling>
          <c:logBase val="10"/>
          <c:orientation val="minMax"/>
          <c:max val="100"/>
          <c:min val="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(min)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1062870895"/>
        <c:crosses val="autoZero"/>
        <c:crossBetween val="midCat"/>
      </c:valAx>
      <c:valAx>
        <c:axId val="1062870895"/>
        <c:scaling>
          <c:orientation val="minMax"/>
          <c:max val="12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Relative Deuterium Level (Da)</a:t>
                </a:r>
              </a:p>
            </c:rich>
          </c:tx>
          <c:layout/>
          <c:overlay val="0"/>
        </c:title>
        <c:numFmt formatCode="0.0" sourceLinked="0"/>
        <c:majorTickMark val="out"/>
        <c:minorTickMark val="none"/>
        <c:tickLblPos val="nextTo"/>
        <c:crossAx val="1062881295"/>
        <c:crossesAt val="1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Iterative Fitting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1st</c:v>
          </c:tx>
          <c:spPr>
            <a:ln w="25400">
              <a:noFill/>
            </a:ln>
            <a:effectLst/>
          </c:spPr>
          <c:marker>
            <c:symbol val="circle"/>
            <c:size val="6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xVal>
            <c:numRef>
              <c:f>'Sheet1 {5 min}'!$K$101:$K$120</c:f>
              <c:numCache>
                <c:formatCode>General</c:formatCode>
                <c:ptCount val="20"/>
                <c:pt idx="0">
                  <c:v>0.15209381470316449</c:v>
                </c:pt>
                <c:pt idx="1">
                  <c:v>0.19034087813260742</c:v>
                </c:pt>
                <c:pt idx="2">
                  <c:v>0.2679406249448924</c:v>
                </c:pt>
                <c:pt idx="3">
                  <c:v>7.0048850476461699E-2</c:v>
                </c:pt>
                <c:pt idx="4">
                  <c:v>1.0010000000010006E-7</c:v>
                </c:pt>
                <c:pt idx="5">
                  <c:v>7.8855392441136554E-2</c:v>
                </c:pt>
                <c:pt idx="6">
                  <c:v>0.1512572699273787</c:v>
                </c:pt>
                <c:pt idx="7">
                  <c:v>0.10433893531197028</c:v>
                </c:pt>
                <c:pt idx="8">
                  <c:v>5.5116880046226509E-2</c:v>
                </c:pt>
                <c:pt idx="9">
                  <c:v>8.439043224526227E-2</c:v>
                </c:pt>
                <c:pt idx="10">
                  <c:v>3.1132520982561376E-2</c:v>
                </c:pt>
                <c:pt idx="11">
                  <c:v>0.11866315858720251</c:v>
                </c:pt>
                <c:pt idx="12">
                  <c:v>0.15433622676427308</c:v>
                </c:pt>
                <c:pt idx="13">
                  <c:v>0.1612181795693339</c:v>
                </c:pt>
                <c:pt idx="14">
                  <c:v>1.0010000000010003E-7</c:v>
                </c:pt>
                <c:pt idx="15">
                  <c:v>1.0010000000010003E-7</c:v>
                </c:pt>
                <c:pt idx="16">
                  <c:v>4.3391981502174777E-2</c:v>
                </c:pt>
                <c:pt idx="17">
                  <c:v>0.21662919744707163</c:v>
                </c:pt>
                <c:pt idx="18">
                  <c:v>1.001000000000999E-7</c:v>
                </c:pt>
                <c:pt idx="19">
                  <c:v>8.4390463556058101E-2</c:v>
                </c:pt>
              </c:numCache>
            </c:numRef>
          </c:xVal>
          <c:yVal>
            <c:numRef>
              <c:f>'Sheet1 {5 min}'!$Q$101:$Q$120</c:f>
              <c:numCache>
                <c:formatCode>General</c:formatCode>
                <c:ptCount val="20"/>
                <c:pt idx="0">
                  <c:v>0.50648039362167696</c:v>
                </c:pt>
                <c:pt idx="1">
                  <c:v>0.5480521715168114</c:v>
                </c:pt>
                <c:pt idx="2">
                  <c:v>0.63387023503179407</c:v>
                </c:pt>
                <c:pt idx="3">
                  <c:v>0.51603771272764387</c:v>
                </c:pt>
                <c:pt idx="4">
                  <c:v>0.4675941008198799</c:v>
                </c:pt>
                <c:pt idx="5">
                  <c:v>0.52465910349240397</c:v>
                </c:pt>
                <c:pt idx="6">
                  <c:v>0.56090019622664022</c:v>
                </c:pt>
                <c:pt idx="7">
                  <c:v>0.59473805773861055</c:v>
                </c:pt>
                <c:pt idx="8">
                  <c:v>0.5830763510266912</c:v>
                </c:pt>
                <c:pt idx="9">
                  <c:v>0.54817970598451804</c:v>
                </c:pt>
                <c:pt idx="10">
                  <c:v>0.52432963654102493</c:v>
                </c:pt>
                <c:pt idx="11">
                  <c:v>0.55810249633815989</c:v>
                </c:pt>
                <c:pt idx="12">
                  <c:v>0.54372166636096875</c:v>
                </c:pt>
                <c:pt idx="13">
                  <c:v>0.54906059479284686</c:v>
                </c:pt>
                <c:pt idx="14">
                  <c:v>0.51711437675750316</c:v>
                </c:pt>
                <c:pt idx="15">
                  <c:v>0.51710110912095875</c:v>
                </c:pt>
                <c:pt idx="16">
                  <c:v>0.52745929186277341</c:v>
                </c:pt>
                <c:pt idx="17">
                  <c:v>0.59212282896530299</c:v>
                </c:pt>
                <c:pt idx="18">
                  <c:v>0.55592948098938499</c:v>
                </c:pt>
                <c:pt idx="19">
                  <c:v>0.54817973235768569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E5-4E4F-A65E-01C0E29EC23F}"/>
            </c:ext>
          </c:extLst>
        </c:ser>
        <c:ser>
          <c:idx val="1"/>
          <c:order val="1"/>
          <c:tx>
            <c:v>2nd</c:v>
          </c:tx>
          <c:spPr>
            <a:ln w="25400">
              <a:noFill/>
            </a:ln>
            <a:effectLst/>
          </c:spPr>
          <c:marker>
            <c:symbol val="circle"/>
            <c:size val="6"/>
            <c:spPr>
              <a:solidFill>
                <a:srgbClr val="99CCFF"/>
              </a:solidFill>
              <a:ln>
                <a:solidFill>
                  <a:srgbClr val="99CCFF"/>
                </a:solidFill>
                <a:prstDash val="solid"/>
              </a:ln>
            </c:spPr>
          </c:marker>
          <c:xVal>
            <c:numRef>
              <c:f>'Sheet1 {5 min}'!$M$101:$M$120</c:f>
              <c:numCache>
                <c:formatCode>General</c:formatCode>
                <c:ptCount val="20"/>
                <c:pt idx="0">
                  <c:v>3.0904340913553749</c:v>
                </c:pt>
                <c:pt idx="1">
                  <c:v>3.4035984083796418</c:v>
                </c:pt>
                <c:pt idx="2">
                  <c:v>3.6096599342303284</c:v>
                </c:pt>
                <c:pt idx="3">
                  <c:v>3.2009901537330205</c:v>
                </c:pt>
                <c:pt idx="4">
                  <c:v>2.9781015050557809</c:v>
                </c:pt>
                <c:pt idx="5">
                  <c:v>3.2521872523457169</c:v>
                </c:pt>
                <c:pt idx="6">
                  <c:v>3.2604837811319101</c:v>
                </c:pt>
                <c:pt idx="7">
                  <c:v>3.4306362469032563</c:v>
                </c:pt>
                <c:pt idx="8">
                  <c:v>3.5932709467025239</c:v>
                </c:pt>
                <c:pt idx="9">
                  <c:v>3.2717358000962991</c:v>
                </c:pt>
                <c:pt idx="10">
                  <c:v>3.2190697270997695</c:v>
                </c:pt>
                <c:pt idx="11">
                  <c:v>3.2502350755697123</c:v>
                </c:pt>
                <c:pt idx="12">
                  <c:v>3.2238157740566322</c:v>
                </c:pt>
                <c:pt idx="13">
                  <c:v>3.3365816455015964</c:v>
                </c:pt>
                <c:pt idx="14">
                  <c:v>3.1044048494178642</c:v>
                </c:pt>
                <c:pt idx="15">
                  <c:v>3.174886715140067</c:v>
                </c:pt>
                <c:pt idx="16">
                  <c:v>3.2009428572781649</c:v>
                </c:pt>
                <c:pt idx="17">
                  <c:v>3.4449027486133037</c:v>
                </c:pt>
                <c:pt idx="18">
                  <c:v>3.3365292906249082</c:v>
                </c:pt>
                <c:pt idx="19">
                  <c:v>3.2717357479134068</c:v>
                </c:pt>
              </c:numCache>
            </c:numRef>
          </c:xVal>
          <c:yVal>
            <c:numRef>
              <c:f>'Sheet1 {5 min}'!$R$101:$R$120</c:f>
              <c:numCache>
                <c:formatCode>General</c:formatCode>
                <c:ptCount val="20"/>
                <c:pt idx="0">
                  <c:v>0.49351960637832298</c:v>
                </c:pt>
                <c:pt idx="1">
                  <c:v>0.45194782848318865</c:v>
                </c:pt>
                <c:pt idx="2">
                  <c:v>0.36612976496820598</c:v>
                </c:pt>
                <c:pt idx="3">
                  <c:v>0.48396228727235618</c:v>
                </c:pt>
                <c:pt idx="4">
                  <c:v>0.53240589918012016</c:v>
                </c:pt>
                <c:pt idx="5">
                  <c:v>0.47534089650759614</c:v>
                </c:pt>
                <c:pt idx="6">
                  <c:v>0.43909980377335972</c:v>
                </c:pt>
                <c:pt idx="7">
                  <c:v>0.40526194226138945</c:v>
                </c:pt>
                <c:pt idx="8">
                  <c:v>0.41692364897330886</c:v>
                </c:pt>
                <c:pt idx="9">
                  <c:v>0.45182029401548207</c:v>
                </c:pt>
                <c:pt idx="10">
                  <c:v>0.47567036345897501</c:v>
                </c:pt>
                <c:pt idx="11">
                  <c:v>0.44189750366184016</c:v>
                </c:pt>
                <c:pt idx="12">
                  <c:v>0.45627833363903131</c:v>
                </c:pt>
                <c:pt idx="13">
                  <c:v>0.45093940520715314</c:v>
                </c:pt>
                <c:pt idx="14">
                  <c:v>0.48288562324249679</c:v>
                </c:pt>
                <c:pt idx="15">
                  <c:v>0.48289889087904125</c:v>
                </c:pt>
                <c:pt idx="16">
                  <c:v>0.47254070813722659</c:v>
                </c:pt>
                <c:pt idx="17">
                  <c:v>0.40787717103469695</c:v>
                </c:pt>
                <c:pt idx="18">
                  <c:v>0.44407051901061506</c:v>
                </c:pt>
                <c:pt idx="19">
                  <c:v>0.45182026764231437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3E5-4E4F-A65E-01C0E29EC2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9245199"/>
        <c:axId val="369256847"/>
      </c:scatterChart>
      <c:valAx>
        <c:axId val="3692451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69256847"/>
        <c:crosses val="autoZero"/>
        <c:crossBetween val="midCat"/>
      </c:valAx>
      <c:valAx>
        <c:axId val="369256847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69245199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 i="0">
                <a:solidFill>
                  <a:srgbClr val="000000"/>
                </a:solidFill>
              </a:defRPr>
            </a:pPr>
            <a:r>
              <a:rPr lang="en-US" b="1" i="0">
                <a:solidFill>
                  <a:srgbClr val="000000"/>
                </a:solidFill>
              </a:rPr>
              <a:t>Sheet1 {6 min} spectrum 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spectrum</c:v>
          </c:tx>
          <c:spPr>
            <a:ln w="127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{6 min}'!$A$1:$A$804</c:f>
              <c:numCache>
                <c:formatCode>General</c:formatCode>
                <c:ptCount val="804"/>
                <c:pt idx="0">
                  <c:v>785.42401123046875</c:v>
                </c:pt>
                <c:pt idx="1">
                  <c:v>785.43597412109375</c:v>
                </c:pt>
                <c:pt idx="2">
                  <c:v>785.447998046875</c:v>
                </c:pt>
                <c:pt idx="3">
                  <c:v>785.46099853515625</c:v>
                </c:pt>
                <c:pt idx="4">
                  <c:v>785.4730224609375</c:v>
                </c:pt>
                <c:pt idx="5">
                  <c:v>785.4849853515625</c:v>
                </c:pt>
                <c:pt idx="6">
                  <c:v>785.49700927734375</c:v>
                </c:pt>
                <c:pt idx="7">
                  <c:v>785.510009765625</c:v>
                </c:pt>
                <c:pt idx="8">
                  <c:v>785.52197265625</c:v>
                </c:pt>
                <c:pt idx="9">
                  <c:v>785.53399658203125</c:v>
                </c:pt>
                <c:pt idx="10">
                  <c:v>785.5460205078125</c:v>
                </c:pt>
                <c:pt idx="11">
                  <c:v>785.55902099609375</c:v>
                </c:pt>
                <c:pt idx="12">
                  <c:v>785.57098388671875</c:v>
                </c:pt>
                <c:pt idx="13">
                  <c:v>785.5830078125</c:v>
                </c:pt>
                <c:pt idx="14">
                  <c:v>785.594970703125</c:v>
                </c:pt>
                <c:pt idx="15">
                  <c:v>785.60699462890625</c:v>
                </c:pt>
                <c:pt idx="16">
                  <c:v>785.6199951171875</c:v>
                </c:pt>
                <c:pt idx="17">
                  <c:v>785.63201904296875</c:v>
                </c:pt>
                <c:pt idx="18">
                  <c:v>785.64398193359375</c:v>
                </c:pt>
                <c:pt idx="19">
                  <c:v>785.656005859375</c:v>
                </c:pt>
                <c:pt idx="20">
                  <c:v>785.66900634765625</c:v>
                </c:pt>
                <c:pt idx="21">
                  <c:v>785.6810302734375</c:v>
                </c:pt>
                <c:pt idx="22">
                  <c:v>785.6929931640625</c:v>
                </c:pt>
                <c:pt idx="23">
                  <c:v>785.70501708984375</c:v>
                </c:pt>
                <c:pt idx="24">
                  <c:v>785.718017578125</c:v>
                </c:pt>
                <c:pt idx="25">
                  <c:v>785.72998046875</c:v>
                </c:pt>
                <c:pt idx="26">
                  <c:v>785.74200439453125</c:v>
                </c:pt>
                <c:pt idx="27">
                  <c:v>785.7540283203125</c:v>
                </c:pt>
                <c:pt idx="28">
                  <c:v>785.76702880859375</c:v>
                </c:pt>
                <c:pt idx="29">
                  <c:v>785.77899169921875</c:v>
                </c:pt>
                <c:pt idx="30">
                  <c:v>785.791015625</c:v>
                </c:pt>
                <c:pt idx="31">
                  <c:v>785.802978515625</c:v>
                </c:pt>
                <c:pt idx="32">
                  <c:v>785.81597900390625</c:v>
                </c:pt>
                <c:pt idx="33">
                  <c:v>785.8280029296875</c:v>
                </c:pt>
                <c:pt idx="34">
                  <c:v>785.84002685546875</c:v>
                </c:pt>
                <c:pt idx="35">
                  <c:v>785.85198974609375</c:v>
                </c:pt>
                <c:pt idx="36">
                  <c:v>785.864990234375</c:v>
                </c:pt>
                <c:pt idx="37">
                  <c:v>785.87701416015625</c:v>
                </c:pt>
                <c:pt idx="38">
                  <c:v>785.88897705078125</c:v>
                </c:pt>
                <c:pt idx="39">
                  <c:v>785.9010009765625</c:v>
                </c:pt>
                <c:pt idx="40">
                  <c:v>785.91302490234375</c:v>
                </c:pt>
                <c:pt idx="41">
                  <c:v>785.926025390625</c:v>
                </c:pt>
                <c:pt idx="42">
                  <c:v>785.93798828125</c:v>
                </c:pt>
                <c:pt idx="43">
                  <c:v>785.95001220703125</c:v>
                </c:pt>
                <c:pt idx="44">
                  <c:v>785.96197509765625</c:v>
                </c:pt>
                <c:pt idx="45">
                  <c:v>785.9749755859375</c:v>
                </c:pt>
                <c:pt idx="46">
                  <c:v>785.98699951171875</c:v>
                </c:pt>
                <c:pt idx="47">
                  <c:v>785.9990234375</c:v>
                </c:pt>
                <c:pt idx="48">
                  <c:v>786.010986328125</c:v>
                </c:pt>
                <c:pt idx="49">
                  <c:v>786.02398681640625</c:v>
                </c:pt>
                <c:pt idx="50">
                  <c:v>786.0360107421875</c:v>
                </c:pt>
                <c:pt idx="51">
                  <c:v>786.0479736328125</c:v>
                </c:pt>
                <c:pt idx="52">
                  <c:v>786.05999755859375</c:v>
                </c:pt>
                <c:pt idx="53">
                  <c:v>786.072998046875</c:v>
                </c:pt>
                <c:pt idx="54">
                  <c:v>786.08502197265625</c:v>
                </c:pt>
                <c:pt idx="55">
                  <c:v>786.09698486328125</c:v>
                </c:pt>
                <c:pt idx="56">
                  <c:v>786.1090087890625</c:v>
                </c:pt>
                <c:pt idx="57">
                  <c:v>786.12200927734375</c:v>
                </c:pt>
                <c:pt idx="58">
                  <c:v>786.13397216796875</c:v>
                </c:pt>
                <c:pt idx="59">
                  <c:v>786.14599609375</c:v>
                </c:pt>
                <c:pt idx="60">
                  <c:v>786.15802001953125</c:v>
                </c:pt>
                <c:pt idx="61">
                  <c:v>786.1710205078125</c:v>
                </c:pt>
                <c:pt idx="62">
                  <c:v>786.1829833984375</c:v>
                </c:pt>
                <c:pt idx="63">
                  <c:v>786.19500732421875</c:v>
                </c:pt>
                <c:pt idx="64">
                  <c:v>786.20697021484375</c:v>
                </c:pt>
                <c:pt idx="65">
                  <c:v>786.218994140625</c:v>
                </c:pt>
                <c:pt idx="66">
                  <c:v>786.23199462890625</c:v>
                </c:pt>
                <c:pt idx="67">
                  <c:v>786.2440185546875</c:v>
                </c:pt>
                <c:pt idx="68">
                  <c:v>786.2559814453125</c:v>
                </c:pt>
                <c:pt idx="69">
                  <c:v>786.26800537109375</c:v>
                </c:pt>
                <c:pt idx="70">
                  <c:v>786.281005859375</c:v>
                </c:pt>
                <c:pt idx="71">
                  <c:v>786.29302978515625</c:v>
                </c:pt>
                <c:pt idx="72">
                  <c:v>786.30499267578125</c:v>
                </c:pt>
                <c:pt idx="73">
                  <c:v>786.3170166015625</c:v>
                </c:pt>
                <c:pt idx="74">
                  <c:v>786.33001708984375</c:v>
                </c:pt>
                <c:pt idx="75">
                  <c:v>786.34197998046875</c:v>
                </c:pt>
                <c:pt idx="76">
                  <c:v>786.35400390625</c:v>
                </c:pt>
                <c:pt idx="77">
                  <c:v>786.36602783203125</c:v>
                </c:pt>
                <c:pt idx="78">
                  <c:v>786.3790283203125</c:v>
                </c:pt>
                <c:pt idx="79">
                  <c:v>786.3909912109375</c:v>
                </c:pt>
                <c:pt idx="80">
                  <c:v>786.40301513671875</c:v>
                </c:pt>
                <c:pt idx="81">
                  <c:v>786.41497802734375</c:v>
                </c:pt>
                <c:pt idx="82">
                  <c:v>786.427978515625</c:v>
                </c:pt>
                <c:pt idx="83">
                  <c:v>786.44000244140625</c:v>
                </c:pt>
                <c:pt idx="84">
                  <c:v>786.4520263671875</c:v>
                </c:pt>
                <c:pt idx="85">
                  <c:v>786.4639892578125</c:v>
                </c:pt>
                <c:pt idx="86">
                  <c:v>786.47698974609375</c:v>
                </c:pt>
                <c:pt idx="87">
                  <c:v>786.489013671875</c:v>
                </c:pt>
                <c:pt idx="88">
                  <c:v>786.5009765625</c:v>
                </c:pt>
                <c:pt idx="89">
                  <c:v>786.51300048828125</c:v>
                </c:pt>
                <c:pt idx="90">
                  <c:v>786.5260009765625</c:v>
                </c:pt>
                <c:pt idx="91">
                  <c:v>786.53802490234375</c:v>
                </c:pt>
                <c:pt idx="92">
                  <c:v>786.54998779296875</c:v>
                </c:pt>
                <c:pt idx="93">
                  <c:v>786.56201171875</c:v>
                </c:pt>
                <c:pt idx="94">
                  <c:v>786.57501220703125</c:v>
                </c:pt>
                <c:pt idx="95">
                  <c:v>786.58697509765625</c:v>
                </c:pt>
                <c:pt idx="96">
                  <c:v>786.5989990234375</c:v>
                </c:pt>
                <c:pt idx="97">
                  <c:v>786.61102294921875</c:v>
                </c:pt>
                <c:pt idx="98">
                  <c:v>786.62298583984375</c:v>
                </c:pt>
                <c:pt idx="99">
                  <c:v>786.635986328125</c:v>
                </c:pt>
                <c:pt idx="100">
                  <c:v>786.64801025390625</c:v>
                </c:pt>
                <c:pt idx="101">
                  <c:v>786.65997314453125</c:v>
                </c:pt>
                <c:pt idx="102">
                  <c:v>786.6719970703125</c:v>
                </c:pt>
                <c:pt idx="103">
                  <c:v>786.68499755859375</c:v>
                </c:pt>
                <c:pt idx="104">
                  <c:v>786.697021484375</c:v>
                </c:pt>
                <c:pt idx="105">
                  <c:v>786.708984375</c:v>
                </c:pt>
                <c:pt idx="106">
                  <c:v>786.72100830078125</c:v>
                </c:pt>
                <c:pt idx="107">
                  <c:v>786.7340087890625</c:v>
                </c:pt>
                <c:pt idx="108">
                  <c:v>786.7459716796875</c:v>
                </c:pt>
                <c:pt idx="109">
                  <c:v>786.75799560546875</c:v>
                </c:pt>
                <c:pt idx="110">
                  <c:v>786.77001953125</c:v>
                </c:pt>
                <c:pt idx="111">
                  <c:v>786.78302001953125</c:v>
                </c:pt>
                <c:pt idx="112">
                  <c:v>786.79498291015625</c:v>
                </c:pt>
                <c:pt idx="113">
                  <c:v>786.8070068359375</c:v>
                </c:pt>
                <c:pt idx="114">
                  <c:v>786.8189697265625</c:v>
                </c:pt>
                <c:pt idx="115">
                  <c:v>786.83197021484375</c:v>
                </c:pt>
                <c:pt idx="116">
                  <c:v>786.843994140625</c:v>
                </c:pt>
                <c:pt idx="117">
                  <c:v>786.85601806640625</c:v>
                </c:pt>
                <c:pt idx="118">
                  <c:v>786.86798095703125</c:v>
                </c:pt>
                <c:pt idx="119">
                  <c:v>786.8809814453125</c:v>
                </c:pt>
                <c:pt idx="120">
                  <c:v>786.89300537109375</c:v>
                </c:pt>
                <c:pt idx="121">
                  <c:v>786.905029296875</c:v>
                </c:pt>
                <c:pt idx="122">
                  <c:v>786.9169921875</c:v>
                </c:pt>
                <c:pt idx="123">
                  <c:v>786.92999267578125</c:v>
                </c:pt>
                <c:pt idx="124">
                  <c:v>786.9420166015625</c:v>
                </c:pt>
                <c:pt idx="125">
                  <c:v>786.9539794921875</c:v>
                </c:pt>
                <c:pt idx="126">
                  <c:v>786.96600341796875</c:v>
                </c:pt>
                <c:pt idx="127">
                  <c:v>786.97900390625</c:v>
                </c:pt>
                <c:pt idx="128">
                  <c:v>786.99102783203125</c:v>
                </c:pt>
                <c:pt idx="129">
                  <c:v>787.00299072265625</c:v>
                </c:pt>
                <c:pt idx="130">
                  <c:v>787.0150146484375</c:v>
                </c:pt>
                <c:pt idx="131">
                  <c:v>787.02801513671875</c:v>
                </c:pt>
                <c:pt idx="132">
                  <c:v>787.03997802734375</c:v>
                </c:pt>
                <c:pt idx="133">
                  <c:v>787.052001953125</c:v>
                </c:pt>
                <c:pt idx="134">
                  <c:v>787.06402587890625</c:v>
                </c:pt>
                <c:pt idx="135">
                  <c:v>787.0770263671875</c:v>
                </c:pt>
                <c:pt idx="136">
                  <c:v>787.0889892578125</c:v>
                </c:pt>
                <c:pt idx="137">
                  <c:v>787.10101318359375</c:v>
                </c:pt>
                <c:pt idx="138">
                  <c:v>787.11297607421875</c:v>
                </c:pt>
                <c:pt idx="139">
                  <c:v>787.1259765625</c:v>
                </c:pt>
                <c:pt idx="140">
                  <c:v>787.13800048828125</c:v>
                </c:pt>
                <c:pt idx="141">
                  <c:v>787.1500244140625</c:v>
                </c:pt>
                <c:pt idx="142">
                  <c:v>787.1619873046875</c:v>
                </c:pt>
                <c:pt idx="143">
                  <c:v>787.17498779296875</c:v>
                </c:pt>
                <c:pt idx="144">
                  <c:v>787.18701171875</c:v>
                </c:pt>
                <c:pt idx="145">
                  <c:v>787.198974609375</c:v>
                </c:pt>
                <c:pt idx="146">
                  <c:v>787.21099853515625</c:v>
                </c:pt>
                <c:pt idx="147">
                  <c:v>787.2239990234375</c:v>
                </c:pt>
                <c:pt idx="148">
                  <c:v>787.23602294921875</c:v>
                </c:pt>
                <c:pt idx="149">
                  <c:v>787.24798583984375</c:v>
                </c:pt>
                <c:pt idx="150">
                  <c:v>787.260009765625</c:v>
                </c:pt>
                <c:pt idx="151">
                  <c:v>787.27301025390625</c:v>
                </c:pt>
                <c:pt idx="152">
                  <c:v>787.28497314453125</c:v>
                </c:pt>
                <c:pt idx="153">
                  <c:v>787.2969970703125</c:v>
                </c:pt>
                <c:pt idx="154">
                  <c:v>787.30902099609375</c:v>
                </c:pt>
                <c:pt idx="155">
                  <c:v>787.322021484375</c:v>
                </c:pt>
                <c:pt idx="156">
                  <c:v>787.333984375</c:v>
                </c:pt>
                <c:pt idx="157">
                  <c:v>787.34600830078125</c:v>
                </c:pt>
                <c:pt idx="158">
                  <c:v>787.35797119140625</c:v>
                </c:pt>
                <c:pt idx="159">
                  <c:v>787.3709716796875</c:v>
                </c:pt>
                <c:pt idx="160">
                  <c:v>787.38299560546875</c:v>
                </c:pt>
                <c:pt idx="161">
                  <c:v>787.39501953125</c:v>
                </c:pt>
                <c:pt idx="162">
                  <c:v>787.406982421875</c:v>
                </c:pt>
                <c:pt idx="163">
                  <c:v>787.41998291015625</c:v>
                </c:pt>
                <c:pt idx="164">
                  <c:v>787.4320068359375</c:v>
                </c:pt>
                <c:pt idx="165">
                  <c:v>787.4439697265625</c:v>
                </c:pt>
                <c:pt idx="166">
                  <c:v>787.45599365234375</c:v>
                </c:pt>
                <c:pt idx="167">
                  <c:v>787.468994140625</c:v>
                </c:pt>
                <c:pt idx="168">
                  <c:v>787.48101806640625</c:v>
                </c:pt>
                <c:pt idx="169">
                  <c:v>787.49298095703125</c:v>
                </c:pt>
                <c:pt idx="170">
                  <c:v>787.5050048828125</c:v>
                </c:pt>
                <c:pt idx="171">
                  <c:v>787.51800537109375</c:v>
                </c:pt>
                <c:pt idx="172">
                  <c:v>787.530029296875</c:v>
                </c:pt>
                <c:pt idx="173">
                  <c:v>787.5419921875</c:v>
                </c:pt>
                <c:pt idx="174">
                  <c:v>787.55401611328125</c:v>
                </c:pt>
                <c:pt idx="175">
                  <c:v>787.5670166015625</c:v>
                </c:pt>
                <c:pt idx="176">
                  <c:v>787.5789794921875</c:v>
                </c:pt>
                <c:pt idx="177">
                  <c:v>787.59100341796875</c:v>
                </c:pt>
                <c:pt idx="178">
                  <c:v>787.60302734375</c:v>
                </c:pt>
                <c:pt idx="179">
                  <c:v>787.61602783203125</c:v>
                </c:pt>
                <c:pt idx="180">
                  <c:v>787.62799072265625</c:v>
                </c:pt>
                <c:pt idx="181">
                  <c:v>787.6400146484375</c:v>
                </c:pt>
                <c:pt idx="182">
                  <c:v>787.6519775390625</c:v>
                </c:pt>
                <c:pt idx="183">
                  <c:v>787.66497802734375</c:v>
                </c:pt>
                <c:pt idx="184">
                  <c:v>787.677001953125</c:v>
                </c:pt>
                <c:pt idx="185">
                  <c:v>787.68902587890625</c:v>
                </c:pt>
                <c:pt idx="186">
                  <c:v>787.70098876953125</c:v>
                </c:pt>
                <c:pt idx="187">
                  <c:v>787.7139892578125</c:v>
                </c:pt>
                <c:pt idx="188">
                  <c:v>787.72601318359375</c:v>
                </c:pt>
                <c:pt idx="189">
                  <c:v>787.73797607421875</c:v>
                </c:pt>
                <c:pt idx="190">
                  <c:v>787.75</c:v>
                </c:pt>
                <c:pt idx="191">
                  <c:v>787.76300048828125</c:v>
                </c:pt>
                <c:pt idx="192">
                  <c:v>787.7750244140625</c:v>
                </c:pt>
                <c:pt idx="193">
                  <c:v>787.7869873046875</c:v>
                </c:pt>
                <c:pt idx="194">
                  <c:v>787.79901123046875</c:v>
                </c:pt>
                <c:pt idx="195">
                  <c:v>787.81201171875</c:v>
                </c:pt>
                <c:pt idx="196">
                  <c:v>787.823974609375</c:v>
                </c:pt>
                <c:pt idx="197">
                  <c:v>787.83599853515625</c:v>
                </c:pt>
                <c:pt idx="198">
                  <c:v>787.8480224609375</c:v>
                </c:pt>
                <c:pt idx="199">
                  <c:v>787.86102294921875</c:v>
                </c:pt>
                <c:pt idx="200">
                  <c:v>787.87298583984375</c:v>
                </c:pt>
                <c:pt idx="201">
                  <c:v>787.885009765625</c:v>
                </c:pt>
                <c:pt idx="202">
                  <c:v>787.89697265625</c:v>
                </c:pt>
                <c:pt idx="203">
                  <c:v>787.90997314453125</c:v>
                </c:pt>
                <c:pt idx="204">
                  <c:v>787.9219970703125</c:v>
                </c:pt>
                <c:pt idx="205">
                  <c:v>787.93402099609375</c:v>
                </c:pt>
                <c:pt idx="206">
                  <c:v>787.94598388671875</c:v>
                </c:pt>
                <c:pt idx="207">
                  <c:v>787.958984375</c:v>
                </c:pt>
                <c:pt idx="208">
                  <c:v>787.97100830078125</c:v>
                </c:pt>
                <c:pt idx="209">
                  <c:v>787.98297119140625</c:v>
                </c:pt>
                <c:pt idx="210">
                  <c:v>787.9949951171875</c:v>
                </c:pt>
                <c:pt idx="211">
                  <c:v>788.00799560546875</c:v>
                </c:pt>
                <c:pt idx="212">
                  <c:v>788.02001953125</c:v>
                </c:pt>
                <c:pt idx="213">
                  <c:v>788.031982421875</c:v>
                </c:pt>
                <c:pt idx="214">
                  <c:v>788.04400634765625</c:v>
                </c:pt>
                <c:pt idx="215">
                  <c:v>788.0570068359375</c:v>
                </c:pt>
                <c:pt idx="216">
                  <c:v>788.0689697265625</c:v>
                </c:pt>
                <c:pt idx="217">
                  <c:v>788.08099365234375</c:v>
                </c:pt>
                <c:pt idx="218">
                  <c:v>788.093994140625</c:v>
                </c:pt>
                <c:pt idx="219">
                  <c:v>788.10601806640625</c:v>
                </c:pt>
                <c:pt idx="220">
                  <c:v>788.11798095703125</c:v>
                </c:pt>
                <c:pt idx="221">
                  <c:v>788.1300048828125</c:v>
                </c:pt>
                <c:pt idx="222">
                  <c:v>788.14300537109375</c:v>
                </c:pt>
                <c:pt idx="223">
                  <c:v>788.155029296875</c:v>
                </c:pt>
                <c:pt idx="224">
                  <c:v>788.1669921875</c:v>
                </c:pt>
                <c:pt idx="225">
                  <c:v>788.17901611328125</c:v>
                </c:pt>
                <c:pt idx="226">
                  <c:v>788.1920166015625</c:v>
                </c:pt>
                <c:pt idx="227">
                  <c:v>788.2039794921875</c:v>
                </c:pt>
                <c:pt idx="228">
                  <c:v>788.21600341796875</c:v>
                </c:pt>
                <c:pt idx="229">
                  <c:v>788.22802734375</c:v>
                </c:pt>
                <c:pt idx="230">
                  <c:v>788.24102783203125</c:v>
                </c:pt>
                <c:pt idx="231">
                  <c:v>788.25299072265625</c:v>
                </c:pt>
                <c:pt idx="232">
                  <c:v>788.2650146484375</c:v>
                </c:pt>
                <c:pt idx="233">
                  <c:v>788.2769775390625</c:v>
                </c:pt>
                <c:pt idx="234">
                  <c:v>788.28997802734375</c:v>
                </c:pt>
                <c:pt idx="235">
                  <c:v>788.302001953125</c:v>
                </c:pt>
                <c:pt idx="236">
                  <c:v>788.31402587890625</c:v>
                </c:pt>
                <c:pt idx="237">
                  <c:v>788.32598876953125</c:v>
                </c:pt>
                <c:pt idx="238">
                  <c:v>788.3389892578125</c:v>
                </c:pt>
                <c:pt idx="239">
                  <c:v>788.35101318359375</c:v>
                </c:pt>
                <c:pt idx="240">
                  <c:v>788.36297607421875</c:v>
                </c:pt>
                <c:pt idx="241">
                  <c:v>788.375</c:v>
                </c:pt>
                <c:pt idx="242">
                  <c:v>788.38800048828125</c:v>
                </c:pt>
                <c:pt idx="243">
                  <c:v>788.4000244140625</c:v>
                </c:pt>
                <c:pt idx="244">
                  <c:v>788.4119873046875</c:v>
                </c:pt>
                <c:pt idx="245">
                  <c:v>788.42401123046875</c:v>
                </c:pt>
                <c:pt idx="246">
                  <c:v>788.43701171875</c:v>
                </c:pt>
                <c:pt idx="247">
                  <c:v>788.448974609375</c:v>
                </c:pt>
                <c:pt idx="248">
                  <c:v>788.46099853515625</c:v>
                </c:pt>
                <c:pt idx="249">
                  <c:v>788.4739990234375</c:v>
                </c:pt>
                <c:pt idx="250">
                  <c:v>788.48602294921875</c:v>
                </c:pt>
                <c:pt idx="251">
                  <c:v>788.49798583984375</c:v>
                </c:pt>
                <c:pt idx="252">
                  <c:v>788.510009765625</c:v>
                </c:pt>
                <c:pt idx="253">
                  <c:v>788.52301025390625</c:v>
                </c:pt>
                <c:pt idx="254">
                  <c:v>788.53497314453125</c:v>
                </c:pt>
                <c:pt idx="255">
                  <c:v>788.5469970703125</c:v>
                </c:pt>
                <c:pt idx="256">
                  <c:v>788.55902099609375</c:v>
                </c:pt>
                <c:pt idx="257">
                  <c:v>788.572021484375</c:v>
                </c:pt>
                <c:pt idx="258">
                  <c:v>788.583984375</c:v>
                </c:pt>
                <c:pt idx="259">
                  <c:v>788.59600830078125</c:v>
                </c:pt>
                <c:pt idx="260">
                  <c:v>788.60797119140625</c:v>
                </c:pt>
                <c:pt idx="261">
                  <c:v>788.6209716796875</c:v>
                </c:pt>
                <c:pt idx="262">
                  <c:v>788.63299560546875</c:v>
                </c:pt>
                <c:pt idx="263">
                  <c:v>788.64501953125</c:v>
                </c:pt>
                <c:pt idx="264">
                  <c:v>788.656982421875</c:v>
                </c:pt>
                <c:pt idx="265">
                  <c:v>788.66998291015625</c:v>
                </c:pt>
                <c:pt idx="266">
                  <c:v>788.6820068359375</c:v>
                </c:pt>
                <c:pt idx="267">
                  <c:v>788.6939697265625</c:v>
                </c:pt>
                <c:pt idx="268">
                  <c:v>788.70599365234375</c:v>
                </c:pt>
                <c:pt idx="269">
                  <c:v>788.718994140625</c:v>
                </c:pt>
                <c:pt idx="270">
                  <c:v>788.73101806640625</c:v>
                </c:pt>
                <c:pt idx="271">
                  <c:v>788.74298095703125</c:v>
                </c:pt>
                <c:pt idx="272">
                  <c:v>788.7550048828125</c:v>
                </c:pt>
                <c:pt idx="273">
                  <c:v>788.76800537109375</c:v>
                </c:pt>
                <c:pt idx="274">
                  <c:v>788.780029296875</c:v>
                </c:pt>
                <c:pt idx="275">
                  <c:v>788.7919921875</c:v>
                </c:pt>
                <c:pt idx="276">
                  <c:v>788.80499267578125</c:v>
                </c:pt>
                <c:pt idx="277">
                  <c:v>788.8170166015625</c:v>
                </c:pt>
                <c:pt idx="278">
                  <c:v>788.8289794921875</c:v>
                </c:pt>
                <c:pt idx="279">
                  <c:v>788.84100341796875</c:v>
                </c:pt>
                <c:pt idx="280">
                  <c:v>788.85400390625</c:v>
                </c:pt>
                <c:pt idx="281">
                  <c:v>788.86602783203125</c:v>
                </c:pt>
                <c:pt idx="282">
                  <c:v>788.87799072265625</c:v>
                </c:pt>
                <c:pt idx="283">
                  <c:v>788.8900146484375</c:v>
                </c:pt>
                <c:pt idx="284">
                  <c:v>788.90301513671875</c:v>
                </c:pt>
                <c:pt idx="285">
                  <c:v>788.91497802734375</c:v>
                </c:pt>
                <c:pt idx="286">
                  <c:v>788.927001953125</c:v>
                </c:pt>
                <c:pt idx="287">
                  <c:v>788.93902587890625</c:v>
                </c:pt>
                <c:pt idx="288">
                  <c:v>788.9520263671875</c:v>
                </c:pt>
                <c:pt idx="289">
                  <c:v>788.9639892578125</c:v>
                </c:pt>
                <c:pt idx="290">
                  <c:v>788.97601318359375</c:v>
                </c:pt>
                <c:pt idx="291">
                  <c:v>788.98797607421875</c:v>
                </c:pt>
                <c:pt idx="292">
                  <c:v>789.0009765625</c:v>
                </c:pt>
                <c:pt idx="293">
                  <c:v>789.01300048828125</c:v>
                </c:pt>
                <c:pt idx="294">
                  <c:v>789.0250244140625</c:v>
                </c:pt>
                <c:pt idx="295">
                  <c:v>789.0369873046875</c:v>
                </c:pt>
                <c:pt idx="296">
                  <c:v>789.04998779296875</c:v>
                </c:pt>
                <c:pt idx="297">
                  <c:v>789.06201171875</c:v>
                </c:pt>
                <c:pt idx="298">
                  <c:v>789.073974609375</c:v>
                </c:pt>
                <c:pt idx="299">
                  <c:v>789.08599853515625</c:v>
                </c:pt>
                <c:pt idx="300">
                  <c:v>789.0989990234375</c:v>
                </c:pt>
                <c:pt idx="301">
                  <c:v>789.11102294921875</c:v>
                </c:pt>
                <c:pt idx="302">
                  <c:v>789.12298583984375</c:v>
                </c:pt>
                <c:pt idx="303">
                  <c:v>789.135986328125</c:v>
                </c:pt>
                <c:pt idx="304">
                  <c:v>789.14801025390625</c:v>
                </c:pt>
                <c:pt idx="305">
                  <c:v>789.15997314453125</c:v>
                </c:pt>
                <c:pt idx="306">
                  <c:v>789.1719970703125</c:v>
                </c:pt>
                <c:pt idx="307">
                  <c:v>789.18499755859375</c:v>
                </c:pt>
                <c:pt idx="308">
                  <c:v>789.197021484375</c:v>
                </c:pt>
                <c:pt idx="309">
                  <c:v>789.208984375</c:v>
                </c:pt>
                <c:pt idx="310">
                  <c:v>789.22100830078125</c:v>
                </c:pt>
                <c:pt idx="311">
                  <c:v>789.2340087890625</c:v>
                </c:pt>
                <c:pt idx="312">
                  <c:v>789.2459716796875</c:v>
                </c:pt>
                <c:pt idx="313">
                  <c:v>789.25799560546875</c:v>
                </c:pt>
                <c:pt idx="314">
                  <c:v>789.27099609375</c:v>
                </c:pt>
                <c:pt idx="315">
                  <c:v>789.28302001953125</c:v>
                </c:pt>
                <c:pt idx="316">
                  <c:v>789.29498291015625</c:v>
                </c:pt>
                <c:pt idx="317">
                  <c:v>789.3070068359375</c:v>
                </c:pt>
                <c:pt idx="318">
                  <c:v>789.32000732421875</c:v>
                </c:pt>
                <c:pt idx="319">
                  <c:v>789.33197021484375</c:v>
                </c:pt>
                <c:pt idx="320">
                  <c:v>789.343994140625</c:v>
                </c:pt>
                <c:pt idx="321">
                  <c:v>789.35601806640625</c:v>
                </c:pt>
                <c:pt idx="322">
                  <c:v>789.3690185546875</c:v>
                </c:pt>
                <c:pt idx="323">
                  <c:v>789.3809814453125</c:v>
                </c:pt>
                <c:pt idx="324">
                  <c:v>789.39300537109375</c:v>
                </c:pt>
                <c:pt idx="325">
                  <c:v>789.405029296875</c:v>
                </c:pt>
                <c:pt idx="326">
                  <c:v>789.41802978515625</c:v>
                </c:pt>
                <c:pt idx="327">
                  <c:v>789.42999267578125</c:v>
                </c:pt>
                <c:pt idx="328">
                  <c:v>789.4420166015625</c:v>
                </c:pt>
                <c:pt idx="329">
                  <c:v>789.4539794921875</c:v>
                </c:pt>
                <c:pt idx="330">
                  <c:v>789.46697998046875</c:v>
                </c:pt>
                <c:pt idx="331">
                  <c:v>789.47900390625</c:v>
                </c:pt>
                <c:pt idx="332">
                  <c:v>789.49102783203125</c:v>
                </c:pt>
                <c:pt idx="333">
                  <c:v>789.5040283203125</c:v>
                </c:pt>
                <c:pt idx="334">
                  <c:v>789.5159912109375</c:v>
                </c:pt>
                <c:pt idx="335">
                  <c:v>789.52801513671875</c:v>
                </c:pt>
                <c:pt idx="336">
                  <c:v>789.53997802734375</c:v>
                </c:pt>
                <c:pt idx="337">
                  <c:v>789.552978515625</c:v>
                </c:pt>
                <c:pt idx="338">
                  <c:v>789.56500244140625</c:v>
                </c:pt>
                <c:pt idx="339">
                  <c:v>789.5770263671875</c:v>
                </c:pt>
                <c:pt idx="340">
                  <c:v>789.5889892578125</c:v>
                </c:pt>
                <c:pt idx="341">
                  <c:v>789.60198974609375</c:v>
                </c:pt>
                <c:pt idx="342">
                  <c:v>789.614013671875</c:v>
                </c:pt>
                <c:pt idx="343">
                  <c:v>789.6259765625</c:v>
                </c:pt>
                <c:pt idx="344">
                  <c:v>789.63800048828125</c:v>
                </c:pt>
                <c:pt idx="345">
                  <c:v>789.6510009765625</c:v>
                </c:pt>
                <c:pt idx="346">
                  <c:v>789.66302490234375</c:v>
                </c:pt>
                <c:pt idx="347">
                  <c:v>789.67498779296875</c:v>
                </c:pt>
                <c:pt idx="348">
                  <c:v>789.68798828125</c:v>
                </c:pt>
                <c:pt idx="349">
                  <c:v>789.70001220703125</c:v>
                </c:pt>
                <c:pt idx="350">
                  <c:v>789.71197509765625</c:v>
                </c:pt>
                <c:pt idx="351">
                  <c:v>789.7239990234375</c:v>
                </c:pt>
                <c:pt idx="352">
                  <c:v>789.73699951171875</c:v>
                </c:pt>
                <c:pt idx="353">
                  <c:v>789.7490234375</c:v>
                </c:pt>
                <c:pt idx="354">
                  <c:v>789.760986328125</c:v>
                </c:pt>
                <c:pt idx="355">
                  <c:v>789.77301025390625</c:v>
                </c:pt>
                <c:pt idx="356">
                  <c:v>789.7860107421875</c:v>
                </c:pt>
                <c:pt idx="357">
                  <c:v>789.7979736328125</c:v>
                </c:pt>
                <c:pt idx="358">
                  <c:v>789.80999755859375</c:v>
                </c:pt>
                <c:pt idx="359">
                  <c:v>789.822998046875</c:v>
                </c:pt>
                <c:pt idx="360">
                  <c:v>789.83502197265625</c:v>
                </c:pt>
                <c:pt idx="361">
                  <c:v>789.84698486328125</c:v>
                </c:pt>
                <c:pt idx="362">
                  <c:v>789.8590087890625</c:v>
                </c:pt>
                <c:pt idx="363">
                  <c:v>789.87200927734375</c:v>
                </c:pt>
                <c:pt idx="364">
                  <c:v>789.88397216796875</c:v>
                </c:pt>
                <c:pt idx="365">
                  <c:v>789.89599609375</c:v>
                </c:pt>
                <c:pt idx="366">
                  <c:v>789.90802001953125</c:v>
                </c:pt>
                <c:pt idx="367">
                  <c:v>789.9210205078125</c:v>
                </c:pt>
                <c:pt idx="368">
                  <c:v>789.9329833984375</c:v>
                </c:pt>
                <c:pt idx="369">
                  <c:v>789.94500732421875</c:v>
                </c:pt>
                <c:pt idx="370">
                  <c:v>789.95697021484375</c:v>
                </c:pt>
                <c:pt idx="371">
                  <c:v>789.969970703125</c:v>
                </c:pt>
                <c:pt idx="372">
                  <c:v>789.98199462890625</c:v>
                </c:pt>
                <c:pt idx="373">
                  <c:v>789.9940185546875</c:v>
                </c:pt>
                <c:pt idx="374">
                  <c:v>790.00701904296875</c:v>
                </c:pt>
                <c:pt idx="375">
                  <c:v>790.01898193359375</c:v>
                </c:pt>
                <c:pt idx="376">
                  <c:v>790.031005859375</c:v>
                </c:pt>
                <c:pt idx="377">
                  <c:v>790.04302978515625</c:v>
                </c:pt>
                <c:pt idx="378">
                  <c:v>790.0560302734375</c:v>
                </c:pt>
                <c:pt idx="379">
                  <c:v>790.0679931640625</c:v>
                </c:pt>
                <c:pt idx="380">
                  <c:v>790.08001708984375</c:v>
                </c:pt>
                <c:pt idx="381">
                  <c:v>790.09197998046875</c:v>
                </c:pt>
                <c:pt idx="382">
                  <c:v>790.10498046875</c:v>
                </c:pt>
                <c:pt idx="383">
                  <c:v>790.11700439453125</c:v>
                </c:pt>
                <c:pt idx="384">
                  <c:v>790.1290283203125</c:v>
                </c:pt>
                <c:pt idx="385">
                  <c:v>790.14202880859375</c:v>
                </c:pt>
                <c:pt idx="386">
                  <c:v>790.15399169921875</c:v>
                </c:pt>
                <c:pt idx="387">
                  <c:v>790.166015625</c:v>
                </c:pt>
                <c:pt idx="388">
                  <c:v>790.177978515625</c:v>
                </c:pt>
                <c:pt idx="389">
                  <c:v>790.19097900390625</c:v>
                </c:pt>
                <c:pt idx="390">
                  <c:v>790.2030029296875</c:v>
                </c:pt>
                <c:pt idx="391">
                  <c:v>790.21502685546875</c:v>
                </c:pt>
                <c:pt idx="392">
                  <c:v>790.22698974609375</c:v>
                </c:pt>
                <c:pt idx="393">
                  <c:v>790.239990234375</c:v>
                </c:pt>
                <c:pt idx="394">
                  <c:v>790.25201416015625</c:v>
                </c:pt>
                <c:pt idx="395">
                  <c:v>790.26397705078125</c:v>
                </c:pt>
                <c:pt idx="396">
                  <c:v>790.2769775390625</c:v>
                </c:pt>
                <c:pt idx="397">
                  <c:v>790.28900146484375</c:v>
                </c:pt>
                <c:pt idx="398">
                  <c:v>790.301025390625</c:v>
                </c:pt>
                <c:pt idx="399">
                  <c:v>790.31298828125</c:v>
                </c:pt>
                <c:pt idx="400">
                  <c:v>790.32598876953125</c:v>
                </c:pt>
                <c:pt idx="401">
                  <c:v>790.3380126953125</c:v>
                </c:pt>
                <c:pt idx="402">
                  <c:v>790.3499755859375</c:v>
                </c:pt>
                <c:pt idx="403">
                  <c:v>790.36199951171875</c:v>
                </c:pt>
                <c:pt idx="404">
                  <c:v>790.375</c:v>
                </c:pt>
                <c:pt idx="405">
                  <c:v>790.38702392578125</c:v>
                </c:pt>
                <c:pt idx="406">
                  <c:v>790.39898681640625</c:v>
                </c:pt>
                <c:pt idx="407">
                  <c:v>790.4119873046875</c:v>
                </c:pt>
                <c:pt idx="408">
                  <c:v>790.42401123046875</c:v>
                </c:pt>
                <c:pt idx="409">
                  <c:v>790.43597412109375</c:v>
                </c:pt>
                <c:pt idx="410">
                  <c:v>790.447998046875</c:v>
                </c:pt>
                <c:pt idx="411">
                  <c:v>790.46099853515625</c:v>
                </c:pt>
                <c:pt idx="412">
                  <c:v>790.4730224609375</c:v>
                </c:pt>
                <c:pt idx="413">
                  <c:v>790.4849853515625</c:v>
                </c:pt>
                <c:pt idx="414">
                  <c:v>790.49700927734375</c:v>
                </c:pt>
                <c:pt idx="415">
                  <c:v>790.510009765625</c:v>
                </c:pt>
                <c:pt idx="416">
                  <c:v>790.52197265625</c:v>
                </c:pt>
                <c:pt idx="417">
                  <c:v>790.53399658203125</c:v>
                </c:pt>
                <c:pt idx="418">
                  <c:v>790.5469970703125</c:v>
                </c:pt>
                <c:pt idx="419">
                  <c:v>790.55902099609375</c:v>
                </c:pt>
                <c:pt idx="420">
                  <c:v>790.57098388671875</c:v>
                </c:pt>
                <c:pt idx="421">
                  <c:v>790.5830078125</c:v>
                </c:pt>
                <c:pt idx="422">
                  <c:v>790.59600830078125</c:v>
                </c:pt>
                <c:pt idx="423">
                  <c:v>790.60797119140625</c:v>
                </c:pt>
                <c:pt idx="424">
                  <c:v>790.6199951171875</c:v>
                </c:pt>
                <c:pt idx="425">
                  <c:v>790.63299560546875</c:v>
                </c:pt>
                <c:pt idx="426">
                  <c:v>790.64501953125</c:v>
                </c:pt>
                <c:pt idx="427">
                  <c:v>790.656982421875</c:v>
                </c:pt>
                <c:pt idx="428">
                  <c:v>790.66900634765625</c:v>
                </c:pt>
                <c:pt idx="429">
                  <c:v>790.6820068359375</c:v>
                </c:pt>
                <c:pt idx="430">
                  <c:v>790.6939697265625</c:v>
                </c:pt>
                <c:pt idx="431">
                  <c:v>790.70599365234375</c:v>
                </c:pt>
                <c:pt idx="432">
                  <c:v>790.718017578125</c:v>
                </c:pt>
                <c:pt idx="433">
                  <c:v>790.73101806640625</c:v>
                </c:pt>
                <c:pt idx="434">
                  <c:v>790.74298095703125</c:v>
                </c:pt>
                <c:pt idx="435">
                  <c:v>790.7550048828125</c:v>
                </c:pt>
                <c:pt idx="436">
                  <c:v>790.76800537109375</c:v>
                </c:pt>
                <c:pt idx="437">
                  <c:v>790.780029296875</c:v>
                </c:pt>
                <c:pt idx="438">
                  <c:v>790.7919921875</c:v>
                </c:pt>
                <c:pt idx="439">
                  <c:v>790.80401611328125</c:v>
                </c:pt>
                <c:pt idx="440">
                  <c:v>790.8170166015625</c:v>
                </c:pt>
                <c:pt idx="441">
                  <c:v>790.8289794921875</c:v>
                </c:pt>
                <c:pt idx="442">
                  <c:v>790.84100341796875</c:v>
                </c:pt>
                <c:pt idx="443">
                  <c:v>790.85302734375</c:v>
                </c:pt>
                <c:pt idx="444">
                  <c:v>790.86602783203125</c:v>
                </c:pt>
                <c:pt idx="445">
                  <c:v>790.87799072265625</c:v>
                </c:pt>
                <c:pt idx="446">
                  <c:v>790.8900146484375</c:v>
                </c:pt>
                <c:pt idx="447">
                  <c:v>790.90301513671875</c:v>
                </c:pt>
                <c:pt idx="448">
                  <c:v>790.91497802734375</c:v>
                </c:pt>
                <c:pt idx="449">
                  <c:v>790.927001953125</c:v>
                </c:pt>
                <c:pt idx="450">
                  <c:v>790.93902587890625</c:v>
                </c:pt>
                <c:pt idx="451">
                  <c:v>790.9520263671875</c:v>
                </c:pt>
                <c:pt idx="452">
                  <c:v>790.9639892578125</c:v>
                </c:pt>
                <c:pt idx="453">
                  <c:v>790.97601318359375</c:v>
                </c:pt>
                <c:pt idx="454">
                  <c:v>790.989013671875</c:v>
                </c:pt>
                <c:pt idx="455">
                  <c:v>791.0009765625</c:v>
                </c:pt>
                <c:pt idx="456">
                  <c:v>791.01300048828125</c:v>
                </c:pt>
                <c:pt idx="457">
                  <c:v>791.0250244140625</c:v>
                </c:pt>
                <c:pt idx="458">
                  <c:v>791.03802490234375</c:v>
                </c:pt>
                <c:pt idx="459">
                  <c:v>791.04998779296875</c:v>
                </c:pt>
                <c:pt idx="460">
                  <c:v>791.06201171875</c:v>
                </c:pt>
                <c:pt idx="461">
                  <c:v>791.073974609375</c:v>
                </c:pt>
                <c:pt idx="462">
                  <c:v>791.08697509765625</c:v>
                </c:pt>
                <c:pt idx="463">
                  <c:v>791.0989990234375</c:v>
                </c:pt>
                <c:pt idx="464">
                  <c:v>791.11102294921875</c:v>
                </c:pt>
                <c:pt idx="465">
                  <c:v>791.1240234375</c:v>
                </c:pt>
                <c:pt idx="466">
                  <c:v>791.135986328125</c:v>
                </c:pt>
                <c:pt idx="467">
                  <c:v>791.14801025390625</c:v>
                </c:pt>
                <c:pt idx="468">
                  <c:v>791.15997314453125</c:v>
                </c:pt>
                <c:pt idx="469">
                  <c:v>791.1729736328125</c:v>
                </c:pt>
                <c:pt idx="470">
                  <c:v>791.18499755859375</c:v>
                </c:pt>
                <c:pt idx="471">
                  <c:v>791.197021484375</c:v>
                </c:pt>
                <c:pt idx="472">
                  <c:v>791.21002197265625</c:v>
                </c:pt>
                <c:pt idx="473">
                  <c:v>791.22198486328125</c:v>
                </c:pt>
                <c:pt idx="474">
                  <c:v>791.2340087890625</c:v>
                </c:pt>
                <c:pt idx="475">
                  <c:v>791.2459716796875</c:v>
                </c:pt>
                <c:pt idx="476">
                  <c:v>791.25897216796875</c:v>
                </c:pt>
                <c:pt idx="477">
                  <c:v>791.27099609375</c:v>
                </c:pt>
                <c:pt idx="478">
                  <c:v>791.28302001953125</c:v>
                </c:pt>
                <c:pt idx="479">
                  <c:v>791.2960205078125</c:v>
                </c:pt>
                <c:pt idx="480">
                  <c:v>791.3079833984375</c:v>
                </c:pt>
                <c:pt idx="481">
                  <c:v>791.32000732421875</c:v>
                </c:pt>
                <c:pt idx="482">
                  <c:v>791.33197021484375</c:v>
                </c:pt>
                <c:pt idx="483">
                  <c:v>791.344970703125</c:v>
                </c:pt>
                <c:pt idx="484">
                  <c:v>791.35699462890625</c:v>
                </c:pt>
                <c:pt idx="485">
                  <c:v>791.3690185546875</c:v>
                </c:pt>
                <c:pt idx="486">
                  <c:v>791.3809814453125</c:v>
                </c:pt>
                <c:pt idx="487">
                  <c:v>791.39398193359375</c:v>
                </c:pt>
                <c:pt idx="488">
                  <c:v>791.406005859375</c:v>
                </c:pt>
                <c:pt idx="489">
                  <c:v>791.41802978515625</c:v>
                </c:pt>
                <c:pt idx="490">
                  <c:v>791.4310302734375</c:v>
                </c:pt>
                <c:pt idx="491">
                  <c:v>791.4429931640625</c:v>
                </c:pt>
                <c:pt idx="492">
                  <c:v>791.45501708984375</c:v>
                </c:pt>
                <c:pt idx="493">
                  <c:v>791.46697998046875</c:v>
                </c:pt>
                <c:pt idx="494">
                  <c:v>791.47998046875</c:v>
                </c:pt>
                <c:pt idx="495">
                  <c:v>791.49200439453125</c:v>
                </c:pt>
                <c:pt idx="496">
                  <c:v>791.5040283203125</c:v>
                </c:pt>
                <c:pt idx="497">
                  <c:v>791.51702880859375</c:v>
                </c:pt>
                <c:pt idx="498">
                  <c:v>791.52899169921875</c:v>
                </c:pt>
                <c:pt idx="499">
                  <c:v>791.541015625</c:v>
                </c:pt>
                <c:pt idx="500">
                  <c:v>791.552978515625</c:v>
                </c:pt>
                <c:pt idx="501">
                  <c:v>791.56597900390625</c:v>
                </c:pt>
                <c:pt idx="502">
                  <c:v>791.5780029296875</c:v>
                </c:pt>
                <c:pt idx="503">
                  <c:v>791.59002685546875</c:v>
                </c:pt>
                <c:pt idx="504">
                  <c:v>791.60302734375</c:v>
                </c:pt>
                <c:pt idx="505">
                  <c:v>791.614990234375</c:v>
                </c:pt>
                <c:pt idx="506">
                  <c:v>791.62701416015625</c:v>
                </c:pt>
                <c:pt idx="507">
                  <c:v>791.63897705078125</c:v>
                </c:pt>
                <c:pt idx="508">
                  <c:v>791.6519775390625</c:v>
                </c:pt>
                <c:pt idx="509">
                  <c:v>791.66400146484375</c:v>
                </c:pt>
                <c:pt idx="510">
                  <c:v>791.676025390625</c:v>
                </c:pt>
                <c:pt idx="511">
                  <c:v>791.68902587890625</c:v>
                </c:pt>
                <c:pt idx="512">
                  <c:v>791.70098876953125</c:v>
                </c:pt>
                <c:pt idx="513">
                  <c:v>791.7130126953125</c:v>
                </c:pt>
                <c:pt idx="514">
                  <c:v>791.7249755859375</c:v>
                </c:pt>
                <c:pt idx="515">
                  <c:v>791.73797607421875</c:v>
                </c:pt>
                <c:pt idx="516">
                  <c:v>791.75</c:v>
                </c:pt>
                <c:pt idx="517">
                  <c:v>791.76202392578125</c:v>
                </c:pt>
                <c:pt idx="518">
                  <c:v>791.7750244140625</c:v>
                </c:pt>
                <c:pt idx="519">
                  <c:v>791.7869873046875</c:v>
                </c:pt>
                <c:pt idx="520">
                  <c:v>791.79901123046875</c:v>
                </c:pt>
                <c:pt idx="521">
                  <c:v>791.81097412109375</c:v>
                </c:pt>
                <c:pt idx="522">
                  <c:v>791.823974609375</c:v>
                </c:pt>
                <c:pt idx="523">
                  <c:v>791.83599853515625</c:v>
                </c:pt>
                <c:pt idx="524">
                  <c:v>791.8480224609375</c:v>
                </c:pt>
                <c:pt idx="525">
                  <c:v>791.8599853515625</c:v>
                </c:pt>
                <c:pt idx="526">
                  <c:v>791.87298583984375</c:v>
                </c:pt>
                <c:pt idx="527">
                  <c:v>791.885009765625</c:v>
                </c:pt>
                <c:pt idx="528">
                  <c:v>791.89697265625</c:v>
                </c:pt>
                <c:pt idx="529">
                  <c:v>791.90997314453125</c:v>
                </c:pt>
                <c:pt idx="530">
                  <c:v>791.9219970703125</c:v>
                </c:pt>
                <c:pt idx="531">
                  <c:v>791.93402099609375</c:v>
                </c:pt>
                <c:pt idx="532">
                  <c:v>791.947021484375</c:v>
                </c:pt>
                <c:pt idx="533">
                  <c:v>791.958984375</c:v>
                </c:pt>
                <c:pt idx="534">
                  <c:v>791.97100830078125</c:v>
                </c:pt>
                <c:pt idx="535">
                  <c:v>791.98297119140625</c:v>
                </c:pt>
                <c:pt idx="536">
                  <c:v>791.9959716796875</c:v>
                </c:pt>
                <c:pt idx="537">
                  <c:v>792.00799560546875</c:v>
                </c:pt>
                <c:pt idx="538">
                  <c:v>792.02001953125</c:v>
                </c:pt>
                <c:pt idx="539">
                  <c:v>792.03302001953125</c:v>
                </c:pt>
                <c:pt idx="540">
                  <c:v>792.04498291015625</c:v>
                </c:pt>
                <c:pt idx="541">
                  <c:v>792.0570068359375</c:v>
                </c:pt>
                <c:pt idx="542">
                  <c:v>792.0689697265625</c:v>
                </c:pt>
                <c:pt idx="543">
                  <c:v>792.08197021484375</c:v>
                </c:pt>
                <c:pt idx="544">
                  <c:v>792.093994140625</c:v>
                </c:pt>
                <c:pt idx="545">
                  <c:v>792.10601806640625</c:v>
                </c:pt>
                <c:pt idx="546">
                  <c:v>792.1190185546875</c:v>
                </c:pt>
                <c:pt idx="547">
                  <c:v>792.1309814453125</c:v>
                </c:pt>
                <c:pt idx="548">
                  <c:v>792.14300537109375</c:v>
                </c:pt>
                <c:pt idx="549">
                  <c:v>792.155029296875</c:v>
                </c:pt>
                <c:pt idx="550">
                  <c:v>792.16802978515625</c:v>
                </c:pt>
                <c:pt idx="551">
                  <c:v>792.17999267578125</c:v>
                </c:pt>
                <c:pt idx="552">
                  <c:v>792.1920166015625</c:v>
                </c:pt>
                <c:pt idx="553">
                  <c:v>792.20501708984375</c:v>
                </c:pt>
                <c:pt idx="554">
                  <c:v>792.21697998046875</c:v>
                </c:pt>
                <c:pt idx="555">
                  <c:v>792.22900390625</c:v>
                </c:pt>
                <c:pt idx="556">
                  <c:v>792.24102783203125</c:v>
                </c:pt>
                <c:pt idx="557">
                  <c:v>792.2540283203125</c:v>
                </c:pt>
                <c:pt idx="558">
                  <c:v>792.2659912109375</c:v>
                </c:pt>
                <c:pt idx="559">
                  <c:v>792.27801513671875</c:v>
                </c:pt>
                <c:pt idx="560">
                  <c:v>792.291015625</c:v>
                </c:pt>
                <c:pt idx="561">
                  <c:v>792.302978515625</c:v>
                </c:pt>
                <c:pt idx="562">
                  <c:v>792.31500244140625</c:v>
                </c:pt>
                <c:pt idx="563">
                  <c:v>792.3270263671875</c:v>
                </c:pt>
                <c:pt idx="564">
                  <c:v>792.34002685546875</c:v>
                </c:pt>
                <c:pt idx="565">
                  <c:v>792.35198974609375</c:v>
                </c:pt>
                <c:pt idx="566">
                  <c:v>792.364013671875</c:v>
                </c:pt>
                <c:pt idx="567">
                  <c:v>792.37701416015625</c:v>
                </c:pt>
                <c:pt idx="568">
                  <c:v>792.38897705078125</c:v>
                </c:pt>
                <c:pt idx="569">
                  <c:v>792.4010009765625</c:v>
                </c:pt>
                <c:pt idx="570">
                  <c:v>792.41302490234375</c:v>
                </c:pt>
                <c:pt idx="571">
                  <c:v>792.426025390625</c:v>
                </c:pt>
                <c:pt idx="572">
                  <c:v>792.43798828125</c:v>
                </c:pt>
                <c:pt idx="573">
                  <c:v>792.45001220703125</c:v>
                </c:pt>
                <c:pt idx="574">
                  <c:v>792.4630126953125</c:v>
                </c:pt>
                <c:pt idx="575">
                  <c:v>792.4749755859375</c:v>
                </c:pt>
                <c:pt idx="576">
                  <c:v>792.48699951171875</c:v>
                </c:pt>
                <c:pt idx="577">
                  <c:v>792.4990234375</c:v>
                </c:pt>
                <c:pt idx="578">
                  <c:v>792.51202392578125</c:v>
                </c:pt>
                <c:pt idx="579">
                  <c:v>792.52398681640625</c:v>
                </c:pt>
                <c:pt idx="580">
                  <c:v>792.5360107421875</c:v>
                </c:pt>
                <c:pt idx="581">
                  <c:v>792.54901123046875</c:v>
                </c:pt>
                <c:pt idx="582">
                  <c:v>792.56097412109375</c:v>
                </c:pt>
                <c:pt idx="583">
                  <c:v>792.572998046875</c:v>
                </c:pt>
                <c:pt idx="584">
                  <c:v>792.58599853515625</c:v>
                </c:pt>
                <c:pt idx="585">
                  <c:v>792.5980224609375</c:v>
                </c:pt>
                <c:pt idx="586">
                  <c:v>792.6099853515625</c:v>
                </c:pt>
                <c:pt idx="587">
                  <c:v>792.62200927734375</c:v>
                </c:pt>
                <c:pt idx="588">
                  <c:v>792.635009765625</c:v>
                </c:pt>
                <c:pt idx="589">
                  <c:v>792.64697265625</c:v>
                </c:pt>
                <c:pt idx="590">
                  <c:v>792.65899658203125</c:v>
                </c:pt>
                <c:pt idx="591">
                  <c:v>792.6719970703125</c:v>
                </c:pt>
                <c:pt idx="592">
                  <c:v>792.68402099609375</c:v>
                </c:pt>
                <c:pt idx="593">
                  <c:v>792.69598388671875</c:v>
                </c:pt>
                <c:pt idx="594">
                  <c:v>792.7080078125</c:v>
                </c:pt>
                <c:pt idx="595">
                  <c:v>792.72100830078125</c:v>
                </c:pt>
                <c:pt idx="596">
                  <c:v>792.73297119140625</c:v>
                </c:pt>
                <c:pt idx="597">
                  <c:v>792.7449951171875</c:v>
                </c:pt>
                <c:pt idx="598">
                  <c:v>792.75799560546875</c:v>
                </c:pt>
                <c:pt idx="599">
                  <c:v>792.77001953125</c:v>
                </c:pt>
                <c:pt idx="600">
                  <c:v>792.781982421875</c:v>
                </c:pt>
                <c:pt idx="601">
                  <c:v>792.79400634765625</c:v>
                </c:pt>
                <c:pt idx="602">
                  <c:v>792.8070068359375</c:v>
                </c:pt>
                <c:pt idx="603">
                  <c:v>792.8189697265625</c:v>
                </c:pt>
                <c:pt idx="604">
                  <c:v>792.83099365234375</c:v>
                </c:pt>
                <c:pt idx="605">
                  <c:v>792.843994140625</c:v>
                </c:pt>
                <c:pt idx="606">
                  <c:v>792.85601806640625</c:v>
                </c:pt>
                <c:pt idx="607">
                  <c:v>792.86798095703125</c:v>
                </c:pt>
                <c:pt idx="608">
                  <c:v>792.8809814453125</c:v>
                </c:pt>
                <c:pt idx="609">
                  <c:v>792.89300537109375</c:v>
                </c:pt>
                <c:pt idx="610">
                  <c:v>792.905029296875</c:v>
                </c:pt>
                <c:pt idx="611">
                  <c:v>792.9169921875</c:v>
                </c:pt>
                <c:pt idx="612">
                  <c:v>792.92999267578125</c:v>
                </c:pt>
                <c:pt idx="613">
                  <c:v>792.9420166015625</c:v>
                </c:pt>
                <c:pt idx="614">
                  <c:v>792.9539794921875</c:v>
                </c:pt>
                <c:pt idx="615">
                  <c:v>792.96697998046875</c:v>
                </c:pt>
                <c:pt idx="616">
                  <c:v>792.97900390625</c:v>
                </c:pt>
                <c:pt idx="617">
                  <c:v>792.99102783203125</c:v>
                </c:pt>
                <c:pt idx="618">
                  <c:v>793.00299072265625</c:v>
                </c:pt>
                <c:pt idx="619">
                  <c:v>793.0159912109375</c:v>
                </c:pt>
                <c:pt idx="620">
                  <c:v>793.02801513671875</c:v>
                </c:pt>
                <c:pt idx="621">
                  <c:v>793.03997802734375</c:v>
                </c:pt>
                <c:pt idx="622">
                  <c:v>793.052978515625</c:v>
                </c:pt>
                <c:pt idx="623">
                  <c:v>793.06500244140625</c:v>
                </c:pt>
                <c:pt idx="624">
                  <c:v>793.0770263671875</c:v>
                </c:pt>
                <c:pt idx="625">
                  <c:v>793.09002685546875</c:v>
                </c:pt>
                <c:pt idx="626">
                  <c:v>793.10198974609375</c:v>
                </c:pt>
                <c:pt idx="627">
                  <c:v>793.114013671875</c:v>
                </c:pt>
                <c:pt idx="628">
                  <c:v>793.1259765625</c:v>
                </c:pt>
                <c:pt idx="629">
                  <c:v>793.13897705078125</c:v>
                </c:pt>
                <c:pt idx="630">
                  <c:v>793.1510009765625</c:v>
                </c:pt>
                <c:pt idx="631">
                  <c:v>793.16302490234375</c:v>
                </c:pt>
                <c:pt idx="632">
                  <c:v>793.176025390625</c:v>
                </c:pt>
                <c:pt idx="633">
                  <c:v>793.18798828125</c:v>
                </c:pt>
                <c:pt idx="634">
                  <c:v>793.20001220703125</c:v>
                </c:pt>
                <c:pt idx="635">
                  <c:v>793.21197509765625</c:v>
                </c:pt>
                <c:pt idx="636">
                  <c:v>793.2249755859375</c:v>
                </c:pt>
                <c:pt idx="637">
                  <c:v>793.23699951171875</c:v>
                </c:pt>
                <c:pt idx="638">
                  <c:v>793.2490234375</c:v>
                </c:pt>
                <c:pt idx="639">
                  <c:v>793.26202392578125</c:v>
                </c:pt>
                <c:pt idx="640">
                  <c:v>793.27398681640625</c:v>
                </c:pt>
                <c:pt idx="641">
                  <c:v>793.2860107421875</c:v>
                </c:pt>
                <c:pt idx="642">
                  <c:v>793.29901123046875</c:v>
                </c:pt>
                <c:pt idx="643">
                  <c:v>793.31097412109375</c:v>
                </c:pt>
                <c:pt idx="644">
                  <c:v>793.322998046875</c:v>
                </c:pt>
                <c:pt idx="645">
                  <c:v>793.33502197265625</c:v>
                </c:pt>
                <c:pt idx="646">
                  <c:v>793.3480224609375</c:v>
                </c:pt>
                <c:pt idx="647">
                  <c:v>793.3599853515625</c:v>
                </c:pt>
                <c:pt idx="648">
                  <c:v>793.37200927734375</c:v>
                </c:pt>
                <c:pt idx="649">
                  <c:v>793.385009765625</c:v>
                </c:pt>
                <c:pt idx="650">
                  <c:v>793.39697265625</c:v>
                </c:pt>
                <c:pt idx="651">
                  <c:v>793.40899658203125</c:v>
                </c:pt>
                <c:pt idx="652">
                  <c:v>793.4219970703125</c:v>
                </c:pt>
                <c:pt idx="653">
                  <c:v>793.43402099609375</c:v>
                </c:pt>
                <c:pt idx="654">
                  <c:v>793.44598388671875</c:v>
                </c:pt>
                <c:pt idx="655">
                  <c:v>793.4580078125</c:v>
                </c:pt>
                <c:pt idx="656">
                  <c:v>793.47100830078125</c:v>
                </c:pt>
                <c:pt idx="657">
                  <c:v>793.48297119140625</c:v>
                </c:pt>
                <c:pt idx="658">
                  <c:v>793.4949951171875</c:v>
                </c:pt>
                <c:pt idx="659">
                  <c:v>793.50799560546875</c:v>
                </c:pt>
                <c:pt idx="660">
                  <c:v>793.52001953125</c:v>
                </c:pt>
                <c:pt idx="661">
                  <c:v>793.531982421875</c:v>
                </c:pt>
                <c:pt idx="662">
                  <c:v>793.54400634765625</c:v>
                </c:pt>
                <c:pt idx="663">
                  <c:v>793.5570068359375</c:v>
                </c:pt>
                <c:pt idx="664">
                  <c:v>793.5689697265625</c:v>
                </c:pt>
                <c:pt idx="665">
                  <c:v>793.58099365234375</c:v>
                </c:pt>
                <c:pt idx="666">
                  <c:v>793.593994140625</c:v>
                </c:pt>
                <c:pt idx="667">
                  <c:v>793.60601806640625</c:v>
                </c:pt>
                <c:pt idx="668">
                  <c:v>793.61798095703125</c:v>
                </c:pt>
                <c:pt idx="669">
                  <c:v>793.6309814453125</c:v>
                </c:pt>
                <c:pt idx="670">
                  <c:v>793.64300537109375</c:v>
                </c:pt>
                <c:pt idx="671">
                  <c:v>793.655029296875</c:v>
                </c:pt>
                <c:pt idx="672">
                  <c:v>793.6669921875</c:v>
                </c:pt>
                <c:pt idx="673">
                  <c:v>793.67999267578125</c:v>
                </c:pt>
                <c:pt idx="674">
                  <c:v>793.6920166015625</c:v>
                </c:pt>
                <c:pt idx="675">
                  <c:v>793.7039794921875</c:v>
                </c:pt>
                <c:pt idx="676">
                  <c:v>793.71697998046875</c:v>
                </c:pt>
                <c:pt idx="677">
                  <c:v>793.72900390625</c:v>
                </c:pt>
                <c:pt idx="678">
                  <c:v>793.74102783203125</c:v>
                </c:pt>
                <c:pt idx="679">
                  <c:v>793.7540283203125</c:v>
                </c:pt>
                <c:pt idx="680">
                  <c:v>793.7659912109375</c:v>
                </c:pt>
                <c:pt idx="681">
                  <c:v>793.77801513671875</c:v>
                </c:pt>
                <c:pt idx="682">
                  <c:v>793.78997802734375</c:v>
                </c:pt>
                <c:pt idx="683">
                  <c:v>793.802978515625</c:v>
                </c:pt>
                <c:pt idx="684">
                  <c:v>793.81500244140625</c:v>
                </c:pt>
                <c:pt idx="685">
                  <c:v>793.8270263671875</c:v>
                </c:pt>
                <c:pt idx="686">
                  <c:v>793.84002685546875</c:v>
                </c:pt>
                <c:pt idx="687">
                  <c:v>793.85198974609375</c:v>
                </c:pt>
                <c:pt idx="688">
                  <c:v>793.864013671875</c:v>
                </c:pt>
                <c:pt idx="689">
                  <c:v>793.87701416015625</c:v>
                </c:pt>
                <c:pt idx="690">
                  <c:v>793.88897705078125</c:v>
                </c:pt>
                <c:pt idx="691">
                  <c:v>793.9010009765625</c:v>
                </c:pt>
                <c:pt idx="692">
                  <c:v>793.91302490234375</c:v>
                </c:pt>
                <c:pt idx="693">
                  <c:v>793.926025390625</c:v>
                </c:pt>
                <c:pt idx="694">
                  <c:v>793.93798828125</c:v>
                </c:pt>
                <c:pt idx="695">
                  <c:v>793.95001220703125</c:v>
                </c:pt>
                <c:pt idx="696">
                  <c:v>793.9630126953125</c:v>
                </c:pt>
                <c:pt idx="697">
                  <c:v>793.9749755859375</c:v>
                </c:pt>
                <c:pt idx="698">
                  <c:v>793.98699951171875</c:v>
                </c:pt>
                <c:pt idx="699">
                  <c:v>794</c:v>
                </c:pt>
                <c:pt idx="700">
                  <c:v>794.01202392578125</c:v>
                </c:pt>
                <c:pt idx="701">
                  <c:v>794.02398681640625</c:v>
                </c:pt>
                <c:pt idx="702">
                  <c:v>794.0360107421875</c:v>
                </c:pt>
                <c:pt idx="703">
                  <c:v>794.04901123046875</c:v>
                </c:pt>
                <c:pt idx="704">
                  <c:v>794.06097412109375</c:v>
                </c:pt>
                <c:pt idx="705">
                  <c:v>794.072998046875</c:v>
                </c:pt>
                <c:pt idx="706">
                  <c:v>794.08599853515625</c:v>
                </c:pt>
                <c:pt idx="707">
                  <c:v>794.0980224609375</c:v>
                </c:pt>
                <c:pt idx="708">
                  <c:v>794.1099853515625</c:v>
                </c:pt>
                <c:pt idx="709">
                  <c:v>794.12298583984375</c:v>
                </c:pt>
                <c:pt idx="710">
                  <c:v>794.135009765625</c:v>
                </c:pt>
                <c:pt idx="711">
                  <c:v>794.14697265625</c:v>
                </c:pt>
                <c:pt idx="712">
                  <c:v>794.15899658203125</c:v>
                </c:pt>
                <c:pt idx="713">
                  <c:v>794.1719970703125</c:v>
                </c:pt>
                <c:pt idx="714">
                  <c:v>794.18402099609375</c:v>
                </c:pt>
                <c:pt idx="715">
                  <c:v>794.19598388671875</c:v>
                </c:pt>
                <c:pt idx="716">
                  <c:v>794.208984375</c:v>
                </c:pt>
                <c:pt idx="717">
                  <c:v>794.22100830078125</c:v>
                </c:pt>
                <c:pt idx="718">
                  <c:v>794.23297119140625</c:v>
                </c:pt>
                <c:pt idx="719">
                  <c:v>794.2459716796875</c:v>
                </c:pt>
                <c:pt idx="720">
                  <c:v>794.25799560546875</c:v>
                </c:pt>
                <c:pt idx="721">
                  <c:v>794.27001953125</c:v>
                </c:pt>
                <c:pt idx="722">
                  <c:v>794.28302001953125</c:v>
                </c:pt>
                <c:pt idx="723">
                  <c:v>794.29498291015625</c:v>
                </c:pt>
                <c:pt idx="724">
                  <c:v>794.3070068359375</c:v>
                </c:pt>
                <c:pt idx="725">
                  <c:v>794.3189697265625</c:v>
                </c:pt>
                <c:pt idx="726">
                  <c:v>794.33197021484375</c:v>
                </c:pt>
                <c:pt idx="727">
                  <c:v>794.343994140625</c:v>
                </c:pt>
                <c:pt idx="728">
                  <c:v>794.35601806640625</c:v>
                </c:pt>
                <c:pt idx="729">
                  <c:v>794.3690185546875</c:v>
                </c:pt>
                <c:pt idx="730">
                  <c:v>794.3809814453125</c:v>
                </c:pt>
                <c:pt idx="731">
                  <c:v>794.39300537109375</c:v>
                </c:pt>
                <c:pt idx="732">
                  <c:v>794.406005859375</c:v>
                </c:pt>
                <c:pt idx="733">
                  <c:v>794.41802978515625</c:v>
                </c:pt>
                <c:pt idx="734">
                  <c:v>794.42999267578125</c:v>
                </c:pt>
                <c:pt idx="735">
                  <c:v>794.4429931640625</c:v>
                </c:pt>
                <c:pt idx="736">
                  <c:v>794.45501708984375</c:v>
                </c:pt>
                <c:pt idx="737">
                  <c:v>794.46697998046875</c:v>
                </c:pt>
                <c:pt idx="738">
                  <c:v>794.47900390625</c:v>
                </c:pt>
                <c:pt idx="739">
                  <c:v>794.49200439453125</c:v>
                </c:pt>
                <c:pt idx="740">
                  <c:v>794.5040283203125</c:v>
                </c:pt>
                <c:pt idx="741">
                  <c:v>794.5159912109375</c:v>
                </c:pt>
                <c:pt idx="742">
                  <c:v>794.52899169921875</c:v>
                </c:pt>
                <c:pt idx="743">
                  <c:v>794.541015625</c:v>
                </c:pt>
                <c:pt idx="744">
                  <c:v>794.552978515625</c:v>
                </c:pt>
                <c:pt idx="745">
                  <c:v>794.56597900390625</c:v>
                </c:pt>
                <c:pt idx="746">
                  <c:v>794.5780029296875</c:v>
                </c:pt>
                <c:pt idx="747">
                  <c:v>794.59002685546875</c:v>
                </c:pt>
                <c:pt idx="748">
                  <c:v>794.60198974609375</c:v>
                </c:pt>
                <c:pt idx="749">
                  <c:v>794.614990234375</c:v>
                </c:pt>
                <c:pt idx="750">
                  <c:v>794.62701416015625</c:v>
                </c:pt>
                <c:pt idx="751">
                  <c:v>794.63897705078125</c:v>
                </c:pt>
                <c:pt idx="752">
                  <c:v>794.6519775390625</c:v>
                </c:pt>
                <c:pt idx="753">
                  <c:v>794.66400146484375</c:v>
                </c:pt>
                <c:pt idx="754">
                  <c:v>794.676025390625</c:v>
                </c:pt>
                <c:pt idx="755">
                  <c:v>794.68902587890625</c:v>
                </c:pt>
                <c:pt idx="756">
                  <c:v>794.70098876953125</c:v>
                </c:pt>
                <c:pt idx="757">
                  <c:v>794.7130126953125</c:v>
                </c:pt>
                <c:pt idx="758">
                  <c:v>794.72601318359375</c:v>
                </c:pt>
                <c:pt idx="759">
                  <c:v>794.73797607421875</c:v>
                </c:pt>
                <c:pt idx="760">
                  <c:v>794.75</c:v>
                </c:pt>
                <c:pt idx="761">
                  <c:v>794.76202392578125</c:v>
                </c:pt>
                <c:pt idx="762">
                  <c:v>794.7750244140625</c:v>
                </c:pt>
                <c:pt idx="763">
                  <c:v>794.7869873046875</c:v>
                </c:pt>
                <c:pt idx="764">
                  <c:v>794.79901123046875</c:v>
                </c:pt>
                <c:pt idx="765">
                  <c:v>794.81201171875</c:v>
                </c:pt>
                <c:pt idx="766">
                  <c:v>794.823974609375</c:v>
                </c:pt>
                <c:pt idx="767">
                  <c:v>794.83599853515625</c:v>
                </c:pt>
                <c:pt idx="768">
                  <c:v>794.8489990234375</c:v>
                </c:pt>
                <c:pt idx="769">
                  <c:v>794.86102294921875</c:v>
                </c:pt>
                <c:pt idx="770">
                  <c:v>794.87298583984375</c:v>
                </c:pt>
                <c:pt idx="771">
                  <c:v>794.885986328125</c:v>
                </c:pt>
                <c:pt idx="772">
                  <c:v>794.89801025390625</c:v>
                </c:pt>
                <c:pt idx="773">
                  <c:v>794.90997314453125</c:v>
                </c:pt>
                <c:pt idx="774">
                  <c:v>794.9219970703125</c:v>
                </c:pt>
                <c:pt idx="775">
                  <c:v>794.93499755859375</c:v>
                </c:pt>
                <c:pt idx="776">
                  <c:v>794.947021484375</c:v>
                </c:pt>
                <c:pt idx="777">
                  <c:v>794.958984375</c:v>
                </c:pt>
                <c:pt idx="778">
                  <c:v>794.97198486328125</c:v>
                </c:pt>
                <c:pt idx="779">
                  <c:v>794.9840087890625</c:v>
                </c:pt>
                <c:pt idx="780">
                  <c:v>794.9959716796875</c:v>
                </c:pt>
                <c:pt idx="781">
                  <c:v>795.00897216796875</c:v>
                </c:pt>
                <c:pt idx="782">
                  <c:v>795.02099609375</c:v>
                </c:pt>
                <c:pt idx="783">
                  <c:v>795.03302001953125</c:v>
                </c:pt>
                <c:pt idx="784">
                  <c:v>795.0460205078125</c:v>
                </c:pt>
                <c:pt idx="785">
                  <c:v>795.0579833984375</c:v>
                </c:pt>
                <c:pt idx="786">
                  <c:v>795.07000732421875</c:v>
                </c:pt>
                <c:pt idx="787">
                  <c:v>795.08197021484375</c:v>
                </c:pt>
                <c:pt idx="788">
                  <c:v>795.094970703125</c:v>
                </c:pt>
                <c:pt idx="789">
                  <c:v>795.10699462890625</c:v>
                </c:pt>
                <c:pt idx="790">
                  <c:v>795.1190185546875</c:v>
                </c:pt>
                <c:pt idx="791">
                  <c:v>795.13201904296875</c:v>
                </c:pt>
                <c:pt idx="792">
                  <c:v>795.14398193359375</c:v>
                </c:pt>
                <c:pt idx="793">
                  <c:v>795.156005859375</c:v>
                </c:pt>
                <c:pt idx="794">
                  <c:v>795.16900634765625</c:v>
                </c:pt>
                <c:pt idx="795">
                  <c:v>795.1810302734375</c:v>
                </c:pt>
                <c:pt idx="796">
                  <c:v>795.1929931640625</c:v>
                </c:pt>
                <c:pt idx="797">
                  <c:v>795.20599365234375</c:v>
                </c:pt>
                <c:pt idx="798">
                  <c:v>795.218017578125</c:v>
                </c:pt>
                <c:pt idx="799">
                  <c:v>795.22998046875</c:v>
                </c:pt>
                <c:pt idx="800">
                  <c:v>795.24298095703125</c:v>
                </c:pt>
                <c:pt idx="801">
                  <c:v>795.2550048828125</c:v>
                </c:pt>
                <c:pt idx="802">
                  <c:v>795.26702880859375</c:v>
                </c:pt>
                <c:pt idx="803">
                  <c:v>795.27899169921875</c:v>
                </c:pt>
              </c:numCache>
            </c:numRef>
          </c:xVal>
          <c:yVal>
            <c:numRef>
              <c:f>'Sheet1 {6 min}'!$B$1:$B$804</c:f>
              <c:numCache>
                <c:formatCode>General</c:formatCode>
                <c:ptCount val="804"/>
                <c:pt idx="0">
                  <c:v>114</c:v>
                </c:pt>
                <c:pt idx="1">
                  <c:v>71.5</c:v>
                </c:pt>
                <c:pt idx="2">
                  <c:v>110.5</c:v>
                </c:pt>
                <c:pt idx="3">
                  <c:v>133.5</c:v>
                </c:pt>
                <c:pt idx="4">
                  <c:v>140.80000305175781</c:v>
                </c:pt>
                <c:pt idx="5">
                  <c:v>147.5</c:v>
                </c:pt>
                <c:pt idx="6">
                  <c:v>169</c:v>
                </c:pt>
                <c:pt idx="7">
                  <c:v>214.5</c:v>
                </c:pt>
                <c:pt idx="8">
                  <c:v>230</c:v>
                </c:pt>
                <c:pt idx="9">
                  <c:v>182.5</c:v>
                </c:pt>
                <c:pt idx="10">
                  <c:v>139.80000305175781</c:v>
                </c:pt>
                <c:pt idx="11">
                  <c:v>136.5</c:v>
                </c:pt>
                <c:pt idx="12">
                  <c:v>169.19999694824219</c:v>
                </c:pt>
                <c:pt idx="13">
                  <c:v>206.5</c:v>
                </c:pt>
                <c:pt idx="14">
                  <c:v>201.80000305175781</c:v>
                </c:pt>
                <c:pt idx="15">
                  <c:v>213.19999694824219</c:v>
                </c:pt>
                <c:pt idx="16">
                  <c:v>215.80000305175781</c:v>
                </c:pt>
                <c:pt idx="17">
                  <c:v>172.80000305175781</c:v>
                </c:pt>
                <c:pt idx="18">
                  <c:v>154.5</c:v>
                </c:pt>
                <c:pt idx="19">
                  <c:v>196.5</c:v>
                </c:pt>
                <c:pt idx="20">
                  <c:v>270.79998779296875</c:v>
                </c:pt>
                <c:pt idx="21">
                  <c:v>270</c:v>
                </c:pt>
                <c:pt idx="22">
                  <c:v>253.30000305175781</c:v>
                </c:pt>
                <c:pt idx="23">
                  <c:v>333.29998779296875</c:v>
                </c:pt>
                <c:pt idx="24">
                  <c:v>396.70001220703125</c:v>
                </c:pt>
                <c:pt idx="25">
                  <c:v>498.70001220703125</c:v>
                </c:pt>
                <c:pt idx="26">
                  <c:v>627.29998779296875</c:v>
                </c:pt>
                <c:pt idx="27">
                  <c:v>638.29998779296875</c:v>
                </c:pt>
                <c:pt idx="28">
                  <c:v>722.79998779296875</c:v>
                </c:pt>
                <c:pt idx="29">
                  <c:v>903</c:v>
                </c:pt>
                <c:pt idx="30">
                  <c:v>1367</c:v>
                </c:pt>
                <c:pt idx="31">
                  <c:v>5626</c:v>
                </c:pt>
                <c:pt idx="32">
                  <c:v>34460</c:v>
                </c:pt>
                <c:pt idx="33">
                  <c:v>116400</c:v>
                </c:pt>
                <c:pt idx="34">
                  <c:v>182500</c:v>
                </c:pt>
                <c:pt idx="35">
                  <c:v>136500</c:v>
                </c:pt>
                <c:pt idx="36">
                  <c:v>47310</c:v>
                </c:pt>
                <c:pt idx="37">
                  <c:v>7960</c:v>
                </c:pt>
                <c:pt idx="38">
                  <c:v>1681</c:v>
                </c:pt>
                <c:pt idx="39">
                  <c:v>925.79998779296875</c:v>
                </c:pt>
                <c:pt idx="40">
                  <c:v>1117</c:v>
                </c:pt>
                <c:pt idx="41">
                  <c:v>1071</c:v>
                </c:pt>
                <c:pt idx="42">
                  <c:v>750</c:v>
                </c:pt>
                <c:pt idx="43">
                  <c:v>600</c:v>
                </c:pt>
                <c:pt idx="44">
                  <c:v>547.79998779296875</c:v>
                </c:pt>
                <c:pt idx="45">
                  <c:v>510.29998779296875</c:v>
                </c:pt>
                <c:pt idx="46">
                  <c:v>553.5</c:v>
                </c:pt>
                <c:pt idx="47">
                  <c:v>511.20001220703125</c:v>
                </c:pt>
                <c:pt idx="48">
                  <c:v>306</c:v>
                </c:pt>
                <c:pt idx="49">
                  <c:v>152.5</c:v>
                </c:pt>
                <c:pt idx="50">
                  <c:v>173.5</c:v>
                </c:pt>
                <c:pt idx="51">
                  <c:v>347.79998779296875</c:v>
                </c:pt>
                <c:pt idx="52">
                  <c:v>536.70001220703125</c:v>
                </c:pt>
                <c:pt idx="53">
                  <c:v>617.29998779296875</c:v>
                </c:pt>
                <c:pt idx="54">
                  <c:v>577</c:v>
                </c:pt>
                <c:pt idx="55">
                  <c:v>440.70001220703125</c:v>
                </c:pt>
                <c:pt idx="56">
                  <c:v>374.79998779296875</c:v>
                </c:pt>
                <c:pt idx="57">
                  <c:v>422.29998779296875</c:v>
                </c:pt>
                <c:pt idx="58">
                  <c:v>435.70001220703125</c:v>
                </c:pt>
                <c:pt idx="59">
                  <c:v>394.20001220703125</c:v>
                </c:pt>
                <c:pt idx="60">
                  <c:v>339</c:v>
                </c:pt>
                <c:pt idx="61">
                  <c:v>252.69999694824219</c:v>
                </c:pt>
                <c:pt idx="62">
                  <c:v>218.5</c:v>
                </c:pt>
                <c:pt idx="63">
                  <c:v>283.70001220703125</c:v>
                </c:pt>
                <c:pt idx="64">
                  <c:v>339</c:v>
                </c:pt>
                <c:pt idx="65">
                  <c:v>358</c:v>
                </c:pt>
                <c:pt idx="66">
                  <c:v>437.79998779296875</c:v>
                </c:pt>
                <c:pt idx="67">
                  <c:v>542</c:v>
                </c:pt>
                <c:pt idx="68">
                  <c:v>550.29998779296875</c:v>
                </c:pt>
                <c:pt idx="69">
                  <c:v>523</c:v>
                </c:pt>
                <c:pt idx="70">
                  <c:v>598</c:v>
                </c:pt>
                <c:pt idx="71">
                  <c:v>1399</c:v>
                </c:pt>
                <c:pt idx="72">
                  <c:v>7132</c:v>
                </c:pt>
                <c:pt idx="73">
                  <c:v>38490</c:v>
                </c:pt>
                <c:pt idx="74">
                  <c:v>113300</c:v>
                </c:pt>
                <c:pt idx="75">
                  <c:v>162700</c:v>
                </c:pt>
                <c:pt idx="76">
                  <c:v>115000</c:v>
                </c:pt>
                <c:pt idx="77">
                  <c:v>39270</c:v>
                </c:pt>
                <c:pt idx="78">
                  <c:v>7468</c:v>
                </c:pt>
                <c:pt idx="79">
                  <c:v>1892</c:v>
                </c:pt>
                <c:pt idx="80">
                  <c:v>1038</c:v>
                </c:pt>
                <c:pt idx="81">
                  <c:v>1002</c:v>
                </c:pt>
                <c:pt idx="82">
                  <c:v>937.29998779296875</c:v>
                </c:pt>
                <c:pt idx="83">
                  <c:v>681.5</c:v>
                </c:pt>
                <c:pt idx="84">
                  <c:v>394</c:v>
                </c:pt>
                <c:pt idx="85">
                  <c:v>324</c:v>
                </c:pt>
                <c:pt idx="86">
                  <c:v>384.20001220703125</c:v>
                </c:pt>
                <c:pt idx="87">
                  <c:v>408.5</c:v>
                </c:pt>
                <c:pt idx="88">
                  <c:v>336</c:v>
                </c:pt>
                <c:pt idx="89">
                  <c:v>259</c:v>
                </c:pt>
                <c:pt idx="90">
                  <c:v>249</c:v>
                </c:pt>
                <c:pt idx="91">
                  <c:v>281.5</c:v>
                </c:pt>
                <c:pt idx="92">
                  <c:v>319.5</c:v>
                </c:pt>
                <c:pt idx="93">
                  <c:v>313.5</c:v>
                </c:pt>
                <c:pt idx="94">
                  <c:v>350.20001220703125</c:v>
                </c:pt>
                <c:pt idx="95">
                  <c:v>475</c:v>
                </c:pt>
                <c:pt idx="96">
                  <c:v>609.5</c:v>
                </c:pt>
                <c:pt idx="97">
                  <c:v>608</c:v>
                </c:pt>
                <c:pt idx="98">
                  <c:v>434</c:v>
                </c:pt>
                <c:pt idx="99">
                  <c:v>332.79998779296875</c:v>
                </c:pt>
                <c:pt idx="100">
                  <c:v>369.70001220703125</c:v>
                </c:pt>
                <c:pt idx="101">
                  <c:v>341.5</c:v>
                </c:pt>
                <c:pt idx="102">
                  <c:v>249</c:v>
                </c:pt>
                <c:pt idx="103">
                  <c:v>192.30000305175781</c:v>
                </c:pt>
                <c:pt idx="104">
                  <c:v>174.80000305175781</c:v>
                </c:pt>
                <c:pt idx="105">
                  <c:v>264.5</c:v>
                </c:pt>
                <c:pt idx="106">
                  <c:v>430.29998779296875</c:v>
                </c:pt>
                <c:pt idx="107">
                  <c:v>506.5</c:v>
                </c:pt>
                <c:pt idx="108">
                  <c:v>433</c:v>
                </c:pt>
                <c:pt idx="109">
                  <c:v>347.5</c:v>
                </c:pt>
                <c:pt idx="110">
                  <c:v>444.20001220703125</c:v>
                </c:pt>
                <c:pt idx="111">
                  <c:v>742</c:v>
                </c:pt>
                <c:pt idx="112">
                  <c:v>1564</c:v>
                </c:pt>
                <c:pt idx="113">
                  <c:v>5813</c:v>
                </c:pt>
                <c:pt idx="114">
                  <c:v>24120</c:v>
                </c:pt>
                <c:pt idx="115">
                  <c:v>59010</c:v>
                </c:pt>
                <c:pt idx="116">
                  <c:v>77510</c:v>
                </c:pt>
                <c:pt idx="117">
                  <c:v>54750</c:v>
                </c:pt>
                <c:pt idx="118">
                  <c:v>20420</c:v>
                </c:pt>
                <c:pt idx="119">
                  <c:v>4403</c:v>
                </c:pt>
                <c:pt idx="120">
                  <c:v>1288</c:v>
                </c:pt>
                <c:pt idx="121">
                  <c:v>722.5</c:v>
                </c:pt>
                <c:pt idx="122">
                  <c:v>480.5</c:v>
                </c:pt>
                <c:pt idx="123">
                  <c:v>431</c:v>
                </c:pt>
                <c:pt idx="124">
                  <c:v>362</c:v>
                </c:pt>
                <c:pt idx="125">
                  <c:v>226.5</c:v>
                </c:pt>
                <c:pt idx="126">
                  <c:v>152</c:v>
                </c:pt>
                <c:pt idx="127">
                  <c:v>150.5</c:v>
                </c:pt>
                <c:pt idx="128">
                  <c:v>188.30000305175781</c:v>
                </c:pt>
                <c:pt idx="129">
                  <c:v>249.80000305175781</c:v>
                </c:pt>
                <c:pt idx="130">
                  <c:v>233</c:v>
                </c:pt>
                <c:pt idx="131">
                  <c:v>157.5</c:v>
                </c:pt>
                <c:pt idx="132">
                  <c:v>125.80000305175781</c:v>
                </c:pt>
                <c:pt idx="133">
                  <c:v>128.5</c:v>
                </c:pt>
                <c:pt idx="134">
                  <c:v>102.5</c:v>
                </c:pt>
                <c:pt idx="135">
                  <c:v>88</c:v>
                </c:pt>
                <c:pt idx="136">
                  <c:v>151.80000305175781</c:v>
                </c:pt>
                <c:pt idx="137">
                  <c:v>250</c:v>
                </c:pt>
                <c:pt idx="138">
                  <c:v>318.5</c:v>
                </c:pt>
                <c:pt idx="139">
                  <c:v>330.29998779296875</c:v>
                </c:pt>
                <c:pt idx="140">
                  <c:v>293.5</c:v>
                </c:pt>
                <c:pt idx="141">
                  <c:v>208.5</c:v>
                </c:pt>
                <c:pt idx="142">
                  <c:v>149</c:v>
                </c:pt>
                <c:pt idx="143">
                  <c:v>139.80000305175781</c:v>
                </c:pt>
                <c:pt idx="144">
                  <c:v>133.30000305175781</c:v>
                </c:pt>
                <c:pt idx="145">
                  <c:v>164.80000305175781</c:v>
                </c:pt>
                <c:pt idx="146">
                  <c:v>168.5</c:v>
                </c:pt>
                <c:pt idx="147">
                  <c:v>144.80000305175781</c:v>
                </c:pt>
                <c:pt idx="148">
                  <c:v>193.5</c:v>
                </c:pt>
                <c:pt idx="149">
                  <c:v>235</c:v>
                </c:pt>
                <c:pt idx="150">
                  <c:v>222.5</c:v>
                </c:pt>
                <c:pt idx="151">
                  <c:v>249.30000305175781</c:v>
                </c:pt>
                <c:pt idx="152">
                  <c:v>428</c:v>
                </c:pt>
                <c:pt idx="153">
                  <c:v>1201</c:v>
                </c:pt>
                <c:pt idx="154">
                  <c:v>3990</c:v>
                </c:pt>
                <c:pt idx="155">
                  <c:v>12430</c:v>
                </c:pt>
                <c:pt idx="156">
                  <c:v>26910</c:v>
                </c:pt>
                <c:pt idx="157">
                  <c:v>34900</c:v>
                </c:pt>
                <c:pt idx="158">
                  <c:v>26510</c:v>
                </c:pt>
                <c:pt idx="159">
                  <c:v>12220</c:v>
                </c:pt>
                <c:pt idx="160">
                  <c:v>3865</c:v>
                </c:pt>
                <c:pt idx="161">
                  <c:v>1049</c:v>
                </c:pt>
                <c:pt idx="162">
                  <c:v>407.20001220703125</c:v>
                </c:pt>
                <c:pt idx="163">
                  <c:v>310</c:v>
                </c:pt>
                <c:pt idx="164">
                  <c:v>236.80000305175781</c:v>
                </c:pt>
                <c:pt idx="165">
                  <c:v>186</c:v>
                </c:pt>
                <c:pt idx="166">
                  <c:v>159</c:v>
                </c:pt>
                <c:pt idx="167">
                  <c:v>125.5</c:v>
                </c:pt>
                <c:pt idx="168">
                  <c:v>110.5</c:v>
                </c:pt>
                <c:pt idx="169">
                  <c:v>129.30000305175781</c:v>
                </c:pt>
                <c:pt idx="170">
                  <c:v>168.30000305175781</c:v>
                </c:pt>
                <c:pt idx="171">
                  <c:v>207</c:v>
                </c:pt>
                <c:pt idx="172">
                  <c:v>221</c:v>
                </c:pt>
                <c:pt idx="173">
                  <c:v>177.80000305175781</c:v>
                </c:pt>
                <c:pt idx="174">
                  <c:v>110.30000305175781</c:v>
                </c:pt>
                <c:pt idx="175">
                  <c:v>96.75</c:v>
                </c:pt>
                <c:pt idx="176">
                  <c:v>132.5</c:v>
                </c:pt>
                <c:pt idx="177">
                  <c:v>168</c:v>
                </c:pt>
                <c:pt idx="178">
                  <c:v>149.5</c:v>
                </c:pt>
                <c:pt idx="179">
                  <c:v>119.5</c:v>
                </c:pt>
                <c:pt idx="180">
                  <c:v>120</c:v>
                </c:pt>
                <c:pt idx="181">
                  <c:v>175</c:v>
                </c:pt>
                <c:pt idx="182">
                  <c:v>245.30000305175781</c:v>
                </c:pt>
                <c:pt idx="183">
                  <c:v>216.30000305175781</c:v>
                </c:pt>
                <c:pt idx="184">
                  <c:v>199.5</c:v>
                </c:pt>
                <c:pt idx="185">
                  <c:v>223.19999694824219</c:v>
                </c:pt>
                <c:pt idx="186">
                  <c:v>192.30000305175781</c:v>
                </c:pt>
                <c:pt idx="187">
                  <c:v>167.30000305175781</c:v>
                </c:pt>
                <c:pt idx="188">
                  <c:v>161.5</c:v>
                </c:pt>
                <c:pt idx="189">
                  <c:v>171.80000305175781</c:v>
                </c:pt>
                <c:pt idx="190">
                  <c:v>218.5</c:v>
                </c:pt>
                <c:pt idx="191">
                  <c:v>265.20001220703125</c:v>
                </c:pt>
                <c:pt idx="192">
                  <c:v>293</c:v>
                </c:pt>
                <c:pt idx="193">
                  <c:v>392.20001220703125</c:v>
                </c:pt>
                <c:pt idx="194">
                  <c:v>776.79998779296875</c:v>
                </c:pt>
                <c:pt idx="195">
                  <c:v>2648</c:v>
                </c:pt>
                <c:pt idx="196">
                  <c:v>9100</c:v>
                </c:pt>
                <c:pt idx="197">
                  <c:v>20310</c:v>
                </c:pt>
                <c:pt idx="198">
                  <c:v>27930</c:v>
                </c:pt>
                <c:pt idx="199">
                  <c:v>23780</c:v>
                </c:pt>
                <c:pt idx="200">
                  <c:v>12620</c:v>
                </c:pt>
                <c:pt idx="201">
                  <c:v>4407</c:v>
                </c:pt>
                <c:pt idx="202">
                  <c:v>1163</c:v>
                </c:pt>
                <c:pt idx="203">
                  <c:v>350</c:v>
                </c:pt>
                <c:pt idx="204">
                  <c:v>284.5</c:v>
                </c:pt>
                <c:pt idx="205">
                  <c:v>261</c:v>
                </c:pt>
                <c:pt idx="206">
                  <c:v>236.5</c:v>
                </c:pt>
                <c:pt idx="207">
                  <c:v>203.30000305175781</c:v>
                </c:pt>
                <c:pt idx="208">
                  <c:v>193</c:v>
                </c:pt>
                <c:pt idx="209">
                  <c:v>213</c:v>
                </c:pt>
                <c:pt idx="210">
                  <c:v>172.80000305175781</c:v>
                </c:pt>
                <c:pt idx="211">
                  <c:v>133</c:v>
                </c:pt>
                <c:pt idx="212">
                  <c:v>133.30000305175781</c:v>
                </c:pt>
                <c:pt idx="213">
                  <c:v>105.80000305175781</c:v>
                </c:pt>
                <c:pt idx="214">
                  <c:v>99.5</c:v>
                </c:pt>
                <c:pt idx="215">
                  <c:v>112.5</c:v>
                </c:pt>
                <c:pt idx="216">
                  <c:v>113.80000305175781</c:v>
                </c:pt>
                <c:pt idx="217">
                  <c:v>110.69999694824219</c:v>
                </c:pt>
                <c:pt idx="218">
                  <c:v>94.5</c:v>
                </c:pt>
                <c:pt idx="219">
                  <c:v>147.5</c:v>
                </c:pt>
                <c:pt idx="220">
                  <c:v>256.70001220703125</c:v>
                </c:pt>
                <c:pt idx="221">
                  <c:v>271.5</c:v>
                </c:pt>
                <c:pt idx="222">
                  <c:v>220.30000305175781</c:v>
                </c:pt>
                <c:pt idx="223">
                  <c:v>183</c:v>
                </c:pt>
                <c:pt idx="224">
                  <c:v>122</c:v>
                </c:pt>
                <c:pt idx="225">
                  <c:v>91</c:v>
                </c:pt>
                <c:pt idx="226">
                  <c:v>140.5</c:v>
                </c:pt>
                <c:pt idx="227">
                  <c:v>177.80000305175781</c:v>
                </c:pt>
                <c:pt idx="228">
                  <c:v>180.80000305175781</c:v>
                </c:pt>
                <c:pt idx="229">
                  <c:v>198.80000305175781</c:v>
                </c:pt>
                <c:pt idx="230">
                  <c:v>203.80000305175781</c:v>
                </c:pt>
                <c:pt idx="231">
                  <c:v>284.79998779296875</c:v>
                </c:pt>
                <c:pt idx="232">
                  <c:v>446.5</c:v>
                </c:pt>
                <c:pt idx="233">
                  <c:v>483.5</c:v>
                </c:pt>
                <c:pt idx="234">
                  <c:v>514.79998779296875</c:v>
                </c:pt>
                <c:pt idx="235">
                  <c:v>920.70001220703125</c:v>
                </c:pt>
                <c:pt idx="236">
                  <c:v>2863</c:v>
                </c:pt>
                <c:pt idx="237">
                  <c:v>10730</c:v>
                </c:pt>
                <c:pt idx="238">
                  <c:v>28070</c:v>
                </c:pt>
                <c:pt idx="239">
                  <c:v>43740</c:v>
                </c:pt>
                <c:pt idx="240">
                  <c:v>39770</c:v>
                </c:pt>
                <c:pt idx="241">
                  <c:v>21290</c:v>
                </c:pt>
                <c:pt idx="242">
                  <c:v>7492</c:v>
                </c:pt>
                <c:pt idx="243">
                  <c:v>2373</c:v>
                </c:pt>
                <c:pt idx="244">
                  <c:v>827.5</c:v>
                </c:pt>
                <c:pt idx="245">
                  <c:v>436.5</c:v>
                </c:pt>
                <c:pt idx="246">
                  <c:v>396.20001220703125</c:v>
                </c:pt>
                <c:pt idx="247">
                  <c:v>430.5</c:v>
                </c:pt>
                <c:pt idx="248">
                  <c:v>338.79998779296875</c:v>
                </c:pt>
                <c:pt idx="249">
                  <c:v>213</c:v>
                </c:pt>
                <c:pt idx="250">
                  <c:v>198.5</c:v>
                </c:pt>
                <c:pt idx="251">
                  <c:v>215.19999694824219</c:v>
                </c:pt>
                <c:pt idx="252">
                  <c:v>188</c:v>
                </c:pt>
                <c:pt idx="253">
                  <c:v>166.5</c:v>
                </c:pt>
                <c:pt idx="254">
                  <c:v>147.19999694824219</c:v>
                </c:pt>
                <c:pt idx="255">
                  <c:v>119.80000305175781</c:v>
                </c:pt>
                <c:pt idx="256">
                  <c:v>98</c:v>
                </c:pt>
                <c:pt idx="257">
                  <c:v>95</c:v>
                </c:pt>
                <c:pt idx="258">
                  <c:v>154.5</c:v>
                </c:pt>
                <c:pt idx="259">
                  <c:v>200.69999694824219</c:v>
                </c:pt>
                <c:pt idx="260">
                  <c:v>146</c:v>
                </c:pt>
                <c:pt idx="261">
                  <c:v>103.80000305175781</c:v>
                </c:pt>
                <c:pt idx="262">
                  <c:v>137.5</c:v>
                </c:pt>
                <c:pt idx="263">
                  <c:v>178.5</c:v>
                </c:pt>
                <c:pt idx="264">
                  <c:v>234</c:v>
                </c:pt>
                <c:pt idx="265">
                  <c:v>285</c:v>
                </c:pt>
                <c:pt idx="266">
                  <c:v>239.80000305175781</c:v>
                </c:pt>
                <c:pt idx="267">
                  <c:v>149.80000305175781</c:v>
                </c:pt>
                <c:pt idx="268">
                  <c:v>145.80000305175781</c:v>
                </c:pt>
                <c:pt idx="269">
                  <c:v>223.5</c:v>
                </c:pt>
                <c:pt idx="270">
                  <c:v>310.5</c:v>
                </c:pt>
                <c:pt idx="271">
                  <c:v>339.5</c:v>
                </c:pt>
                <c:pt idx="272">
                  <c:v>310.70001220703125</c:v>
                </c:pt>
                <c:pt idx="273">
                  <c:v>291</c:v>
                </c:pt>
                <c:pt idx="274">
                  <c:v>371.70001220703125</c:v>
                </c:pt>
                <c:pt idx="275">
                  <c:v>651.79998779296875</c:v>
                </c:pt>
                <c:pt idx="276">
                  <c:v>1226</c:v>
                </c:pt>
                <c:pt idx="277">
                  <c:v>3170</c:v>
                </c:pt>
                <c:pt idx="278">
                  <c:v>12500</c:v>
                </c:pt>
                <c:pt idx="279">
                  <c:v>39470</c:v>
                </c:pt>
                <c:pt idx="280">
                  <c:v>67410</c:v>
                </c:pt>
                <c:pt idx="281">
                  <c:v>61210</c:v>
                </c:pt>
                <c:pt idx="282">
                  <c:v>30710</c:v>
                </c:pt>
                <c:pt idx="283">
                  <c:v>9356</c:v>
                </c:pt>
                <c:pt idx="284">
                  <c:v>2302</c:v>
                </c:pt>
                <c:pt idx="285">
                  <c:v>832.20001220703125</c:v>
                </c:pt>
                <c:pt idx="286">
                  <c:v>633.5</c:v>
                </c:pt>
                <c:pt idx="287">
                  <c:v>641.5</c:v>
                </c:pt>
                <c:pt idx="288">
                  <c:v>506.70001220703125</c:v>
                </c:pt>
                <c:pt idx="289">
                  <c:v>313.5</c:v>
                </c:pt>
                <c:pt idx="290">
                  <c:v>255.30000305175781</c:v>
                </c:pt>
                <c:pt idx="291">
                  <c:v>221.19999694824219</c:v>
                </c:pt>
                <c:pt idx="292">
                  <c:v>203</c:v>
                </c:pt>
                <c:pt idx="293">
                  <c:v>211</c:v>
                </c:pt>
                <c:pt idx="294">
                  <c:v>179</c:v>
                </c:pt>
                <c:pt idx="295">
                  <c:v>144.5</c:v>
                </c:pt>
                <c:pt idx="296">
                  <c:v>144</c:v>
                </c:pt>
                <c:pt idx="297">
                  <c:v>171.5</c:v>
                </c:pt>
                <c:pt idx="298">
                  <c:v>210.5</c:v>
                </c:pt>
                <c:pt idx="299">
                  <c:v>189</c:v>
                </c:pt>
                <c:pt idx="300">
                  <c:v>124.19999694824219</c:v>
                </c:pt>
                <c:pt idx="301">
                  <c:v>113</c:v>
                </c:pt>
                <c:pt idx="302">
                  <c:v>129.5</c:v>
                </c:pt>
                <c:pt idx="303">
                  <c:v>129.80000305175781</c:v>
                </c:pt>
                <c:pt idx="304">
                  <c:v>198.5</c:v>
                </c:pt>
                <c:pt idx="305">
                  <c:v>306.70001220703125</c:v>
                </c:pt>
                <c:pt idx="306">
                  <c:v>299</c:v>
                </c:pt>
                <c:pt idx="307">
                  <c:v>235.69999694824219</c:v>
                </c:pt>
                <c:pt idx="308">
                  <c:v>207.5</c:v>
                </c:pt>
                <c:pt idx="309">
                  <c:v>230.80000305175781</c:v>
                </c:pt>
                <c:pt idx="310">
                  <c:v>314.29998779296875</c:v>
                </c:pt>
                <c:pt idx="311">
                  <c:v>329.70001220703125</c:v>
                </c:pt>
                <c:pt idx="312">
                  <c:v>277.29998779296875</c:v>
                </c:pt>
                <c:pt idx="313">
                  <c:v>303.5</c:v>
                </c:pt>
                <c:pt idx="314">
                  <c:v>396.70001220703125</c:v>
                </c:pt>
                <c:pt idx="315">
                  <c:v>460.29998779296875</c:v>
                </c:pt>
                <c:pt idx="316">
                  <c:v>562.5</c:v>
                </c:pt>
                <c:pt idx="317">
                  <c:v>892.79998779296875</c:v>
                </c:pt>
                <c:pt idx="318">
                  <c:v>2682</c:v>
                </c:pt>
                <c:pt idx="319">
                  <c:v>13230</c:v>
                </c:pt>
                <c:pt idx="320">
                  <c:v>43510</c:v>
                </c:pt>
                <c:pt idx="321">
                  <c:v>76390</c:v>
                </c:pt>
                <c:pt idx="322">
                  <c:v>72050</c:v>
                </c:pt>
                <c:pt idx="323">
                  <c:v>36640</c:v>
                </c:pt>
                <c:pt idx="324">
                  <c:v>10420</c:v>
                </c:pt>
                <c:pt idx="325">
                  <c:v>2342</c:v>
                </c:pt>
                <c:pt idx="326">
                  <c:v>842</c:v>
                </c:pt>
                <c:pt idx="327">
                  <c:v>693.5</c:v>
                </c:pt>
                <c:pt idx="328">
                  <c:v>676.79998779296875</c:v>
                </c:pt>
                <c:pt idx="329">
                  <c:v>521.29998779296875</c:v>
                </c:pt>
                <c:pt idx="330">
                  <c:v>325.20001220703125</c:v>
                </c:pt>
                <c:pt idx="331">
                  <c:v>308.70001220703125</c:v>
                </c:pt>
                <c:pt idx="332">
                  <c:v>419.70001220703125</c:v>
                </c:pt>
                <c:pt idx="333">
                  <c:v>406</c:v>
                </c:pt>
                <c:pt idx="334">
                  <c:v>263.20001220703125</c:v>
                </c:pt>
                <c:pt idx="335">
                  <c:v>160.5</c:v>
                </c:pt>
                <c:pt idx="336">
                  <c:v>169</c:v>
                </c:pt>
                <c:pt idx="337">
                  <c:v>198.19999694824219</c:v>
                </c:pt>
                <c:pt idx="338">
                  <c:v>176.30000305175781</c:v>
                </c:pt>
                <c:pt idx="339">
                  <c:v>141.30000305175781</c:v>
                </c:pt>
                <c:pt idx="340">
                  <c:v>112.5</c:v>
                </c:pt>
                <c:pt idx="341">
                  <c:v>119.19999694824219</c:v>
                </c:pt>
                <c:pt idx="342">
                  <c:v>177.30000305175781</c:v>
                </c:pt>
                <c:pt idx="343">
                  <c:v>237.30000305175781</c:v>
                </c:pt>
                <c:pt idx="344">
                  <c:v>260.29998779296875</c:v>
                </c:pt>
                <c:pt idx="345">
                  <c:v>257.79998779296875</c:v>
                </c:pt>
                <c:pt idx="346">
                  <c:v>273.20001220703125</c:v>
                </c:pt>
                <c:pt idx="347">
                  <c:v>337.5</c:v>
                </c:pt>
                <c:pt idx="348">
                  <c:v>353</c:v>
                </c:pt>
                <c:pt idx="349">
                  <c:v>248</c:v>
                </c:pt>
                <c:pt idx="350">
                  <c:v>175.5</c:v>
                </c:pt>
                <c:pt idx="351">
                  <c:v>252.5</c:v>
                </c:pt>
                <c:pt idx="352">
                  <c:v>360.29998779296875</c:v>
                </c:pt>
                <c:pt idx="353">
                  <c:v>358</c:v>
                </c:pt>
                <c:pt idx="354">
                  <c:v>289.79998779296875</c:v>
                </c:pt>
                <c:pt idx="355">
                  <c:v>299.5</c:v>
                </c:pt>
                <c:pt idx="356">
                  <c:v>397.29998779296875</c:v>
                </c:pt>
                <c:pt idx="357">
                  <c:v>538</c:v>
                </c:pt>
                <c:pt idx="358">
                  <c:v>884.5</c:v>
                </c:pt>
                <c:pt idx="359">
                  <c:v>2675</c:v>
                </c:pt>
                <c:pt idx="360">
                  <c:v>13710</c:v>
                </c:pt>
                <c:pt idx="361">
                  <c:v>43830</c:v>
                </c:pt>
                <c:pt idx="362">
                  <c:v>72800</c:v>
                </c:pt>
                <c:pt idx="363">
                  <c:v>65340</c:v>
                </c:pt>
                <c:pt idx="364">
                  <c:v>32440</c:v>
                </c:pt>
                <c:pt idx="365">
                  <c:v>9189</c:v>
                </c:pt>
                <c:pt idx="366">
                  <c:v>1967</c:v>
                </c:pt>
                <c:pt idx="367">
                  <c:v>789.79998779296875</c:v>
                </c:pt>
                <c:pt idx="368">
                  <c:v>582.70001220703125</c:v>
                </c:pt>
                <c:pt idx="369">
                  <c:v>441.5</c:v>
                </c:pt>
                <c:pt idx="370">
                  <c:v>370</c:v>
                </c:pt>
                <c:pt idx="371">
                  <c:v>341</c:v>
                </c:pt>
                <c:pt idx="372">
                  <c:v>258.70001220703125</c:v>
                </c:pt>
                <c:pt idx="373">
                  <c:v>209.80000305175781</c:v>
                </c:pt>
                <c:pt idx="374">
                  <c:v>197</c:v>
                </c:pt>
                <c:pt idx="375">
                  <c:v>213.80000305175781</c:v>
                </c:pt>
                <c:pt idx="376">
                  <c:v>235.30000305175781</c:v>
                </c:pt>
                <c:pt idx="377">
                  <c:v>197.19999694824219</c:v>
                </c:pt>
                <c:pt idx="378">
                  <c:v>152</c:v>
                </c:pt>
                <c:pt idx="379">
                  <c:v>126</c:v>
                </c:pt>
                <c:pt idx="380">
                  <c:v>130.30000305175781</c:v>
                </c:pt>
                <c:pt idx="381">
                  <c:v>152.80000305175781</c:v>
                </c:pt>
                <c:pt idx="382">
                  <c:v>160.69999694824219</c:v>
                </c:pt>
                <c:pt idx="383">
                  <c:v>135.69999694824219</c:v>
                </c:pt>
                <c:pt idx="384">
                  <c:v>72.5</c:v>
                </c:pt>
                <c:pt idx="385">
                  <c:v>32.75</c:v>
                </c:pt>
                <c:pt idx="386">
                  <c:v>78</c:v>
                </c:pt>
                <c:pt idx="387">
                  <c:v>167</c:v>
                </c:pt>
                <c:pt idx="388">
                  <c:v>190</c:v>
                </c:pt>
                <c:pt idx="389">
                  <c:v>158.30000305175781</c:v>
                </c:pt>
                <c:pt idx="390">
                  <c:v>139.80000305175781</c:v>
                </c:pt>
                <c:pt idx="391">
                  <c:v>126.80000305175781</c:v>
                </c:pt>
                <c:pt idx="392">
                  <c:v>127.5</c:v>
                </c:pt>
                <c:pt idx="393">
                  <c:v>173.19999694824219</c:v>
                </c:pt>
                <c:pt idx="394">
                  <c:v>209.80000305175781</c:v>
                </c:pt>
                <c:pt idx="395">
                  <c:v>187.30000305175781</c:v>
                </c:pt>
                <c:pt idx="396">
                  <c:v>210.5</c:v>
                </c:pt>
                <c:pt idx="397">
                  <c:v>321.5</c:v>
                </c:pt>
                <c:pt idx="398">
                  <c:v>480.29998779296875</c:v>
                </c:pt>
                <c:pt idx="399">
                  <c:v>932.5</c:v>
                </c:pt>
                <c:pt idx="400">
                  <c:v>2922</c:v>
                </c:pt>
                <c:pt idx="401">
                  <c:v>11330</c:v>
                </c:pt>
                <c:pt idx="402">
                  <c:v>31630</c:v>
                </c:pt>
                <c:pt idx="403">
                  <c:v>51110</c:v>
                </c:pt>
                <c:pt idx="404">
                  <c:v>46550</c:v>
                </c:pt>
                <c:pt idx="405">
                  <c:v>23910</c:v>
                </c:pt>
                <c:pt idx="406">
                  <c:v>7215</c:v>
                </c:pt>
                <c:pt idx="407">
                  <c:v>1718</c:v>
                </c:pt>
                <c:pt idx="408">
                  <c:v>677.29998779296875</c:v>
                </c:pt>
                <c:pt idx="409">
                  <c:v>526.5</c:v>
                </c:pt>
                <c:pt idx="410">
                  <c:v>454.5</c:v>
                </c:pt>
                <c:pt idx="411">
                  <c:v>299.79998779296875</c:v>
                </c:pt>
                <c:pt idx="412">
                  <c:v>120.80000305175781</c:v>
                </c:pt>
                <c:pt idx="413">
                  <c:v>75.5</c:v>
                </c:pt>
                <c:pt idx="414">
                  <c:v>150</c:v>
                </c:pt>
                <c:pt idx="415">
                  <c:v>224.30000305175781</c:v>
                </c:pt>
                <c:pt idx="416">
                  <c:v>205.5</c:v>
                </c:pt>
                <c:pt idx="417">
                  <c:v>137.5</c:v>
                </c:pt>
                <c:pt idx="418">
                  <c:v>116.5</c:v>
                </c:pt>
                <c:pt idx="419">
                  <c:v>125</c:v>
                </c:pt>
                <c:pt idx="420">
                  <c:v>127.5</c:v>
                </c:pt>
                <c:pt idx="421">
                  <c:v>114.5</c:v>
                </c:pt>
                <c:pt idx="422">
                  <c:v>84.5</c:v>
                </c:pt>
                <c:pt idx="423">
                  <c:v>84</c:v>
                </c:pt>
                <c:pt idx="424">
                  <c:v>94.5</c:v>
                </c:pt>
                <c:pt idx="425">
                  <c:v>120</c:v>
                </c:pt>
                <c:pt idx="426">
                  <c:v>156</c:v>
                </c:pt>
                <c:pt idx="427">
                  <c:v>135.69999694824219</c:v>
                </c:pt>
                <c:pt idx="428">
                  <c:v>95.25</c:v>
                </c:pt>
                <c:pt idx="429">
                  <c:v>111.30000305175781</c:v>
                </c:pt>
                <c:pt idx="430">
                  <c:v>187.30000305175781</c:v>
                </c:pt>
                <c:pt idx="431">
                  <c:v>199.5</c:v>
                </c:pt>
                <c:pt idx="432">
                  <c:v>159.30000305175781</c:v>
                </c:pt>
                <c:pt idx="433">
                  <c:v>154.80000305175781</c:v>
                </c:pt>
                <c:pt idx="434">
                  <c:v>138</c:v>
                </c:pt>
                <c:pt idx="435">
                  <c:v>139.5</c:v>
                </c:pt>
                <c:pt idx="436">
                  <c:v>188.80000305175781</c:v>
                </c:pt>
                <c:pt idx="437">
                  <c:v>248</c:v>
                </c:pt>
                <c:pt idx="438">
                  <c:v>291.5</c:v>
                </c:pt>
                <c:pt idx="439">
                  <c:v>306</c:v>
                </c:pt>
                <c:pt idx="440">
                  <c:v>570.20001220703125</c:v>
                </c:pt>
                <c:pt idx="441">
                  <c:v>2363</c:v>
                </c:pt>
                <c:pt idx="442">
                  <c:v>8861</c:v>
                </c:pt>
                <c:pt idx="443">
                  <c:v>20590</c:v>
                </c:pt>
                <c:pt idx="444">
                  <c:v>29610</c:v>
                </c:pt>
                <c:pt idx="445">
                  <c:v>26240</c:v>
                </c:pt>
                <c:pt idx="446">
                  <c:v>13890</c:v>
                </c:pt>
                <c:pt idx="447">
                  <c:v>4654</c:v>
                </c:pt>
                <c:pt idx="448">
                  <c:v>1409</c:v>
                </c:pt>
                <c:pt idx="449">
                  <c:v>495.20001220703125</c:v>
                </c:pt>
                <c:pt idx="450">
                  <c:v>275.5</c:v>
                </c:pt>
                <c:pt idx="451">
                  <c:v>194.19999694824219</c:v>
                </c:pt>
                <c:pt idx="452">
                  <c:v>153.80000305175781</c:v>
                </c:pt>
                <c:pt idx="453">
                  <c:v>148</c:v>
                </c:pt>
                <c:pt idx="454">
                  <c:v>154.80000305175781</c:v>
                </c:pt>
                <c:pt idx="455">
                  <c:v>157.30000305175781</c:v>
                </c:pt>
                <c:pt idx="456">
                  <c:v>127.5</c:v>
                </c:pt>
                <c:pt idx="457">
                  <c:v>83.75</c:v>
                </c:pt>
                <c:pt idx="458">
                  <c:v>61.5</c:v>
                </c:pt>
                <c:pt idx="459">
                  <c:v>55.5</c:v>
                </c:pt>
                <c:pt idx="460">
                  <c:v>67.75</c:v>
                </c:pt>
                <c:pt idx="461">
                  <c:v>105.5</c:v>
                </c:pt>
                <c:pt idx="462">
                  <c:v>117</c:v>
                </c:pt>
                <c:pt idx="463">
                  <c:v>107</c:v>
                </c:pt>
                <c:pt idx="464">
                  <c:v>126.30000305175781</c:v>
                </c:pt>
                <c:pt idx="465">
                  <c:v>132</c:v>
                </c:pt>
                <c:pt idx="466">
                  <c:v>132.69999694824219</c:v>
                </c:pt>
                <c:pt idx="467">
                  <c:v>175.80000305175781</c:v>
                </c:pt>
                <c:pt idx="468">
                  <c:v>206</c:v>
                </c:pt>
                <c:pt idx="469">
                  <c:v>180</c:v>
                </c:pt>
                <c:pt idx="470">
                  <c:v>166.80000305175781</c:v>
                </c:pt>
                <c:pt idx="471">
                  <c:v>197.80000305175781</c:v>
                </c:pt>
                <c:pt idx="472">
                  <c:v>198.80000305175781</c:v>
                </c:pt>
                <c:pt idx="473">
                  <c:v>164</c:v>
                </c:pt>
                <c:pt idx="474">
                  <c:v>160.30000305175781</c:v>
                </c:pt>
                <c:pt idx="475">
                  <c:v>175.80000305175781</c:v>
                </c:pt>
                <c:pt idx="476">
                  <c:v>148.19999694824219</c:v>
                </c:pt>
                <c:pt idx="477">
                  <c:v>107.69999694824219</c:v>
                </c:pt>
                <c:pt idx="478">
                  <c:v>94.5</c:v>
                </c:pt>
                <c:pt idx="479">
                  <c:v>90.25</c:v>
                </c:pt>
                <c:pt idx="480">
                  <c:v>221</c:v>
                </c:pt>
                <c:pt idx="481">
                  <c:v>674.5</c:v>
                </c:pt>
                <c:pt idx="482">
                  <c:v>1972</c:v>
                </c:pt>
                <c:pt idx="483">
                  <c:v>5672</c:v>
                </c:pt>
                <c:pt idx="484">
                  <c:v>11980</c:v>
                </c:pt>
                <c:pt idx="485">
                  <c:v>16000</c:v>
                </c:pt>
                <c:pt idx="486">
                  <c:v>13300</c:v>
                </c:pt>
                <c:pt idx="487">
                  <c:v>7196</c:v>
                </c:pt>
                <c:pt idx="488">
                  <c:v>2792</c:v>
                </c:pt>
                <c:pt idx="489">
                  <c:v>890.20001220703125</c:v>
                </c:pt>
                <c:pt idx="490">
                  <c:v>301</c:v>
                </c:pt>
                <c:pt idx="491">
                  <c:v>193.5</c:v>
                </c:pt>
                <c:pt idx="492">
                  <c:v>154.30000305175781</c:v>
                </c:pt>
                <c:pt idx="493">
                  <c:v>89.75</c:v>
                </c:pt>
                <c:pt idx="494">
                  <c:v>119.19999694824219</c:v>
                </c:pt>
                <c:pt idx="495">
                  <c:v>200.5</c:v>
                </c:pt>
                <c:pt idx="496">
                  <c:v>175.5</c:v>
                </c:pt>
                <c:pt idx="497">
                  <c:v>114.80000305175781</c:v>
                </c:pt>
                <c:pt idx="498">
                  <c:v>116</c:v>
                </c:pt>
                <c:pt idx="499">
                  <c:v>109.30000305175781</c:v>
                </c:pt>
                <c:pt idx="500">
                  <c:v>80.5</c:v>
                </c:pt>
                <c:pt idx="501">
                  <c:v>76</c:v>
                </c:pt>
                <c:pt idx="502">
                  <c:v>69</c:v>
                </c:pt>
                <c:pt idx="503">
                  <c:v>44</c:v>
                </c:pt>
                <c:pt idx="504">
                  <c:v>38.5</c:v>
                </c:pt>
                <c:pt idx="505">
                  <c:v>33.25</c:v>
                </c:pt>
                <c:pt idx="506">
                  <c:v>36.75</c:v>
                </c:pt>
                <c:pt idx="507">
                  <c:v>56.75</c:v>
                </c:pt>
                <c:pt idx="508">
                  <c:v>66.75</c:v>
                </c:pt>
                <c:pt idx="509">
                  <c:v>70.25</c:v>
                </c:pt>
                <c:pt idx="510">
                  <c:v>68.75</c:v>
                </c:pt>
                <c:pt idx="511">
                  <c:v>92.75</c:v>
                </c:pt>
                <c:pt idx="512">
                  <c:v>112.30000305175781</c:v>
                </c:pt>
                <c:pt idx="513">
                  <c:v>91.5</c:v>
                </c:pt>
                <c:pt idx="514">
                  <c:v>78</c:v>
                </c:pt>
                <c:pt idx="515">
                  <c:v>74.75</c:v>
                </c:pt>
                <c:pt idx="516">
                  <c:v>75</c:v>
                </c:pt>
                <c:pt idx="517">
                  <c:v>91</c:v>
                </c:pt>
                <c:pt idx="518">
                  <c:v>101.5</c:v>
                </c:pt>
                <c:pt idx="519">
                  <c:v>139</c:v>
                </c:pt>
                <c:pt idx="520">
                  <c:v>205</c:v>
                </c:pt>
                <c:pt idx="521">
                  <c:v>252</c:v>
                </c:pt>
                <c:pt idx="522">
                  <c:v>488.5</c:v>
                </c:pt>
                <c:pt idx="523">
                  <c:v>1287</c:v>
                </c:pt>
                <c:pt idx="524">
                  <c:v>2866</c:v>
                </c:pt>
                <c:pt idx="525">
                  <c:v>4982</c:v>
                </c:pt>
                <c:pt idx="526">
                  <c:v>6039</c:v>
                </c:pt>
                <c:pt idx="527">
                  <c:v>4895</c:v>
                </c:pt>
                <c:pt idx="528">
                  <c:v>2812</c:v>
                </c:pt>
                <c:pt idx="529">
                  <c:v>1157</c:v>
                </c:pt>
                <c:pt idx="530">
                  <c:v>309.20001220703125</c:v>
                </c:pt>
                <c:pt idx="531">
                  <c:v>78.25</c:v>
                </c:pt>
                <c:pt idx="532">
                  <c:v>33</c:v>
                </c:pt>
                <c:pt idx="533">
                  <c:v>27.5</c:v>
                </c:pt>
                <c:pt idx="534">
                  <c:v>48</c:v>
                </c:pt>
                <c:pt idx="535">
                  <c:v>81</c:v>
                </c:pt>
                <c:pt idx="536">
                  <c:v>92</c:v>
                </c:pt>
                <c:pt idx="537">
                  <c:v>81.25</c:v>
                </c:pt>
                <c:pt idx="538">
                  <c:v>67.25</c:v>
                </c:pt>
                <c:pt idx="539">
                  <c:v>74.75</c:v>
                </c:pt>
                <c:pt idx="540">
                  <c:v>99.25</c:v>
                </c:pt>
                <c:pt idx="541">
                  <c:v>75.5</c:v>
                </c:pt>
                <c:pt idx="542">
                  <c:v>30.75</c:v>
                </c:pt>
                <c:pt idx="543">
                  <c:v>28.75</c:v>
                </c:pt>
                <c:pt idx="544">
                  <c:v>40</c:v>
                </c:pt>
                <c:pt idx="545">
                  <c:v>55.25</c:v>
                </c:pt>
                <c:pt idx="546">
                  <c:v>77.5</c:v>
                </c:pt>
                <c:pt idx="547">
                  <c:v>71.5</c:v>
                </c:pt>
                <c:pt idx="548">
                  <c:v>73.5</c:v>
                </c:pt>
                <c:pt idx="549">
                  <c:v>110.30000305175781</c:v>
                </c:pt>
                <c:pt idx="550">
                  <c:v>120.5</c:v>
                </c:pt>
                <c:pt idx="551">
                  <c:v>85.5</c:v>
                </c:pt>
                <c:pt idx="552">
                  <c:v>52</c:v>
                </c:pt>
                <c:pt idx="553">
                  <c:v>49</c:v>
                </c:pt>
                <c:pt idx="554">
                  <c:v>58.25</c:v>
                </c:pt>
                <c:pt idx="555">
                  <c:v>64.5</c:v>
                </c:pt>
                <c:pt idx="556">
                  <c:v>52.75</c:v>
                </c:pt>
                <c:pt idx="557">
                  <c:v>62.75</c:v>
                </c:pt>
                <c:pt idx="558">
                  <c:v>119.80000305175781</c:v>
                </c:pt>
                <c:pt idx="559">
                  <c:v>138</c:v>
                </c:pt>
                <c:pt idx="560">
                  <c:v>128.30000305175781</c:v>
                </c:pt>
                <c:pt idx="561">
                  <c:v>172</c:v>
                </c:pt>
                <c:pt idx="562">
                  <c:v>241.5</c:v>
                </c:pt>
                <c:pt idx="563">
                  <c:v>326</c:v>
                </c:pt>
                <c:pt idx="564">
                  <c:v>646.29998779296875</c:v>
                </c:pt>
                <c:pt idx="565">
                  <c:v>1337</c:v>
                </c:pt>
                <c:pt idx="566">
                  <c:v>2250</c:v>
                </c:pt>
                <c:pt idx="567">
                  <c:v>2711</c:v>
                </c:pt>
                <c:pt idx="568">
                  <c:v>2133</c:v>
                </c:pt>
                <c:pt idx="569">
                  <c:v>1131</c:v>
                </c:pt>
                <c:pt idx="570">
                  <c:v>419</c:v>
                </c:pt>
                <c:pt idx="571">
                  <c:v>97.5</c:v>
                </c:pt>
                <c:pt idx="572">
                  <c:v>31.75</c:v>
                </c:pt>
                <c:pt idx="573">
                  <c:v>35.75</c:v>
                </c:pt>
                <c:pt idx="574">
                  <c:v>38.5</c:v>
                </c:pt>
                <c:pt idx="575">
                  <c:v>36.75</c:v>
                </c:pt>
                <c:pt idx="576">
                  <c:v>53</c:v>
                </c:pt>
                <c:pt idx="577">
                  <c:v>58.25</c:v>
                </c:pt>
                <c:pt idx="578">
                  <c:v>38.25</c:v>
                </c:pt>
                <c:pt idx="579">
                  <c:v>42.75</c:v>
                </c:pt>
                <c:pt idx="580">
                  <c:v>54.75</c:v>
                </c:pt>
                <c:pt idx="581">
                  <c:v>41.5</c:v>
                </c:pt>
                <c:pt idx="582">
                  <c:v>69.75</c:v>
                </c:pt>
                <c:pt idx="583">
                  <c:v>107.30000305175781</c:v>
                </c:pt>
                <c:pt idx="584">
                  <c:v>96.75</c:v>
                </c:pt>
                <c:pt idx="585">
                  <c:v>72.25</c:v>
                </c:pt>
                <c:pt idx="586">
                  <c:v>38.75</c:v>
                </c:pt>
                <c:pt idx="587">
                  <c:v>21.75</c:v>
                </c:pt>
                <c:pt idx="588">
                  <c:v>45.75</c:v>
                </c:pt>
                <c:pt idx="589">
                  <c:v>85.5</c:v>
                </c:pt>
                <c:pt idx="590">
                  <c:v>89.5</c:v>
                </c:pt>
                <c:pt idx="591">
                  <c:v>75.25</c:v>
                </c:pt>
                <c:pt idx="592">
                  <c:v>79.25</c:v>
                </c:pt>
                <c:pt idx="593">
                  <c:v>84.5</c:v>
                </c:pt>
                <c:pt idx="594">
                  <c:v>83.25</c:v>
                </c:pt>
                <c:pt idx="595">
                  <c:v>57</c:v>
                </c:pt>
                <c:pt idx="596">
                  <c:v>68.5</c:v>
                </c:pt>
                <c:pt idx="597">
                  <c:v>127.80000305175781</c:v>
                </c:pt>
                <c:pt idx="598">
                  <c:v>134.5</c:v>
                </c:pt>
                <c:pt idx="599">
                  <c:v>133.30000305175781</c:v>
                </c:pt>
                <c:pt idx="600">
                  <c:v>191.80000305175781</c:v>
                </c:pt>
                <c:pt idx="601">
                  <c:v>248.69999694824219</c:v>
                </c:pt>
                <c:pt idx="602">
                  <c:v>290.20001220703125</c:v>
                </c:pt>
                <c:pt idx="603">
                  <c:v>365</c:v>
                </c:pt>
                <c:pt idx="604">
                  <c:v>480.5</c:v>
                </c:pt>
                <c:pt idx="605">
                  <c:v>677.5</c:v>
                </c:pt>
                <c:pt idx="606">
                  <c:v>948.5</c:v>
                </c:pt>
                <c:pt idx="607">
                  <c:v>1039</c:v>
                </c:pt>
                <c:pt idx="608">
                  <c:v>869.5</c:v>
                </c:pt>
                <c:pt idx="609">
                  <c:v>642.79998779296875</c:v>
                </c:pt>
                <c:pt idx="610">
                  <c:v>383.70001220703125</c:v>
                </c:pt>
                <c:pt idx="611">
                  <c:v>170.80000305175781</c:v>
                </c:pt>
                <c:pt idx="612">
                  <c:v>95.5</c:v>
                </c:pt>
                <c:pt idx="613">
                  <c:v>54.25</c:v>
                </c:pt>
                <c:pt idx="614">
                  <c:v>22.75</c:v>
                </c:pt>
                <c:pt idx="615">
                  <c:v>24</c:v>
                </c:pt>
                <c:pt idx="616">
                  <c:v>29</c:v>
                </c:pt>
                <c:pt idx="617">
                  <c:v>25.75</c:v>
                </c:pt>
                <c:pt idx="618">
                  <c:v>19.75</c:v>
                </c:pt>
                <c:pt idx="619">
                  <c:v>10.5</c:v>
                </c:pt>
                <c:pt idx="620">
                  <c:v>16.75</c:v>
                </c:pt>
                <c:pt idx="621">
                  <c:v>45.25</c:v>
                </c:pt>
                <c:pt idx="622">
                  <c:v>52.25</c:v>
                </c:pt>
                <c:pt idx="623">
                  <c:v>25</c:v>
                </c:pt>
                <c:pt idx="624">
                  <c:v>12</c:v>
                </c:pt>
                <c:pt idx="625">
                  <c:v>35.75</c:v>
                </c:pt>
                <c:pt idx="626">
                  <c:v>63.25</c:v>
                </c:pt>
                <c:pt idx="627">
                  <c:v>54.75</c:v>
                </c:pt>
                <c:pt idx="628">
                  <c:v>29.25</c:v>
                </c:pt>
                <c:pt idx="629">
                  <c:v>29.5</c:v>
                </c:pt>
                <c:pt idx="630">
                  <c:v>45.25</c:v>
                </c:pt>
                <c:pt idx="631">
                  <c:v>50.5</c:v>
                </c:pt>
                <c:pt idx="632">
                  <c:v>36</c:v>
                </c:pt>
                <c:pt idx="633">
                  <c:v>13</c:v>
                </c:pt>
                <c:pt idx="634">
                  <c:v>3.75</c:v>
                </c:pt>
                <c:pt idx="635">
                  <c:v>27.5</c:v>
                </c:pt>
                <c:pt idx="636">
                  <c:v>84.25</c:v>
                </c:pt>
                <c:pt idx="637">
                  <c:v>98.75</c:v>
                </c:pt>
                <c:pt idx="638">
                  <c:v>45</c:v>
                </c:pt>
                <c:pt idx="639">
                  <c:v>27.5</c:v>
                </c:pt>
                <c:pt idx="640">
                  <c:v>56.25</c:v>
                </c:pt>
                <c:pt idx="641">
                  <c:v>88.25</c:v>
                </c:pt>
                <c:pt idx="642">
                  <c:v>155.80000305175781</c:v>
                </c:pt>
                <c:pt idx="643">
                  <c:v>229.30000305175781</c:v>
                </c:pt>
                <c:pt idx="644">
                  <c:v>277.5</c:v>
                </c:pt>
                <c:pt idx="645">
                  <c:v>310.70001220703125</c:v>
                </c:pt>
                <c:pt idx="646">
                  <c:v>283.70001220703125</c:v>
                </c:pt>
                <c:pt idx="647">
                  <c:v>242</c:v>
                </c:pt>
                <c:pt idx="648">
                  <c:v>240.5</c:v>
                </c:pt>
                <c:pt idx="649">
                  <c:v>217.80000305175781</c:v>
                </c:pt>
                <c:pt idx="650">
                  <c:v>202.30000305175781</c:v>
                </c:pt>
                <c:pt idx="651">
                  <c:v>208</c:v>
                </c:pt>
                <c:pt idx="652">
                  <c:v>161.30000305175781</c:v>
                </c:pt>
                <c:pt idx="653">
                  <c:v>84.5</c:v>
                </c:pt>
                <c:pt idx="654">
                  <c:v>40</c:v>
                </c:pt>
                <c:pt idx="655">
                  <c:v>18</c:v>
                </c:pt>
                <c:pt idx="656">
                  <c:v>7.75</c:v>
                </c:pt>
                <c:pt idx="657">
                  <c:v>14.5</c:v>
                </c:pt>
                <c:pt idx="658">
                  <c:v>21</c:v>
                </c:pt>
                <c:pt idx="659">
                  <c:v>19.75</c:v>
                </c:pt>
                <c:pt idx="660">
                  <c:v>17.25</c:v>
                </c:pt>
                <c:pt idx="661">
                  <c:v>16.75</c:v>
                </c:pt>
                <c:pt idx="662">
                  <c:v>22.5</c:v>
                </c:pt>
                <c:pt idx="663">
                  <c:v>26.25</c:v>
                </c:pt>
                <c:pt idx="664">
                  <c:v>19.5</c:v>
                </c:pt>
                <c:pt idx="665">
                  <c:v>14.5</c:v>
                </c:pt>
                <c:pt idx="666">
                  <c:v>23.25</c:v>
                </c:pt>
                <c:pt idx="667">
                  <c:v>62.25</c:v>
                </c:pt>
                <c:pt idx="668">
                  <c:v>93.25</c:v>
                </c:pt>
                <c:pt idx="669">
                  <c:v>69.25</c:v>
                </c:pt>
                <c:pt idx="670">
                  <c:v>40.75</c:v>
                </c:pt>
                <c:pt idx="671">
                  <c:v>36</c:v>
                </c:pt>
                <c:pt idx="672">
                  <c:v>38.75</c:v>
                </c:pt>
                <c:pt idx="673">
                  <c:v>55.25</c:v>
                </c:pt>
                <c:pt idx="674">
                  <c:v>76.75</c:v>
                </c:pt>
                <c:pt idx="675">
                  <c:v>81.75</c:v>
                </c:pt>
                <c:pt idx="676">
                  <c:v>77.25</c:v>
                </c:pt>
                <c:pt idx="677">
                  <c:v>105.80000305175781</c:v>
                </c:pt>
                <c:pt idx="678">
                  <c:v>146.80000305175781</c:v>
                </c:pt>
                <c:pt idx="679">
                  <c:v>124</c:v>
                </c:pt>
                <c:pt idx="680">
                  <c:v>97.25</c:v>
                </c:pt>
                <c:pt idx="681">
                  <c:v>159.69999694824219</c:v>
                </c:pt>
                <c:pt idx="682">
                  <c:v>206.5</c:v>
                </c:pt>
                <c:pt idx="683">
                  <c:v>277.5</c:v>
                </c:pt>
                <c:pt idx="684">
                  <c:v>590.70001220703125</c:v>
                </c:pt>
                <c:pt idx="685">
                  <c:v>1022</c:v>
                </c:pt>
                <c:pt idx="686">
                  <c:v>1142</c:v>
                </c:pt>
                <c:pt idx="687">
                  <c:v>872</c:v>
                </c:pt>
                <c:pt idx="688">
                  <c:v>598.5</c:v>
                </c:pt>
                <c:pt idx="689">
                  <c:v>442.79998779296875</c:v>
                </c:pt>
                <c:pt idx="690">
                  <c:v>343.5</c:v>
                </c:pt>
                <c:pt idx="691">
                  <c:v>253.80000305175781</c:v>
                </c:pt>
                <c:pt idx="692">
                  <c:v>126.5</c:v>
                </c:pt>
                <c:pt idx="693">
                  <c:v>54.75</c:v>
                </c:pt>
                <c:pt idx="694">
                  <c:v>32</c:v>
                </c:pt>
                <c:pt idx="695">
                  <c:v>16.75</c:v>
                </c:pt>
                <c:pt idx="696">
                  <c:v>17.5</c:v>
                </c:pt>
                <c:pt idx="697">
                  <c:v>30</c:v>
                </c:pt>
                <c:pt idx="698">
                  <c:v>47</c:v>
                </c:pt>
                <c:pt idx="699">
                  <c:v>46.25</c:v>
                </c:pt>
                <c:pt idx="700">
                  <c:v>27.5</c:v>
                </c:pt>
                <c:pt idx="701">
                  <c:v>11.5</c:v>
                </c:pt>
                <c:pt idx="702">
                  <c:v>9</c:v>
                </c:pt>
                <c:pt idx="703">
                  <c:v>30.25</c:v>
                </c:pt>
                <c:pt idx="704">
                  <c:v>50.75</c:v>
                </c:pt>
                <c:pt idx="705">
                  <c:v>35.75</c:v>
                </c:pt>
                <c:pt idx="706">
                  <c:v>27</c:v>
                </c:pt>
                <c:pt idx="707">
                  <c:v>42.25</c:v>
                </c:pt>
                <c:pt idx="708">
                  <c:v>43</c:v>
                </c:pt>
                <c:pt idx="709">
                  <c:v>33.25</c:v>
                </c:pt>
                <c:pt idx="710">
                  <c:v>44.5</c:v>
                </c:pt>
                <c:pt idx="711">
                  <c:v>51</c:v>
                </c:pt>
                <c:pt idx="712">
                  <c:v>32.75</c:v>
                </c:pt>
                <c:pt idx="713">
                  <c:v>28.75</c:v>
                </c:pt>
                <c:pt idx="714">
                  <c:v>33.25</c:v>
                </c:pt>
                <c:pt idx="715">
                  <c:v>26</c:v>
                </c:pt>
                <c:pt idx="716">
                  <c:v>38.5</c:v>
                </c:pt>
                <c:pt idx="717">
                  <c:v>60.25</c:v>
                </c:pt>
                <c:pt idx="718">
                  <c:v>54.25</c:v>
                </c:pt>
                <c:pt idx="719">
                  <c:v>58.5</c:v>
                </c:pt>
                <c:pt idx="720">
                  <c:v>74.5</c:v>
                </c:pt>
                <c:pt idx="721">
                  <c:v>81.5</c:v>
                </c:pt>
                <c:pt idx="722">
                  <c:v>113</c:v>
                </c:pt>
                <c:pt idx="723">
                  <c:v>173.19999694824219</c:v>
                </c:pt>
                <c:pt idx="724">
                  <c:v>316.79998779296875</c:v>
                </c:pt>
                <c:pt idx="725">
                  <c:v>582.20001220703125</c:v>
                </c:pt>
                <c:pt idx="726">
                  <c:v>834.20001220703125</c:v>
                </c:pt>
                <c:pt idx="727">
                  <c:v>960.20001220703125</c:v>
                </c:pt>
                <c:pt idx="728">
                  <c:v>873</c:v>
                </c:pt>
                <c:pt idx="729">
                  <c:v>573.5</c:v>
                </c:pt>
                <c:pt idx="730">
                  <c:v>296.20001220703125</c:v>
                </c:pt>
                <c:pt idx="731">
                  <c:v>152</c:v>
                </c:pt>
                <c:pt idx="732">
                  <c:v>89.75</c:v>
                </c:pt>
                <c:pt idx="733">
                  <c:v>71</c:v>
                </c:pt>
                <c:pt idx="734">
                  <c:v>70.75</c:v>
                </c:pt>
                <c:pt idx="735">
                  <c:v>62</c:v>
                </c:pt>
                <c:pt idx="736">
                  <c:v>27.25</c:v>
                </c:pt>
                <c:pt idx="737">
                  <c:v>19.25</c:v>
                </c:pt>
                <c:pt idx="738">
                  <c:v>40.5</c:v>
                </c:pt>
                <c:pt idx="739">
                  <c:v>36</c:v>
                </c:pt>
                <c:pt idx="740">
                  <c:v>11.5</c:v>
                </c:pt>
                <c:pt idx="741">
                  <c:v>0</c:v>
                </c:pt>
                <c:pt idx="742">
                  <c:v>0</c:v>
                </c:pt>
                <c:pt idx="743">
                  <c:v>2.5</c:v>
                </c:pt>
                <c:pt idx="744">
                  <c:v>7.5</c:v>
                </c:pt>
                <c:pt idx="745">
                  <c:v>16.75</c:v>
                </c:pt>
                <c:pt idx="746">
                  <c:v>29.75</c:v>
                </c:pt>
                <c:pt idx="747">
                  <c:v>33</c:v>
                </c:pt>
                <c:pt idx="748">
                  <c:v>36.25</c:v>
                </c:pt>
                <c:pt idx="749">
                  <c:v>41</c:v>
                </c:pt>
                <c:pt idx="750">
                  <c:v>27</c:v>
                </c:pt>
                <c:pt idx="751">
                  <c:v>36.75</c:v>
                </c:pt>
                <c:pt idx="752">
                  <c:v>95.5</c:v>
                </c:pt>
                <c:pt idx="753">
                  <c:v>125.80000305175781</c:v>
                </c:pt>
                <c:pt idx="754">
                  <c:v>104.80000305175781</c:v>
                </c:pt>
                <c:pt idx="755">
                  <c:v>81</c:v>
                </c:pt>
                <c:pt idx="756">
                  <c:v>60.25</c:v>
                </c:pt>
                <c:pt idx="757">
                  <c:v>76.75</c:v>
                </c:pt>
                <c:pt idx="758">
                  <c:v>126.80000305175781</c:v>
                </c:pt>
                <c:pt idx="759">
                  <c:v>154.80000305175781</c:v>
                </c:pt>
                <c:pt idx="760">
                  <c:v>148.5</c:v>
                </c:pt>
                <c:pt idx="761">
                  <c:v>116.80000305175781</c:v>
                </c:pt>
                <c:pt idx="762">
                  <c:v>95.5</c:v>
                </c:pt>
                <c:pt idx="763">
                  <c:v>73.25</c:v>
                </c:pt>
                <c:pt idx="764">
                  <c:v>66.5</c:v>
                </c:pt>
                <c:pt idx="765">
                  <c:v>188.5</c:v>
                </c:pt>
                <c:pt idx="766">
                  <c:v>405.5</c:v>
                </c:pt>
                <c:pt idx="767">
                  <c:v>529</c:v>
                </c:pt>
                <c:pt idx="768">
                  <c:v>525.79998779296875</c:v>
                </c:pt>
                <c:pt idx="769">
                  <c:v>429</c:v>
                </c:pt>
                <c:pt idx="770">
                  <c:v>291.79998779296875</c:v>
                </c:pt>
                <c:pt idx="771">
                  <c:v>220</c:v>
                </c:pt>
                <c:pt idx="772">
                  <c:v>152.5</c:v>
                </c:pt>
                <c:pt idx="773">
                  <c:v>59.25</c:v>
                </c:pt>
                <c:pt idx="774">
                  <c:v>13.75</c:v>
                </c:pt>
                <c:pt idx="775">
                  <c:v>7</c:v>
                </c:pt>
                <c:pt idx="776">
                  <c:v>3.5</c:v>
                </c:pt>
                <c:pt idx="777">
                  <c:v>5.5</c:v>
                </c:pt>
                <c:pt idx="778">
                  <c:v>14.75</c:v>
                </c:pt>
                <c:pt idx="779">
                  <c:v>16</c:v>
                </c:pt>
                <c:pt idx="780">
                  <c:v>9.75</c:v>
                </c:pt>
                <c:pt idx="781">
                  <c:v>3</c:v>
                </c:pt>
                <c:pt idx="782">
                  <c:v>0</c:v>
                </c:pt>
                <c:pt idx="783">
                  <c:v>0</c:v>
                </c:pt>
                <c:pt idx="784">
                  <c:v>4.25</c:v>
                </c:pt>
                <c:pt idx="785">
                  <c:v>11.75</c:v>
                </c:pt>
                <c:pt idx="786">
                  <c:v>10.75</c:v>
                </c:pt>
                <c:pt idx="787">
                  <c:v>3.25</c:v>
                </c:pt>
                <c:pt idx="788">
                  <c:v>0</c:v>
                </c:pt>
                <c:pt idx="789">
                  <c:v>3.75</c:v>
                </c:pt>
                <c:pt idx="790">
                  <c:v>14.25</c:v>
                </c:pt>
                <c:pt idx="791">
                  <c:v>25.5</c:v>
                </c:pt>
                <c:pt idx="792">
                  <c:v>54</c:v>
                </c:pt>
                <c:pt idx="793">
                  <c:v>86</c:v>
                </c:pt>
                <c:pt idx="794">
                  <c:v>69.25</c:v>
                </c:pt>
                <c:pt idx="795">
                  <c:v>32</c:v>
                </c:pt>
                <c:pt idx="796">
                  <c:v>13.5</c:v>
                </c:pt>
                <c:pt idx="797">
                  <c:v>15</c:v>
                </c:pt>
                <c:pt idx="798">
                  <c:v>28.25</c:v>
                </c:pt>
                <c:pt idx="799">
                  <c:v>38.75</c:v>
                </c:pt>
                <c:pt idx="800">
                  <c:v>61.75</c:v>
                </c:pt>
                <c:pt idx="801">
                  <c:v>77</c:v>
                </c:pt>
                <c:pt idx="802">
                  <c:v>66.25</c:v>
                </c:pt>
                <c:pt idx="803">
                  <c:v>77.75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8DB1-4553-BD8C-D624135323D2}"/>
            </c:ext>
          </c:extLst>
        </c:ser>
        <c:ser>
          <c:idx val="1"/>
          <c:order val="1"/>
          <c:tx>
            <c:v>distriubtion width</c:v>
          </c:tx>
          <c:spPr>
            <a:ln w="38100">
              <a:solidFill>
                <a:srgbClr val="FF66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{6 min}'!$G$10:$G$11</c:f>
              <c:numCache>
                <c:formatCode>General</c:formatCode>
                <c:ptCount val="2"/>
                <c:pt idx="0">
                  <c:v>785.8135986328125</c:v>
                </c:pt>
                <c:pt idx="1">
                  <c:v>791.285888671875</c:v>
                </c:pt>
              </c:numCache>
            </c:numRef>
          </c:xVal>
          <c:yVal>
            <c:numRef>
              <c:f>'Sheet1 {6 min}'!$F$13:$F$14</c:f>
              <c:numCache>
                <c:formatCode>General</c:formatCode>
                <c:ptCount val="2"/>
                <c:pt idx="0">
                  <c:v>18250</c:v>
                </c:pt>
                <c:pt idx="1">
                  <c:v>18250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8DB1-4553-BD8C-D624135323D2}"/>
            </c:ext>
          </c:extLst>
        </c:ser>
        <c:ser>
          <c:idx val="2"/>
          <c:order val="2"/>
          <c:tx>
            <c:v>centroid</c:v>
          </c:tx>
          <c:spPr>
            <a:ln w="38100">
              <a:solidFill>
                <a:srgbClr val="00FF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('Sheet1 {6 min}'!$G$4,'Sheet1 {6 min}'!$G$4)</c:f>
              <c:numCache>
                <c:formatCode>General</c:formatCode>
                <c:ptCount val="2"/>
                <c:pt idx="0">
                  <c:v>787.8101806640625</c:v>
                </c:pt>
                <c:pt idx="1">
                  <c:v>787.8101806640625</c:v>
                </c:pt>
              </c:numCache>
            </c:numRef>
          </c:xVal>
          <c:yVal>
            <c:numRef>
              <c:f>'Sheet1 {6 min}'!$F$12:$F$13</c:f>
              <c:numCache>
                <c:formatCode>General</c:formatCode>
                <c:ptCount val="2"/>
                <c:pt idx="0">
                  <c:v>0</c:v>
                </c:pt>
                <c:pt idx="1">
                  <c:v>18250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8DB1-4553-BD8C-D624135323D2}"/>
            </c:ext>
          </c:extLst>
        </c:ser>
        <c:ser>
          <c:idx val="3"/>
          <c:order val="3"/>
          <c:tx>
            <c:v>peak envelope</c:v>
          </c:tx>
          <c:spPr>
            <a:ln w="12700">
              <a:solidFill>
                <a:srgbClr val="FF0000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'Sheet1 {6 min}'!$D$1:$D$16</c:f>
              <c:numCache>
                <c:formatCode>General</c:formatCode>
                <c:ptCount val="16"/>
                <c:pt idx="0">
                  <c:v>785.84002685546875</c:v>
                </c:pt>
                <c:pt idx="1">
                  <c:v>786.34197998046875</c:v>
                </c:pt>
                <c:pt idx="2">
                  <c:v>786.843994140625</c:v>
                </c:pt>
                <c:pt idx="3">
                  <c:v>787.34600830078125</c:v>
                </c:pt>
                <c:pt idx="4">
                  <c:v>787.8480224609375</c:v>
                </c:pt>
                <c:pt idx="5">
                  <c:v>788.35101318359375</c:v>
                </c:pt>
                <c:pt idx="6">
                  <c:v>788.85400390625</c:v>
                </c:pt>
                <c:pt idx="7">
                  <c:v>789.35601806640625</c:v>
                </c:pt>
                <c:pt idx="8">
                  <c:v>789.8590087890625</c:v>
                </c:pt>
                <c:pt idx="9">
                  <c:v>790.36199951171875</c:v>
                </c:pt>
                <c:pt idx="10">
                  <c:v>790.86602783203125</c:v>
                </c:pt>
                <c:pt idx="11">
                  <c:v>791.3690185546875</c:v>
                </c:pt>
                <c:pt idx="12">
                  <c:v>791.87298583984375</c:v>
                </c:pt>
                <c:pt idx="13">
                  <c:v>792.37298583984375</c:v>
                </c:pt>
                <c:pt idx="14">
                  <c:v>792.87298583984375</c:v>
                </c:pt>
                <c:pt idx="15">
                  <c:v>793.37298583984375</c:v>
                </c:pt>
              </c:numCache>
            </c:numRef>
          </c:xVal>
          <c:yVal>
            <c:numRef>
              <c:f>'Sheet1 {6 min}'!$E$1:$E$28</c:f>
              <c:numCache>
                <c:formatCode>General</c:formatCode>
                <c:ptCount val="28"/>
                <c:pt idx="0">
                  <c:v>182500</c:v>
                </c:pt>
                <c:pt idx="1">
                  <c:v>162700</c:v>
                </c:pt>
                <c:pt idx="2">
                  <c:v>77510</c:v>
                </c:pt>
                <c:pt idx="3">
                  <c:v>34900</c:v>
                </c:pt>
                <c:pt idx="4">
                  <c:v>27930</c:v>
                </c:pt>
                <c:pt idx="5">
                  <c:v>43740</c:v>
                </c:pt>
                <c:pt idx="6">
                  <c:v>67410</c:v>
                </c:pt>
                <c:pt idx="7">
                  <c:v>76390</c:v>
                </c:pt>
                <c:pt idx="8">
                  <c:v>72800</c:v>
                </c:pt>
                <c:pt idx="9">
                  <c:v>51110</c:v>
                </c:pt>
                <c:pt idx="10">
                  <c:v>29610</c:v>
                </c:pt>
                <c:pt idx="11">
                  <c:v>16000</c:v>
                </c:pt>
                <c:pt idx="12">
                  <c:v>6039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8DB1-4553-BD8C-D624135323D2}"/>
            </c:ext>
          </c:extLst>
        </c:ser>
        <c:ser>
          <c:idx val="4"/>
          <c:order val="4"/>
          <c:tx>
            <c:v>Binomial p = 1.19E-11</c:v>
          </c:tx>
          <c:spPr>
            <a:ln w="25400">
              <a:solidFill>
                <a:srgbClr val="4472C4"/>
              </a:solidFill>
              <a:prstDash val="solid"/>
            </a:ln>
          </c:spPr>
          <c:marker>
            <c:symbol val="none"/>
          </c:marker>
          <c:xVal>
            <c:numRef>
              <c:f>'Sheet1 {6 min}'!$D$1:$D$31</c:f>
              <c:numCache>
                <c:formatCode>General</c:formatCode>
                <c:ptCount val="31"/>
                <c:pt idx="0">
                  <c:v>785.84002685546875</c:v>
                </c:pt>
                <c:pt idx="1">
                  <c:v>786.34197998046875</c:v>
                </c:pt>
                <c:pt idx="2">
                  <c:v>786.843994140625</c:v>
                </c:pt>
                <c:pt idx="3">
                  <c:v>787.34600830078125</c:v>
                </c:pt>
                <c:pt idx="4">
                  <c:v>787.8480224609375</c:v>
                </c:pt>
                <c:pt idx="5">
                  <c:v>788.35101318359375</c:v>
                </c:pt>
                <c:pt idx="6">
                  <c:v>788.85400390625</c:v>
                </c:pt>
                <c:pt idx="7">
                  <c:v>789.35601806640625</c:v>
                </c:pt>
                <c:pt idx="8">
                  <c:v>789.8590087890625</c:v>
                </c:pt>
                <c:pt idx="9">
                  <c:v>790.36199951171875</c:v>
                </c:pt>
                <c:pt idx="10">
                  <c:v>790.86602783203125</c:v>
                </c:pt>
                <c:pt idx="11">
                  <c:v>791.3690185546875</c:v>
                </c:pt>
                <c:pt idx="12">
                  <c:v>791.87298583984375</c:v>
                </c:pt>
                <c:pt idx="13">
                  <c:v>792.37298583984375</c:v>
                </c:pt>
                <c:pt idx="14">
                  <c:v>792.87298583984375</c:v>
                </c:pt>
                <c:pt idx="15">
                  <c:v>793.37298583984375</c:v>
                </c:pt>
              </c:numCache>
            </c:numRef>
          </c:xVal>
          <c:yVal>
            <c:numRef>
              <c:f>'Sheet1 {6 min}'!$P$1:$P$31</c:f>
              <c:numCache>
                <c:formatCode>General</c:formatCode>
                <c:ptCount val="31"/>
                <c:pt idx="0">
                  <c:v>183334.09471769573</c:v>
                </c:pt>
                <c:pt idx="1">
                  <c:v>160323.07884782532</c:v>
                </c:pt>
                <c:pt idx="2">
                  <c:v>80259.253657752895</c:v>
                </c:pt>
                <c:pt idx="3">
                  <c:v>35158.683369434584</c:v>
                </c:pt>
                <c:pt idx="4">
                  <c:v>28482.218464767608</c:v>
                </c:pt>
                <c:pt idx="5">
                  <c:v>44133.969547490276</c:v>
                </c:pt>
                <c:pt idx="6">
                  <c:v>65710.795184268398</c:v>
                </c:pt>
                <c:pt idx="7">
                  <c:v>77689.06782759112</c:v>
                </c:pt>
                <c:pt idx="8">
                  <c:v>71830.458447824625</c:v>
                </c:pt>
                <c:pt idx="9">
                  <c:v>52241.914688090073</c:v>
                </c:pt>
                <c:pt idx="10">
                  <c:v>30141.816352570073</c:v>
                </c:pt>
                <c:pt idx="11">
                  <c:v>13959.105546673447</c:v>
                </c:pt>
                <c:pt idx="12">
                  <c:v>5279.9739250827188</c:v>
                </c:pt>
                <c:pt idx="13">
                  <c:v>1669.3010266395488</c:v>
                </c:pt>
                <c:pt idx="14">
                  <c:v>452.03516302328211</c:v>
                </c:pt>
                <c:pt idx="15">
                  <c:v>107.06047834471896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8DB1-4553-BD8C-D624135323D2}"/>
            </c:ext>
          </c:extLst>
        </c:ser>
        <c:ser>
          <c:idx val="5"/>
          <c:order val="5"/>
          <c:tx>
            <c:v>Bimodal(1) 1</c:v>
          </c:tx>
          <c:marker>
            <c:symbol val="none"/>
          </c:marker>
          <c:xVal>
            <c:numRef>
              <c:f>'Sheet1 {6 min}'!$D$1:$D$31</c:f>
              <c:numCache>
                <c:formatCode>General</c:formatCode>
                <c:ptCount val="31"/>
                <c:pt idx="0">
                  <c:v>785.84002685546875</c:v>
                </c:pt>
                <c:pt idx="1">
                  <c:v>786.34197998046875</c:v>
                </c:pt>
                <c:pt idx="2">
                  <c:v>786.843994140625</c:v>
                </c:pt>
                <c:pt idx="3">
                  <c:v>787.34600830078125</c:v>
                </c:pt>
                <c:pt idx="4">
                  <c:v>787.8480224609375</c:v>
                </c:pt>
                <c:pt idx="5">
                  <c:v>788.35101318359375</c:v>
                </c:pt>
                <c:pt idx="6">
                  <c:v>788.85400390625</c:v>
                </c:pt>
                <c:pt idx="7">
                  <c:v>789.35601806640625</c:v>
                </c:pt>
                <c:pt idx="8">
                  <c:v>789.8590087890625</c:v>
                </c:pt>
                <c:pt idx="9">
                  <c:v>790.36199951171875</c:v>
                </c:pt>
                <c:pt idx="10">
                  <c:v>790.86602783203125</c:v>
                </c:pt>
                <c:pt idx="11">
                  <c:v>791.3690185546875</c:v>
                </c:pt>
                <c:pt idx="12">
                  <c:v>791.87298583984375</c:v>
                </c:pt>
                <c:pt idx="13">
                  <c:v>792.37298583984375</c:v>
                </c:pt>
                <c:pt idx="14">
                  <c:v>792.87298583984375</c:v>
                </c:pt>
                <c:pt idx="15">
                  <c:v>793.37298583984375</c:v>
                </c:pt>
              </c:numCache>
            </c:numRef>
          </c:xVal>
          <c:yVal>
            <c:numRef>
              <c:f>'Sheet1 {6 min}'!$M$1:$M$31</c:f>
              <c:numCache>
                <c:formatCode>General</c:formatCode>
                <c:ptCount val="31"/>
                <c:pt idx="0">
                  <c:v>183315.84301841978</c:v>
                </c:pt>
                <c:pt idx="1">
                  <c:v>160059.04451252619</c:v>
                </c:pt>
                <c:pt idx="2">
                  <c:v>78490.672633526177</c:v>
                </c:pt>
                <c:pt idx="3">
                  <c:v>27884.348253116972</c:v>
                </c:pt>
                <c:pt idx="4">
                  <c:v>7936.6182008950473</c:v>
                </c:pt>
                <c:pt idx="5">
                  <c:v>1908.9745237574571</c:v>
                </c:pt>
                <c:pt idx="6">
                  <c:v>400.95933222600303</c:v>
                </c:pt>
                <c:pt idx="7">
                  <c:v>75.194081895726953</c:v>
                </c:pt>
                <c:pt idx="8">
                  <c:v>12.802756348940369</c:v>
                </c:pt>
                <c:pt idx="9">
                  <c:v>2.01469115740655</c:v>
                </c:pt>
                <c:pt idx="10">
                  <c:v>0.11527376643551963</c:v>
                </c:pt>
                <c:pt idx="11">
                  <c:v>1.9932572555748863E-2</c:v>
                </c:pt>
                <c:pt idx="12">
                  <c:v>1.9929254524058266E-2</c:v>
                </c:pt>
                <c:pt idx="13">
                  <c:v>1.9929254524058266E-2</c:v>
                </c:pt>
                <c:pt idx="14">
                  <c:v>1.9929254524058266E-2</c:v>
                </c:pt>
                <c:pt idx="15">
                  <c:v>1.9929254524058266E-2</c:v>
                </c:pt>
                <c:pt idx="16">
                  <c:v>1.9929254524058266E-2</c:v>
                </c:pt>
                <c:pt idx="17">
                  <c:v>1.9929254524058266E-2</c:v>
                </c:pt>
                <c:pt idx="18">
                  <c:v>1.9929254524058266E-2</c:v>
                </c:pt>
                <c:pt idx="19">
                  <c:v>1.9929254524058266E-2</c:v>
                </c:pt>
                <c:pt idx="20">
                  <c:v>1.9929254524058266E-2</c:v>
                </c:pt>
                <c:pt idx="21">
                  <c:v>1.9929254524058266E-2</c:v>
                </c:pt>
                <c:pt idx="22">
                  <c:v>1.9929254524058266E-2</c:v>
                </c:pt>
                <c:pt idx="23">
                  <c:v>1.9929254524058266E-2</c:v>
                </c:pt>
                <c:pt idx="24">
                  <c:v>1.9929254524058266E-2</c:v>
                </c:pt>
                <c:pt idx="25">
                  <c:v>1.9929254524058266E-2</c:v>
                </c:pt>
                <c:pt idx="26">
                  <c:v>1.9929254524058266E-2</c:v>
                </c:pt>
                <c:pt idx="27">
                  <c:v>1.9929254524058266E-2</c:v>
                </c:pt>
                <c:pt idx="28">
                  <c:v>1.9929254524058266E-2</c:v>
                </c:pt>
                <c:pt idx="29">
                  <c:v>1.9929254524058266E-2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8DB1-4553-BD8C-D624135323D2}"/>
            </c:ext>
          </c:extLst>
        </c:ser>
        <c:ser>
          <c:idx val="6"/>
          <c:order val="6"/>
          <c:tx>
            <c:v>Bimodal(2) 12</c:v>
          </c:tx>
          <c:marker>
            <c:symbol val="none"/>
          </c:marker>
          <c:xVal>
            <c:numRef>
              <c:f>'Sheet1 {6 min}'!$D$1:$D$31</c:f>
              <c:numCache>
                <c:formatCode>General</c:formatCode>
                <c:ptCount val="31"/>
                <c:pt idx="0">
                  <c:v>785.84002685546875</c:v>
                </c:pt>
                <c:pt idx="1">
                  <c:v>786.34197998046875</c:v>
                </c:pt>
                <c:pt idx="2">
                  <c:v>786.843994140625</c:v>
                </c:pt>
                <c:pt idx="3">
                  <c:v>787.34600830078125</c:v>
                </c:pt>
                <c:pt idx="4">
                  <c:v>787.8480224609375</c:v>
                </c:pt>
                <c:pt idx="5">
                  <c:v>788.35101318359375</c:v>
                </c:pt>
                <c:pt idx="6">
                  <c:v>788.85400390625</c:v>
                </c:pt>
                <c:pt idx="7">
                  <c:v>789.35601806640625</c:v>
                </c:pt>
                <c:pt idx="8">
                  <c:v>789.8590087890625</c:v>
                </c:pt>
                <c:pt idx="9">
                  <c:v>790.36199951171875</c:v>
                </c:pt>
                <c:pt idx="10">
                  <c:v>790.86602783203125</c:v>
                </c:pt>
                <c:pt idx="11">
                  <c:v>791.3690185546875</c:v>
                </c:pt>
                <c:pt idx="12">
                  <c:v>791.87298583984375</c:v>
                </c:pt>
                <c:pt idx="13">
                  <c:v>792.37298583984375</c:v>
                </c:pt>
                <c:pt idx="14">
                  <c:v>792.87298583984375</c:v>
                </c:pt>
                <c:pt idx="15">
                  <c:v>793.37298583984375</c:v>
                </c:pt>
              </c:numCache>
            </c:numRef>
          </c:xVal>
          <c:yVal>
            <c:numRef>
              <c:f>'Sheet1 {6 min}'!$O$1:$O$31</c:f>
              <c:numCache>
                <c:formatCode>General</c:formatCode>
                <c:ptCount val="31"/>
                <c:pt idx="0">
                  <c:v>18.271628530454681</c:v>
                </c:pt>
                <c:pt idx="1">
                  <c:v>264.05426455364812</c:v>
                </c:pt>
                <c:pt idx="2">
                  <c:v>1768.6009534812417</c:v>
                </c:pt>
                <c:pt idx="3">
                  <c:v>7274.3550455721324</c:v>
                </c:pt>
                <c:pt idx="4">
                  <c:v>20545.620193127084</c:v>
                </c:pt>
                <c:pt idx="5">
                  <c:v>42225.014952987338</c:v>
                </c:pt>
                <c:pt idx="6">
                  <c:v>65309.85578129693</c:v>
                </c:pt>
                <c:pt idx="7">
                  <c:v>77613.893674949926</c:v>
                </c:pt>
                <c:pt idx="8">
                  <c:v>71817.67562073021</c:v>
                </c:pt>
                <c:pt idx="9">
                  <c:v>52239.919926187191</c:v>
                </c:pt>
                <c:pt idx="10">
                  <c:v>30141.721008058164</c:v>
                </c:pt>
                <c:pt idx="11">
                  <c:v>13959.105543355416</c:v>
                </c:pt>
                <c:pt idx="12">
                  <c:v>5279.9739250827188</c:v>
                </c:pt>
                <c:pt idx="13">
                  <c:v>1669.3010266395488</c:v>
                </c:pt>
                <c:pt idx="14">
                  <c:v>452.03516302328211</c:v>
                </c:pt>
                <c:pt idx="15">
                  <c:v>107.06047834471896</c:v>
                </c:pt>
                <c:pt idx="16">
                  <c:v>22.549597227287087</c:v>
                </c:pt>
                <c:pt idx="17">
                  <c:v>4.2715766658886114</c:v>
                </c:pt>
                <c:pt idx="18">
                  <c:v>0.73349444034564049</c:v>
                </c:pt>
                <c:pt idx="19">
                  <c:v>0.1215732185269823</c:v>
                </c:pt>
                <c:pt idx="20">
                  <c:v>3.0767842897812696E-2</c:v>
                </c:pt>
                <c:pt idx="21">
                  <c:v>2.0557795846393133E-2</c:v>
                </c:pt>
                <c:pt idx="22">
                  <c:v>1.9929254524058266E-2</c:v>
                </c:pt>
                <c:pt idx="23">
                  <c:v>1.9929254524058266E-2</c:v>
                </c:pt>
                <c:pt idx="24">
                  <c:v>1.9929254524058266E-2</c:v>
                </c:pt>
                <c:pt idx="25">
                  <c:v>1.9929254524058266E-2</c:v>
                </c:pt>
                <c:pt idx="26">
                  <c:v>1.9929254524058266E-2</c:v>
                </c:pt>
                <c:pt idx="27">
                  <c:v>1.9929254524058266E-2</c:v>
                </c:pt>
                <c:pt idx="28">
                  <c:v>1.9929254524058266E-2</c:v>
                </c:pt>
                <c:pt idx="29">
                  <c:v>1.9929254524058266E-2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8DB1-4553-BD8C-D624135323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946592"/>
        <c:axId val="67941600"/>
      </c:scatterChart>
      <c:valAx>
        <c:axId val="67946592"/>
        <c:scaling>
          <c:orientation val="minMax"/>
          <c:max val="796"/>
          <c:min val="78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m/z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7941600"/>
        <c:crosses val="autoZero"/>
        <c:crossBetween val="midCat"/>
      </c:valAx>
      <c:valAx>
        <c:axId val="67941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7946592"/>
        <c:crosses val="autoZero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Regression Metric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Lit>
              <c:ptCount val="1"/>
              <c:pt idx="0">
                <c:v>Error</c:v>
              </c:pt>
            </c:strLit>
          </c:cat>
          <c:val>
            <c:numRef>
              <c:f>'Sheet1 {6 min}'!$I$78</c:f>
              <c:numCache>
                <c:formatCode>General</c:formatCode>
                <c:ptCount val="1"/>
                <c:pt idx="0">
                  <c:v>67.120077200417967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E492-4072-9BF2-2A3DDC3E21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axId val="67926208"/>
        <c:axId val="67945760"/>
      </c:barChart>
      <c:scatterChart>
        <c:scatterStyle val="lineMarker"/>
        <c:varyColors val="0"/>
        <c:ser>
          <c:idx val="1"/>
          <c:order val="1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008000"/>
                </a:solidFill>
                <a:prstDash val="solid"/>
              </a:ln>
            </c:spPr>
          </c:errBars>
          <c:yVal>
            <c:numRef>
              <c:f>'Sheet1 {6 min}'!$I$79</c:f>
              <c:numCache>
                <c:formatCode>General</c:formatCode>
                <c:ptCount val="1"/>
                <c:pt idx="0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E492-4072-9BF2-2A3DDC3E2157}"/>
            </c:ext>
          </c:extLst>
        </c:ser>
        <c:ser>
          <c:idx val="2"/>
          <c:order val="2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6600"/>
                </a:solidFill>
                <a:prstDash val="solid"/>
              </a:ln>
            </c:spPr>
          </c:errBars>
          <c:yVal>
            <c:numRef>
              <c:f>'Sheet1 {6 min}'!$I$80</c:f>
              <c:numCache>
                <c:formatCode>General</c:formatCode>
                <c:ptCount val="1"/>
                <c:pt idx="0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E492-4072-9BF2-2A3DDC3E2157}"/>
            </c:ext>
          </c:extLst>
        </c:ser>
        <c:ser>
          <c:idx val="3"/>
          <c:order val="3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'Sheet1 {6 min}'!$I$81</c:f>
              <c:numCache>
                <c:formatCode>General</c:formatCode>
                <c:ptCount val="1"/>
                <c:pt idx="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E492-4072-9BF2-2A3DDC3E21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926208"/>
        <c:axId val="67945760"/>
      </c:scatterChart>
      <c:catAx>
        <c:axId val="67926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7945760"/>
        <c:crosses val="autoZero"/>
        <c:auto val="1"/>
        <c:lblAlgn val="ctr"/>
        <c:lblOffset val="100"/>
        <c:noMultiLvlLbl val="0"/>
      </c:catAx>
      <c:valAx>
        <c:axId val="67945760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67926208"/>
        <c:crosses val="autoZero"/>
        <c:crossBetween val="between"/>
      </c:valAx>
      <c:spPr>
        <a:noFill/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Delta Chi Metric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Lit>
              <c:ptCount val="1"/>
              <c:pt idx="0">
                <c:v>DeltaChi</c:v>
              </c:pt>
            </c:strLit>
          </c:cat>
          <c:val>
            <c:numRef>
              <c:f>'Sheet1 {6 min}'!$J$78</c:f>
              <c:numCache>
                <c:formatCode>General</c:formatCode>
                <c:ptCount val="1"/>
                <c:pt idx="0">
                  <c:v>594.08854141192262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74-49AE-B682-4EC696E9B9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axId val="67925792"/>
        <c:axId val="67947840"/>
      </c:barChart>
      <c:scatterChart>
        <c:scatterStyle val="lineMarker"/>
        <c:varyColors val="0"/>
        <c:ser>
          <c:idx val="1"/>
          <c:order val="1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008000"/>
                </a:solidFill>
                <a:prstDash val="solid"/>
              </a:ln>
            </c:spPr>
          </c:errBars>
          <c:yVal>
            <c:numRef>
              <c:f>'Sheet1 {6 min}'!$J$79</c:f>
              <c:numCache>
                <c:formatCode>General</c:formatCode>
                <c:ptCount val="1"/>
                <c:pt idx="0">
                  <c:v>231.11284274959664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74-49AE-B682-4EC696E9B96B}"/>
            </c:ext>
          </c:extLst>
        </c:ser>
        <c:ser>
          <c:idx val="2"/>
          <c:order val="2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6600"/>
                </a:solidFill>
                <a:prstDash val="solid"/>
              </a:ln>
            </c:spPr>
          </c:errBars>
          <c:yVal>
            <c:numRef>
              <c:f>'Sheet1 {6 min}'!$J$80</c:f>
              <c:numCache>
                <c:formatCode>General</c:formatCode>
                <c:ptCount val="1"/>
                <c:pt idx="0">
                  <c:v>115.55642137479832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A74-49AE-B682-4EC696E9B96B}"/>
            </c:ext>
          </c:extLst>
        </c:ser>
        <c:ser>
          <c:idx val="3"/>
          <c:order val="3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'Sheet1 {6 min}'!$J$81</c:f>
              <c:numCache>
                <c:formatCode>General</c:formatCode>
                <c:ptCount val="1"/>
                <c:pt idx="0">
                  <c:v>57.778210687399159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A74-49AE-B682-4EC696E9B9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925792"/>
        <c:axId val="67947840"/>
      </c:scatterChart>
      <c:catAx>
        <c:axId val="67925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7947840"/>
        <c:crosses val="autoZero"/>
        <c:auto val="1"/>
        <c:lblAlgn val="ctr"/>
        <c:lblOffset val="100"/>
        <c:noMultiLvlLbl val="0"/>
      </c:catAx>
      <c:valAx>
        <c:axId val="67947840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67925792"/>
        <c:crosses val="autoZero"/>
        <c:crossBetween val="between"/>
      </c:valAx>
      <c:spPr>
        <a:noFill/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Separation Metric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Lit>
              <c:ptCount val="1"/>
              <c:pt idx="0">
                <c:v>SepRatio</c:v>
              </c:pt>
            </c:strLit>
          </c:cat>
          <c:val>
            <c:numRef>
              <c:f>'Sheet1 {6 min}'!$K$78</c:f>
              <c:numCache>
                <c:formatCode>General</c:formatCode>
                <c:ptCount val="1"/>
                <c:pt idx="0">
                  <c:v>5.1220444410435491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D5-4D70-B5B4-F621DFBECB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axId val="67942432"/>
        <c:axId val="67936608"/>
      </c:barChart>
      <c:scatterChart>
        <c:scatterStyle val="lineMarker"/>
        <c:varyColors val="0"/>
        <c:ser>
          <c:idx val="1"/>
          <c:order val="1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008000"/>
                </a:solidFill>
                <a:prstDash val="solid"/>
              </a:ln>
            </c:spPr>
          </c:errBars>
          <c:yVal>
            <c:numRef>
              <c:f>'Sheet1 {6 min}'!$K$79</c:f>
              <c:numCache>
                <c:formatCode>General</c:formatCode>
                <c:ptCount val="1"/>
                <c:pt idx="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D5-4D70-B5B4-F621DFBECBA0}"/>
            </c:ext>
          </c:extLst>
        </c:ser>
        <c:ser>
          <c:idx val="2"/>
          <c:order val="2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6600"/>
                </a:solidFill>
                <a:prstDash val="solid"/>
              </a:ln>
            </c:spPr>
          </c:errBars>
          <c:yVal>
            <c:numRef>
              <c:f>'Sheet1 {6 min}'!$K$80</c:f>
              <c:numCache>
                <c:formatCode>General</c:formatCode>
                <c:ptCount val="1"/>
                <c:pt idx="0">
                  <c:v>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7D5-4D70-B5B4-F621DFBECBA0}"/>
            </c:ext>
          </c:extLst>
        </c:ser>
        <c:ser>
          <c:idx val="3"/>
          <c:order val="3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'Sheet1 {6 min}'!$K$81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7D5-4D70-B5B4-F621DFBECB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942432"/>
        <c:axId val="67936608"/>
      </c:scatterChart>
      <c:catAx>
        <c:axId val="67942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7936608"/>
        <c:crosses val="autoZero"/>
        <c:auto val="1"/>
        <c:lblAlgn val="ctr"/>
        <c:lblOffset val="100"/>
        <c:noMultiLvlLbl val="0"/>
      </c:catAx>
      <c:valAx>
        <c:axId val="67936608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67942432"/>
        <c:crosses val="autoZero"/>
        <c:crossBetween val="between"/>
      </c:valAx>
      <c:spPr>
        <a:noFill/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Iterative Fitting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1st</c:v>
          </c:tx>
          <c:spPr>
            <a:ln w="25400">
              <a:noFill/>
            </a:ln>
            <a:effectLst/>
          </c:spPr>
          <c:marker>
            <c:symbol val="circle"/>
            <c:size val="6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xVal>
            <c:numRef>
              <c:f>'Sheet1 {6 min}'!$K$101:$K$120</c:f>
              <c:numCache>
                <c:formatCode>General</c:formatCode>
                <c:ptCount val="20"/>
                <c:pt idx="0">
                  <c:v>8.5700781892134089E-3</c:v>
                </c:pt>
                <c:pt idx="1">
                  <c:v>1.001000000001001E-7</c:v>
                </c:pt>
                <c:pt idx="2">
                  <c:v>1.0010000000010006E-7</c:v>
                </c:pt>
                <c:pt idx="3">
                  <c:v>4.358534305887423E-2</c:v>
                </c:pt>
                <c:pt idx="4">
                  <c:v>7.2612533929662215E-2</c:v>
                </c:pt>
                <c:pt idx="5">
                  <c:v>4.8078764788225474E-2</c:v>
                </c:pt>
                <c:pt idx="6">
                  <c:v>7.3384875073668657E-2</c:v>
                </c:pt>
                <c:pt idx="7">
                  <c:v>4.3530801222025371E-2</c:v>
                </c:pt>
                <c:pt idx="8">
                  <c:v>0.16124602396958546</c:v>
                </c:pt>
                <c:pt idx="9">
                  <c:v>6.5150846300750423E-2</c:v>
                </c:pt>
                <c:pt idx="10">
                  <c:v>8.9923728188749205E-2</c:v>
                </c:pt>
                <c:pt idx="11">
                  <c:v>6.0607791391490709E-2</c:v>
                </c:pt>
                <c:pt idx="12">
                  <c:v>7.7157862504578525E-2</c:v>
                </c:pt>
                <c:pt idx="13">
                  <c:v>6.0434228429404949E-2</c:v>
                </c:pt>
                <c:pt idx="14">
                  <c:v>0.1160761154235142</c:v>
                </c:pt>
                <c:pt idx="15">
                  <c:v>1.0010000000079463E-7</c:v>
                </c:pt>
                <c:pt idx="16">
                  <c:v>6.0571852474482621E-3</c:v>
                </c:pt>
                <c:pt idx="17">
                  <c:v>9.3441970148827408E-2</c:v>
                </c:pt>
                <c:pt idx="18">
                  <c:v>5.3937152900750455E-2</c:v>
                </c:pt>
                <c:pt idx="19">
                  <c:v>6.5150881803608271E-2</c:v>
                </c:pt>
              </c:numCache>
            </c:numRef>
          </c:xVal>
          <c:yVal>
            <c:numRef>
              <c:f>'Sheet1 {6 min}'!$Q$101:$Q$120</c:f>
              <c:numCache>
                <c:formatCode>General</c:formatCode>
                <c:ptCount val="20"/>
                <c:pt idx="0">
                  <c:v>0.53315274515271949</c:v>
                </c:pt>
                <c:pt idx="1">
                  <c:v>0.55577456151717208</c:v>
                </c:pt>
                <c:pt idx="2">
                  <c:v>0.55708546713066909</c:v>
                </c:pt>
                <c:pt idx="3">
                  <c:v>0.54538441184988473</c:v>
                </c:pt>
                <c:pt idx="4">
                  <c:v>0.55492815792652672</c:v>
                </c:pt>
                <c:pt idx="5">
                  <c:v>0.5571568047023856</c:v>
                </c:pt>
                <c:pt idx="6">
                  <c:v>0.51853860252011874</c:v>
                </c:pt>
                <c:pt idx="7">
                  <c:v>0.54575477683551032</c:v>
                </c:pt>
                <c:pt idx="8">
                  <c:v>0.54769313660256258</c:v>
                </c:pt>
                <c:pt idx="9">
                  <c:v>0.54076916946677944</c:v>
                </c:pt>
                <c:pt idx="10">
                  <c:v>0.55435631585275191</c:v>
                </c:pt>
                <c:pt idx="11">
                  <c:v>0.5484635761135932</c:v>
                </c:pt>
                <c:pt idx="12">
                  <c:v>0.54164787599250697</c:v>
                </c:pt>
                <c:pt idx="13">
                  <c:v>0.5419225270500857</c:v>
                </c:pt>
                <c:pt idx="14">
                  <c:v>0.55568855637221493</c:v>
                </c:pt>
                <c:pt idx="15">
                  <c:v>0.53411215314599991</c:v>
                </c:pt>
                <c:pt idx="16">
                  <c:v>0.53907041008572409</c:v>
                </c:pt>
                <c:pt idx="17">
                  <c:v>0.54412600016023049</c:v>
                </c:pt>
                <c:pt idx="18">
                  <c:v>0.5516252163793578</c:v>
                </c:pt>
                <c:pt idx="19">
                  <c:v>0.54076907756140491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EB-40F7-9C2F-BE4E1BB3B13F}"/>
            </c:ext>
          </c:extLst>
        </c:ser>
        <c:ser>
          <c:idx val="1"/>
          <c:order val="1"/>
          <c:tx>
            <c:v>2nd</c:v>
          </c:tx>
          <c:spPr>
            <a:ln w="25400">
              <a:noFill/>
            </a:ln>
            <a:effectLst/>
          </c:spPr>
          <c:marker>
            <c:symbol val="circle"/>
            <c:size val="6"/>
            <c:spPr>
              <a:solidFill>
                <a:srgbClr val="99CCFF"/>
              </a:solidFill>
              <a:ln>
                <a:solidFill>
                  <a:srgbClr val="99CCFF"/>
                </a:solidFill>
                <a:prstDash val="solid"/>
              </a:ln>
            </c:spPr>
          </c:marker>
          <c:xVal>
            <c:numRef>
              <c:f>'Sheet1 {6 min}'!$M$101:$M$120</c:f>
              <c:numCache>
                <c:formatCode>General</c:formatCode>
                <c:ptCount val="20"/>
                <c:pt idx="0">
                  <c:v>6.2599577147000769</c:v>
                </c:pt>
                <c:pt idx="1">
                  <c:v>6.4138937390727602</c:v>
                </c:pt>
                <c:pt idx="2">
                  <c:v>6.3516109989400045</c:v>
                </c:pt>
                <c:pt idx="3">
                  <c:v>6.3922958594252419</c:v>
                </c:pt>
                <c:pt idx="4">
                  <c:v>6.3776439809921204</c:v>
                </c:pt>
                <c:pt idx="5">
                  <c:v>6.4717681700941201</c:v>
                </c:pt>
                <c:pt idx="6">
                  <c:v>6.3635951644126516</c:v>
                </c:pt>
                <c:pt idx="7">
                  <c:v>6.311512450482482</c:v>
                </c:pt>
                <c:pt idx="8">
                  <c:v>6.4633408676727679</c:v>
                </c:pt>
                <c:pt idx="9">
                  <c:v>6.3850241192308745</c:v>
                </c:pt>
                <c:pt idx="10">
                  <c:v>6.3874466088181974</c:v>
                </c:pt>
                <c:pt idx="11">
                  <c:v>6.3091799945299849</c:v>
                </c:pt>
                <c:pt idx="12">
                  <c:v>6.4167299048685136</c:v>
                </c:pt>
                <c:pt idx="13">
                  <c:v>6.3210881832750436</c:v>
                </c:pt>
                <c:pt idx="14">
                  <c:v>6.4433018148715258</c:v>
                </c:pt>
                <c:pt idx="15">
                  <c:v>6.403128193096153</c:v>
                </c:pt>
                <c:pt idx="16">
                  <c:v>6.3118039539696156</c:v>
                </c:pt>
                <c:pt idx="17">
                  <c:v>6.3424050391001892</c:v>
                </c:pt>
                <c:pt idx="18">
                  <c:v>6.4588617941541218</c:v>
                </c:pt>
                <c:pt idx="19">
                  <c:v>6.3850243267727569</c:v>
                </c:pt>
              </c:numCache>
            </c:numRef>
          </c:xVal>
          <c:yVal>
            <c:numRef>
              <c:f>'Sheet1 {6 min}'!$R$101:$R$120</c:f>
              <c:numCache>
                <c:formatCode>General</c:formatCode>
                <c:ptCount val="20"/>
                <c:pt idx="0">
                  <c:v>0.46684725484728051</c:v>
                </c:pt>
                <c:pt idx="1">
                  <c:v>0.44422543848282797</c:v>
                </c:pt>
                <c:pt idx="2">
                  <c:v>0.44291453286933091</c:v>
                </c:pt>
                <c:pt idx="3">
                  <c:v>0.45461558815011538</c:v>
                </c:pt>
                <c:pt idx="4">
                  <c:v>0.44507184207347333</c:v>
                </c:pt>
                <c:pt idx="5">
                  <c:v>0.44284319529761429</c:v>
                </c:pt>
                <c:pt idx="6">
                  <c:v>0.48146139747988131</c:v>
                </c:pt>
                <c:pt idx="7">
                  <c:v>0.45424522316448979</c:v>
                </c:pt>
                <c:pt idx="8">
                  <c:v>0.45230686339743748</c:v>
                </c:pt>
                <c:pt idx="9">
                  <c:v>0.45923083053322067</c:v>
                </c:pt>
                <c:pt idx="10">
                  <c:v>0.4456436841472482</c:v>
                </c:pt>
                <c:pt idx="11">
                  <c:v>0.4515364238864068</c:v>
                </c:pt>
                <c:pt idx="12">
                  <c:v>0.45835212400749298</c:v>
                </c:pt>
                <c:pt idx="13">
                  <c:v>0.4580774729499143</c:v>
                </c:pt>
                <c:pt idx="14">
                  <c:v>0.44431144362778496</c:v>
                </c:pt>
                <c:pt idx="15">
                  <c:v>0.46588784685400009</c:v>
                </c:pt>
                <c:pt idx="16">
                  <c:v>0.46092958991427579</c:v>
                </c:pt>
                <c:pt idx="17">
                  <c:v>0.45587399983976951</c:v>
                </c:pt>
                <c:pt idx="18">
                  <c:v>0.44837478362064226</c:v>
                </c:pt>
                <c:pt idx="19">
                  <c:v>0.45923092243859509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EB-40F7-9C2F-BE4E1BB3B1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924960"/>
        <c:axId val="67937024"/>
      </c:scatterChart>
      <c:valAx>
        <c:axId val="67924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7937024"/>
        <c:crosses val="autoZero"/>
        <c:crossBetween val="midCat"/>
      </c:valAx>
      <c:valAx>
        <c:axId val="67937024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79249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 i="0">
                <a:solidFill>
                  <a:srgbClr val="000000"/>
                </a:solidFill>
              </a:defRPr>
            </a:pPr>
            <a:r>
              <a:rPr lang="en-US" b="1" i="0">
                <a:solidFill>
                  <a:srgbClr val="000000"/>
                </a:solidFill>
              </a:rPr>
              <a:t>Sheet1 {7 min} spectrum 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spectrum</c:v>
          </c:tx>
          <c:spPr>
            <a:ln w="127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{7 min}'!$A$1:$A$804</c:f>
              <c:numCache>
                <c:formatCode>General</c:formatCode>
                <c:ptCount val="804"/>
                <c:pt idx="0">
                  <c:v>785.42401123046875</c:v>
                </c:pt>
                <c:pt idx="1">
                  <c:v>785.43597412109375</c:v>
                </c:pt>
                <c:pt idx="2">
                  <c:v>785.447998046875</c:v>
                </c:pt>
                <c:pt idx="3">
                  <c:v>785.46099853515625</c:v>
                </c:pt>
                <c:pt idx="4">
                  <c:v>785.4730224609375</c:v>
                </c:pt>
                <c:pt idx="5">
                  <c:v>785.4849853515625</c:v>
                </c:pt>
                <c:pt idx="6">
                  <c:v>785.49700927734375</c:v>
                </c:pt>
                <c:pt idx="7">
                  <c:v>785.510009765625</c:v>
                </c:pt>
                <c:pt idx="8">
                  <c:v>785.52197265625</c:v>
                </c:pt>
                <c:pt idx="9">
                  <c:v>785.53399658203125</c:v>
                </c:pt>
                <c:pt idx="10">
                  <c:v>785.5460205078125</c:v>
                </c:pt>
                <c:pt idx="11">
                  <c:v>785.55902099609375</c:v>
                </c:pt>
                <c:pt idx="12">
                  <c:v>785.57098388671875</c:v>
                </c:pt>
                <c:pt idx="13">
                  <c:v>785.5830078125</c:v>
                </c:pt>
                <c:pt idx="14">
                  <c:v>785.594970703125</c:v>
                </c:pt>
                <c:pt idx="15">
                  <c:v>785.60699462890625</c:v>
                </c:pt>
                <c:pt idx="16">
                  <c:v>785.6199951171875</c:v>
                </c:pt>
                <c:pt idx="17">
                  <c:v>785.63201904296875</c:v>
                </c:pt>
                <c:pt idx="18">
                  <c:v>785.64398193359375</c:v>
                </c:pt>
                <c:pt idx="19">
                  <c:v>785.656005859375</c:v>
                </c:pt>
                <c:pt idx="20">
                  <c:v>785.66900634765625</c:v>
                </c:pt>
                <c:pt idx="21">
                  <c:v>785.6810302734375</c:v>
                </c:pt>
                <c:pt idx="22">
                  <c:v>785.6929931640625</c:v>
                </c:pt>
                <c:pt idx="23">
                  <c:v>785.70501708984375</c:v>
                </c:pt>
                <c:pt idx="24">
                  <c:v>785.718017578125</c:v>
                </c:pt>
                <c:pt idx="25">
                  <c:v>785.72998046875</c:v>
                </c:pt>
                <c:pt idx="26">
                  <c:v>785.74200439453125</c:v>
                </c:pt>
                <c:pt idx="27">
                  <c:v>785.7540283203125</c:v>
                </c:pt>
                <c:pt idx="28">
                  <c:v>785.76702880859375</c:v>
                </c:pt>
                <c:pt idx="29">
                  <c:v>785.77899169921875</c:v>
                </c:pt>
                <c:pt idx="30">
                  <c:v>785.791015625</c:v>
                </c:pt>
                <c:pt idx="31">
                  <c:v>785.802978515625</c:v>
                </c:pt>
                <c:pt idx="32">
                  <c:v>785.81597900390625</c:v>
                </c:pt>
                <c:pt idx="33">
                  <c:v>785.8280029296875</c:v>
                </c:pt>
                <c:pt idx="34">
                  <c:v>785.84002685546875</c:v>
                </c:pt>
                <c:pt idx="35">
                  <c:v>785.85198974609375</c:v>
                </c:pt>
                <c:pt idx="36">
                  <c:v>785.864990234375</c:v>
                </c:pt>
                <c:pt idx="37">
                  <c:v>785.87701416015625</c:v>
                </c:pt>
                <c:pt idx="38">
                  <c:v>785.88897705078125</c:v>
                </c:pt>
                <c:pt idx="39">
                  <c:v>785.9010009765625</c:v>
                </c:pt>
                <c:pt idx="40">
                  <c:v>785.91302490234375</c:v>
                </c:pt>
                <c:pt idx="41">
                  <c:v>785.926025390625</c:v>
                </c:pt>
                <c:pt idx="42">
                  <c:v>785.93798828125</c:v>
                </c:pt>
                <c:pt idx="43">
                  <c:v>785.95001220703125</c:v>
                </c:pt>
                <c:pt idx="44">
                  <c:v>785.96197509765625</c:v>
                </c:pt>
                <c:pt idx="45">
                  <c:v>785.9749755859375</c:v>
                </c:pt>
                <c:pt idx="46">
                  <c:v>785.98699951171875</c:v>
                </c:pt>
                <c:pt idx="47">
                  <c:v>785.9990234375</c:v>
                </c:pt>
                <c:pt idx="48">
                  <c:v>786.010986328125</c:v>
                </c:pt>
                <c:pt idx="49">
                  <c:v>786.02398681640625</c:v>
                </c:pt>
                <c:pt idx="50">
                  <c:v>786.0360107421875</c:v>
                </c:pt>
                <c:pt idx="51">
                  <c:v>786.0479736328125</c:v>
                </c:pt>
                <c:pt idx="52">
                  <c:v>786.05999755859375</c:v>
                </c:pt>
                <c:pt idx="53">
                  <c:v>786.072998046875</c:v>
                </c:pt>
                <c:pt idx="54">
                  <c:v>786.08502197265625</c:v>
                </c:pt>
                <c:pt idx="55">
                  <c:v>786.09698486328125</c:v>
                </c:pt>
                <c:pt idx="56">
                  <c:v>786.1090087890625</c:v>
                </c:pt>
                <c:pt idx="57">
                  <c:v>786.12200927734375</c:v>
                </c:pt>
                <c:pt idx="58">
                  <c:v>786.13397216796875</c:v>
                </c:pt>
                <c:pt idx="59">
                  <c:v>786.14599609375</c:v>
                </c:pt>
                <c:pt idx="60">
                  <c:v>786.15802001953125</c:v>
                </c:pt>
                <c:pt idx="61">
                  <c:v>786.1710205078125</c:v>
                </c:pt>
                <c:pt idx="62">
                  <c:v>786.1829833984375</c:v>
                </c:pt>
                <c:pt idx="63">
                  <c:v>786.19500732421875</c:v>
                </c:pt>
                <c:pt idx="64">
                  <c:v>786.20697021484375</c:v>
                </c:pt>
                <c:pt idx="65">
                  <c:v>786.218994140625</c:v>
                </c:pt>
                <c:pt idx="66">
                  <c:v>786.23199462890625</c:v>
                </c:pt>
                <c:pt idx="67">
                  <c:v>786.2440185546875</c:v>
                </c:pt>
                <c:pt idx="68">
                  <c:v>786.2559814453125</c:v>
                </c:pt>
                <c:pt idx="69">
                  <c:v>786.26800537109375</c:v>
                </c:pt>
                <c:pt idx="70">
                  <c:v>786.281005859375</c:v>
                </c:pt>
                <c:pt idx="71">
                  <c:v>786.29302978515625</c:v>
                </c:pt>
                <c:pt idx="72">
                  <c:v>786.30499267578125</c:v>
                </c:pt>
                <c:pt idx="73">
                  <c:v>786.3170166015625</c:v>
                </c:pt>
                <c:pt idx="74">
                  <c:v>786.33001708984375</c:v>
                </c:pt>
                <c:pt idx="75">
                  <c:v>786.34197998046875</c:v>
                </c:pt>
                <c:pt idx="76">
                  <c:v>786.35400390625</c:v>
                </c:pt>
                <c:pt idx="77">
                  <c:v>786.36602783203125</c:v>
                </c:pt>
                <c:pt idx="78">
                  <c:v>786.3790283203125</c:v>
                </c:pt>
                <c:pt idx="79">
                  <c:v>786.3909912109375</c:v>
                </c:pt>
                <c:pt idx="80">
                  <c:v>786.40301513671875</c:v>
                </c:pt>
                <c:pt idx="81">
                  <c:v>786.41497802734375</c:v>
                </c:pt>
                <c:pt idx="82">
                  <c:v>786.427978515625</c:v>
                </c:pt>
                <c:pt idx="83">
                  <c:v>786.44000244140625</c:v>
                </c:pt>
                <c:pt idx="84">
                  <c:v>786.4520263671875</c:v>
                </c:pt>
                <c:pt idx="85">
                  <c:v>786.4639892578125</c:v>
                </c:pt>
                <c:pt idx="86">
                  <c:v>786.47698974609375</c:v>
                </c:pt>
                <c:pt idx="87">
                  <c:v>786.489013671875</c:v>
                </c:pt>
                <c:pt idx="88">
                  <c:v>786.5009765625</c:v>
                </c:pt>
                <c:pt idx="89">
                  <c:v>786.51300048828125</c:v>
                </c:pt>
                <c:pt idx="90">
                  <c:v>786.5260009765625</c:v>
                </c:pt>
                <c:pt idx="91">
                  <c:v>786.53802490234375</c:v>
                </c:pt>
                <c:pt idx="92">
                  <c:v>786.54998779296875</c:v>
                </c:pt>
                <c:pt idx="93">
                  <c:v>786.56201171875</c:v>
                </c:pt>
                <c:pt idx="94">
                  <c:v>786.57501220703125</c:v>
                </c:pt>
                <c:pt idx="95">
                  <c:v>786.58697509765625</c:v>
                </c:pt>
                <c:pt idx="96">
                  <c:v>786.5989990234375</c:v>
                </c:pt>
                <c:pt idx="97">
                  <c:v>786.61102294921875</c:v>
                </c:pt>
                <c:pt idx="98">
                  <c:v>786.62298583984375</c:v>
                </c:pt>
                <c:pt idx="99">
                  <c:v>786.635986328125</c:v>
                </c:pt>
                <c:pt idx="100">
                  <c:v>786.64801025390625</c:v>
                </c:pt>
                <c:pt idx="101">
                  <c:v>786.65997314453125</c:v>
                </c:pt>
                <c:pt idx="102">
                  <c:v>786.6719970703125</c:v>
                </c:pt>
                <c:pt idx="103">
                  <c:v>786.68499755859375</c:v>
                </c:pt>
                <c:pt idx="104">
                  <c:v>786.697021484375</c:v>
                </c:pt>
                <c:pt idx="105">
                  <c:v>786.708984375</c:v>
                </c:pt>
                <c:pt idx="106">
                  <c:v>786.72100830078125</c:v>
                </c:pt>
                <c:pt idx="107">
                  <c:v>786.7340087890625</c:v>
                </c:pt>
                <c:pt idx="108">
                  <c:v>786.7459716796875</c:v>
                </c:pt>
                <c:pt idx="109">
                  <c:v>786.75799560546875</c:v>
                </c:pt>
                <c:pt idx="110">
                  <c:v>786.77001953125</c:v>
                </c:pt>
                <c:pt idx="111">
                  <c:v>786.78302001953125</c:v>
                </c:pt>
                <c:pt idx="112">
                  <c:v>786.79498291015625</c:v>
                </c:pt>
                <c:pt idx="113">
                  <c:v>786.8070068359375</c:v>
                </c:pt>
                <c:pt idx="114">
                  <c:v>786.8189697265625</c:v>
                </c:pt>
                <c:pt idx="115">
                  <c:v>786.83197021484375</c:v>
                </c:pt>
                <c:pt idx="116">
                  <c:v>786.843994140625</c:v>
                </c:pt>
                <c:pt idx="117">
                  <c:v>786.85601806640625</c:v>
                </c:pt>
                <c:pt idx="118">
                  <c:v>786.86798095703125</c:v>
                </c:pt>
                <c:pt idx="119">
                  <c:v>786.8809814453125</c:v>
                </c:pt>
                <c:pt idx="120">
                  <c:v>786.89300537109375</c:v>
                </c:pt>
                <c:pt idx="121">
                  <c:v>786.905029296875</c:v>
                </c:pt>
                <c:pt idx="122">
                  <c:v>786.9169921875</c:v>
                </c:pt>
                <c:pt idx="123">
                  <c:v>786.92999267578125</c:v>
                </c:pt>
                <c:pt idx="124">
                  <c:v>786.9420166015625</c:v>
                </c:pt>
                <c:pt idx="125">
                  <c:v>786.9539794921875</c:v>
                </c:pt>
                <c:pt idx="126">
                  <c:v>786.96600341796875</c:v>
                </c:pt>
                <c:pt idx="127">
                  <c:v>786.97900390625</c:v>
                </c:pt>
                <c:pt idx="128">
                  <c:v>786.99102783203125</c:v>
                </c:pt>
                <c:pt idx="129">
                  <c:v>787.00299072265625</c:v>
                </c:pt>
                <c:pt idx="130">
                  <c:v>787.0150146484375</c:v>
                </c:pt>
                <c:pt idx="131">
                  <c:v>787.02801513671875</c:v>
                </c:pt>
                <c:pt idx="132">
                  <c:v>787.03997802734375</c:v>
                </c:pt>
                <c:pt idx="133">
                  <c:v>787.052001953125</c:v>
                </c:pt>
                <c:pt idx="134">
                  <c:v>787.06402587890625</c:v>
                </c:pt>
                <c:pt idx="135">
                  <c:v>787.0770263671875</c:v>
                </c:pt>
                <c:pt idx="136">
                  <c:v>787.0889892578125</c:v>
                </c:pt>
                <c:pt idx="137">
                  <c:v>787.10101318359375</c:v>
                </c:pt>
                <c:pt idx="138">
                  <c:v>787.11297607421875</c:v>
                </c:pt>
                <c:pt idx="139">
                  <c:v>787.1259765625</c:v>
                </c:pt>
                <c:pt idx="140">
                  <c:v>787.13800048828125</c:v>
                </c:pt>
                <c:pt idx="141">
                  <c:v>787.1500244140625</c:v>
                </c:pt>
                <c:pt idx="142">
                  <c:v>787.1619873046875</c:v>
                </c:pt>
                <c:pt idx="143">
                  <c:v>787.17498779296875</c:v>
                </c:pt>
                <c:pt idx="144">
                  <c:v>787.18701171875</c:v>
                </c:pt>
                <c:pt idx="145">
                  <c:v>787.198974609375</c:v>
                </c:pt>
                <c:pt idx="146">
                  <c:v>787.21099853515625</c:v>
                </c:pt>
                <c:pt idx="147">
                  <c:v>787.2239990234375</c:v>
                </c:pt>
                <c:pt idx="148">
                  <c:v>787.23602294921875</c:v>
                </c:pt>
                <c:pt idx="149">
                  <c:v>787.24798583984375</c:v>
                </c:pt>
                <c:pt idx="150">
                  <c:v>787.260009765625</c:v>
                </c:pt>
                <c:pt idx="151">
                  <c:v>787.27301025390625</c:v>
                </c:pt>
                <c:pt idx="152">
                  <c:v>787.28497314453125</c:v>
                </c:pt>
                <c:pt idx="153">
                  <c:v>787.2969970703125</c:v>
                </c:pt>
                <c:pt idx="154">
                  <c:v>787.30902099609375</c:v>
                </c:pt>
                <c:pt idx="155">
                  <c:v>787.322021484375</c:v>
                </c:pt>
                <c:pt idx="156">
                  <c:v>787.333984375</c:v>
                </c:pt>
                <c:pt idx="157">
                  <c:v>787.34600830078125</c:v>
                </c:pt>
                <c:pt idx="158">
                  <c:v>787.35797119140625</c:v>
                </c:pt>
                <c:pt idx="159">
                  <c:v>787.3709716796875</c:v>
                </c:pt>
                <c:pt idx="160">
                  <c:v>787.38299560546875</c:v>
                </c:pt>
                <c:pt idx="161">
                  <c:v>787.39501953125</c:v>
                </c:pt>
                <c:pt idx="162">
                  <c:v>787.406982421875</c:v>
                </c:pt>
                <c:pt idx="163">
                  <c:v>787.41998291015625</c:v>
                </c:pt>
                <c:pt idx="164">
                  <c:v>787.4320068359375</c:v>
                </c:pt>
                <c:pt idx="165">
                  <c:v>787.4439697265625</c:v>
                </c:pt>
                <c:pt idx="166">
                  <c:v>787.45599365234375</c:v>
                </c:pt>
                <c:pt idx="167">
                  <c:v>787.468994140625</c:v>
                </c:pt>
                <c:pt idx="168">
                  <c:v>787.48101806640625</c:v>
                </c:pt>
                <c:pt idx="169">
                  <c:v>787.49298095703125</c:v>
                </c:pt>
                <c:pt idx="170">
                  <c:v>787.5050048828125</c:v>
                </c:pt>
                <c:pt idx="171">
                  <c:v>787.51800537109375</c:v>
                </c:pt>
                <c:pt idx="172">
                  <c:v>787.530029296875</c:v>
                </c:pt>
                <c:pt idx="173">
                  <c:v>787.5419921875</c:v>
                </c:pt>
                <c:pt idx="174">
                  <c:v>787.55401611328125</c:v>
                </c:pt>
                <c:pt idx="175">
                  <c:v>787.5670166015625</c:v>
                </c:pt>
                <c:pt idx="176">
                  <c:v>787.5789794921875</c:v>
                </c:pt>
                <c:pt idx="177">
                  <c:v>787.59100341796875</c:v>
                </c:pt>
                <c:pt idx="178">
                  <c:v>787.60302734375</c:v>
                </c:pt>
                <c:pt idx="179">
                  <c:v>787.61602783203125</c:v>
                </c:pt>
                <c:pt idx="180">
                  <c:v>787.62799072265625</c:v>
                </c:pt>
                <c:pt idx="181">
                  <c:v>787.6400146484375</c:v>
                </c:pt>
                <c:pt idx="182">
                  <c:v>787.6519775390625</c:v>
                </c:pt>
                <c:pt idx="183">
                  <c:v>787.66497802734375</c:v>
                </c:pt>
                <c:pt idx="184">
                  <c:v>787.677001953125</c:v>
                </c:pt>
                <c:pt idx="185">
                  <c:v>787.68902587890625</c:v>
                </c:pt>
                <c:pt idx="186">
                  <c:v>787.70098876953125</c:v>
                </c:pt>
                <c:pt idx="187">
                  <c:v>787.7139892578125</c:v>
                </c:pt>
                <c:pt idx="188">
                  <c:v>787.72601318359375</c:v>
                </c:pt>
                <c:pt idx="189">
                  <c:v>787.73797607421875</c:v>
                </c:pt>
                <c:pt idx="190">
                  <c:v>787.75</c:v>
                </c:pt>
                <c:pt idx="191">
                  <c:v>787.76300048828125</c:v>
                </c:pt>
                <c:pt idx="192">
                  <c:v>787.7750244140625</c:v>
                </c:pt>
                <c:pt idx="193">
                  <c:v>787.7869873046875</c:v>
                </c:pt>
                <c:pt idx="194">
                  <c:v>787.79901123046875</c:v>
                </c:pt>
                <c:pt idx="195">
                  <c:v>787.81201171875</c:v>
                </c:pt>
                <c:pt idx="196">
                  <c:v>787.823974609375</c:v>
                </c:pt>
                <c:pt idx="197">
                  <c:v>787.83599853515625</c:v>
                </c:pt>
                <c:pt idx="198">
                  <c:v>787.8480224609375</c:v>
                </c:pt>
                <c:pt idx="199">
                  <c:v>787.86102294921875</c:v>
                </c:pt>
                <c:pt idx="200">
                  <c:v>787.87298583984375</c:v>
                </c:pt>
                <c:pt idx="201">
                  <c:v>787.885009765625</c:v>
                </c:pt>
                <c:pt idx="202">
                  <c:v>787.89697265625</c:v>
                </c:pt>
                <c:pt idx="203">
                  <c:v>787.90997314453125</c:v>
                </c:pt>
                <c:pt idx="204">
                  <c:v>787.9219970703125</c:v>
                </c:pt>
                <c:pt idx="205">
                  <c:v>787.93402099609375</c:v>
                </c:pt>
                <c:pt idx="206">
                  <c:v>787.94598388671875</c:v>
                </c:pt>
                <c:pt idx="207">
                  <c:v>787.958984375</c:v>
                </c:pt>
                <c:pt idx="208">
                  <c:v>787.97100830078125</c:v>
                </c:pt>
                <c:pt idx="209">
                  <c:v>787.98297119140625</c:v>
                </c:pt>
                <c:pt idx="210">
                  <c:v>787.9949951171875</c:v>
                </c:pt>
                <c:pt idx="211">
                  <c:v>788.00799560546875</c:v>
                </c:pt>
                <c:pt idx="212">
                  <c:v>788.02001953125</c:v>
                </c:pt>
                <c:pt idx="213">
                  <c:v>788.031982421875</c:v>
                </c:pt>
                <c:pt idx="214">
                  <c:v>788.04400634765625</c:v>
                </c:pt>
                <c:pt idx="215">
                  <c:v>788.0570068359375</c:v>
                </c:pt>
                <c:pt idx="216">
                  <c:v>788.0689697265625</c:v>
                </c:pt>
                <c:pt idx="217">
                  <c:v>788.08099365234375</c:v>
                </c:pt>
                <c:pt idx="218">
                  <c:v>788.093994140625</c:v>
                </c:pt>
                <c:pt idx="219">
                  <c:v>788.10601806640625</c:v>
                </c:pt>
                <c:pt idx="220">
                  <c:v>788.11798095703125</c:v>
                </c:pt>
                <c:pt idx="221">
                  <c:v>788.1300048828125</c:v>
                </c:pt>
                <c:pt idx="222">
                  <c:v>788.14300537109375</c:v>
                </c:pt>
                <c:pt idx="223">
                  <c:v>788.155029296875</c:v>
                </c:pt>
                <c:pt idx="224">
                  <c:v>788.1669921875</c:v>
                </c:pt>
                <c:pt idx="225">
                  <c:v>788.17901611328125</c:v>
                </c:pt>
                <c:pt idx="226">
                  <c:v>788.1920166015625</c:v>
                </c:pt>
                <c:pt idx="227">
                  <c:v>788.2039794921875</c:v>
                </c:pt>
                <c:pt idx="228">
                  <c:v>788.21600341796875</c:v>
                </c:pt>
                <c:pt idx="229">
                  <c:v>788.22802734375</c:v>
                </c:pt>
                <c:pt idx="230">
                  <c:v>788.24102783203125</c:v>
                </c:pt>
                <c:pt idx="231">
                  <c:v>788.25299072265625</c:v>
                </c:pt>
                <c:pt idx="232">
                  <c:v>788.2650146484375</c:v>
                </c:pt>
                <c:pt idx="233">
                  <c:v>788.2769775390625</c:v>
                </c:pt>
                <c:pt idx="234">
                  <c:v>788.28997802734375</c:v>
                </c:pt>
                <c:pt idx="235">
                  <c:v>788.302001953125</c:v>
                </c:pt>
                <c:pt idx="236">
                  <c:v>788.31402587890625</c:v>
                </c:pt>
                <c:pt idx="237">
                  <c:v>788.32598876953125</c:v>
                </c:pt>
                <c:pt idx="238">
                  <c:v>788.3389892578125</c:v>
                </c:pt>
                <c:pt idx="239">
                  <c:v>788.35101318359375</c:v>
                </c:pt>
                <c:pt idx="240">
                  <c:v>788.36297607421875</c:v>
                </c:pt>
                <c:pt idx="241">
                  <c:v>788.375</c:v>
                </c:pt>
                <c:pt idx="242">
                  <c:v>788.38800048828125</c:v>
                </c:pt>
                <c:pt idx="243">
                  <c:v>788.4000244140625</c:v>
                </c:pt>
                <c:pt idx="244">
                  <c:v>788.4119873046875</c:v>
                </c:pt>
                <c:pt idx="245">
                  <c:v>788.42401123046875</c:v>
                </c:pt>
                <c:pt idx="246">
                  <c:v>788.43701171875</c:v>
                </c:pt>
                <c:pt idx="247">
                  <c:v>788.448974609375</c:v>
                </c:pt>
                <c:pt idx="248">
                  <c:v>788.46099853515625</c:v>
                </c:pt>
                <c:pt idx="249">
                  <c:v>788.4739990234375</c:v>
                </c:pt>
                <c:pt idx="250">
                  <c:v>788.48602294921875</c:v>
                </c:pt>
                <c:pt idx="251">
                  <c:v>788.49798583984375</c:v>
                </c:pt>
                <c:pt idx="252">
                  <c:v>788.510009765625</c:v>
                </c:pt>
                <c:pt idx="253">
                  <c:v>788.52301025390625</c:v>
                </c:pt>
                <c:pt idx="254">
                  <c:v>788.53497314453125</c:v>
                </c:pt>
                <c:pt idx="255">
                  <c:v>788.5469970703125</c:v>
                </c:pt>
                <c:pt idx="256">
                  <c:v>788.55902099609375</c:v>
                </c:pt>
                <c:pt idx="257">
                  <c:v>788.572021484375</c:v>
                </c:pt>
                <c:pt idx="258">
                  <c:v>788.583984375</c:v>
                </c:pt>
                <c:pt idx="259">
                  <c:v>788.59600830078125</c:v>
                </c:pt>
                <c:pt idx="260">
                  <c:v>788.60797119140625</c:v>
                </c:pt>
                <c:pt idx="261">
                  <c:v>788.6209716796875</c:v>
                </c:pt>
                <c:pt idx="262">
                  <c:v>788.63299560546875</c:v>
                </c:pt>
                <c:pt idx="263">
                  <c:v>788.64501953125</c:v>
                </c:pt>
                <c:pt idx="264">
                  <c:v>788.656982421875</c:v>
                </c:pt>
                <c:pt idx="265">
                  <c:v>788.66998291015625</c:v>
                </c:pt>
                <c:pt idx="266">
                  <c:v>788.6820068359375</c:v>
                </c:pt>
                <c:pt idx="267">
                  <c:v>788.6939697265625</c:v>
                </c:pt>
                <c:pt idx="268">
                  <c:v>788.70599365234375</c:v>
                </c:pt>
                <c:pt idx="269">
                  <c:v>788.718994140625</c:v>
                </c:pt>
                <c:pt idx="270">
                  <c:v>788.73101806640625</c:v>
                </c:pt>
                <c:pt idx="271">
                  <c:v>788.74298095703125</c:v>
                </c:pt>
                <c:pt idx="272">
                  <c:v>788.7550048828125</c:v>
                </c:pt>
                <c:pt idx="273">
                  <c:v>788.76800537109375</c:v>
                </c:pt>
                <c:pt idx="274">
                  <c:v>788.780029296875</c:v>
                </c:pt>
                <c:pt idx="275">
                  <c:v>788.7919921875</c:v>
                </c:pt>
                <c:pt idx="276">
                  <c:v>788.80499267578125</c:v>
                </c:pt>
                <c:pt idx="277">
                  <c:v>788.8170166015625</c:v>
                </c:pt>
                <c:pt idx="278">
                  <c:v>788.8289794921875</c:v>
                </c:pt>
                <c:pt idx="279">
                  <c:v>788.84100341796875</c:v>
                </c:pt>
                <c:pt idx="280">
                  <c:v>788.85400390625</c:v>
                </c:pt>
                <c:pt idx="281">
                  <c:v>788.86602783203125</c:v>
                </c:pt>
                <c:pt idx="282">
                  <c:v>788.87799072265625</c:v>
                </c:pt>
                <c:pt idx="283">
                  <c:v>788.8900146484375</c:v>
                </c:pt>
                <c:pt idx="284">
                  <c:v>788.90301513671875</c:v>
                </c:pt>
                <c:pt idx="285">
                  <c:v>788.91497802734375</c:v>
                </c:pt>
                <c:pt idx="286">
                  <c:v>788.927001953125</c:v>
                </c:pt>
                <c:pt idx="287">
                  <c:v>788.93902587890625</c:v>
                </c:pt>
                <c:pt idx="288">
                  <c:v>788.9520263671875</c:v>
                </c:pt>
                <c:pt idx="289">
                  <c:v>788.9639892578125</c:v>
                </c:pt>
                <c:pt idx="290">
                  <c:v>788.97601318359375</c:v>
                </c:pt>
                <c:pt idx="291">
                  <c:v>788.98797607421875</c:v>
                </c:pt>
                <c:pt idx="292">
                  <c:v>789.0009765625</c:v>
                </c:pt>
                <c:pt idx="293">
                  <c:v>789.01300048828125</c:v>
                </c:pt>
                <c:pt idx="294">
                  <c:v>789.0250244140625</c:v>
                </c:pt>
                <c:pt idx="295">
                  <c:v>789.0369873046875</c:v>
                </c:pt>
                <c:pt idx="296">
                  <c:v>789.04998779296875</c:v>
                </c:pt>
                <c:pt idx="297">
                  <c:v>789.06201171875</c:v>
                </c:pt>
                <c:pt idx="298">
                  <c:v>789.073974609375</c:v>
                </c:pt>
                <c:pt idx="299">
                  <c:v>789.08599853515625</c:v>
                </c:pt>
                <c:pt idx="300">
                  <c:v>789.0989990234375</c:v>
                </c:pt>
                <c:pt idx="301">
                  <c:v>789.11102294921875</c:v>
                </c:pt>
                <c:pt idx="302">
                  <c:v>789.12298583984375</c:v>
                </c:pt>
                <c:pt idx="303">
                  <c:v>789.135986328125</c:v>
                </c:pt>
                <c:pt idx="304">
                  <c:v>789.14801025390625</c:v>
                </c:pt>
                <c:pt idx="305">
                  <c:v>789.15997314453125</c:v>
                </c:pt>
                <c:pt idx="306">
                  <c:v>789.1719970703125</c:v>
                </c:pt>
                <c:pt idx="307">
                  <c:v>789.18499755859375</c:v>
                </c:pt>
                <c:pt idx="308">
                  <c:v>789.197021484375</c:v>
                </c:pt>
                <c:pt idx="309">
                  <c:v>789.208984375</c:v>
                </c:pt>
                <c:pt idx="310">
                  <c:v>789.22100830078125</c:v>
                </c:pt>
                <c:pt idx="311">
                  <c:v>789.2340087890625</c:v>
                </c:pt>
                <c:pt idx="312">
                  <c:v>789.2459716796875</c:v>
                </c:pt>
                <c:pt idx="313">
                  <c:v>789.25799560546875</c:v>
                </c:pt>
                <c:pt idx="314">
                  <c:v>789.27099609375</c:v>
                </c:pt>
                <c:pt idx="315">
                  <c:v>789.28302001953125</c:v>
                </c:pt>
                <c:pt idx="316">
                  <c:v>789.29498291015625</c:v>
                </c:pt>
                <c:pt idx="317">
                  <c:v>789.3070068359375</c:v>
                </c:pt>
                <c:pt idx="318">
                  <c:v>789.32000732421875</c:v>
                </c:pt>
                <c:pt idx="319">
                  <c:v>789.33197021484375</c:v>
                </c:pt>
                <c:pt idx="320">
                  <c:v>789.343994140625</c:v>
                </c:pt>
                <c:pt idx="321">
                  <c:v>789.35601806640625</c:v>
                </c:pt>
                <c:pt idx="322">
                  <c:v>789.3690185546875</c:v>
                </c:pt>
                <c:pt idx="323">
                  <c:v>789.3809814453125</c:v>
                </c:pt>
                <c:pt idx="324">
                  <c:v>789.39300537109375</c:v>
                </c:pt>
                <c:pt idx="325">
                  <c:v>789.405029296875</c:v>
                </c:pt>
                <c:pt idx="326">
                  <c:v>789.41802978515625</c:v>
                </c:pt>
                <c:pt idx="327">
                  <c:v>789.42999267578125</c:v>
                </c:pt>
                <c:pt idx="328">
                  <c:v>789.4420166015625</c:v>
                </c:pt>
                <c:pt idx="329">
                  <c:v>789.4539794921875</c:v>
                </c:pt>
                <c:pt idx="330">
                  <c:v>789.46697998046875</c:v>
                </c:pt>
                <c:pt idx="331">
                  <c:v>789.47900390625</c:v>
                </c:pt>
                <c:pt idx="332">
                  <c:v>789.49102783203125</c:v>
                </c:pt>
                <c:pt idx="333">
                  <c:v>789.5040283203125</c:v>
                </c:pt>
                <c:pt idx="334">
                  <c:v>789.5159912109375</c:v>
                </c:pt>
                <c:pt idx="335">
                  <c:v>789.52801513671875</c:v>
                </c:pt>
                <c:pt idx="336">
                  <c:v>789.53997802734375</c:v>
                </c:pt>
                <c:pt idx="337">
                  <c:v>789.552978515625</c:v>
                </c:pt>
                <c:pt idx="338">
                  <c:v>789.56500244140625</c:v>
                </c:pt>
                <c:pt idx="339">
                  <c:v>789.5770263671875</c:v>
                </c:pt>
                <c:pt idx="340">
                  <c:v>789.5889892578125</c:v>
                </c:pt>
                <c:pt idx="341">
                  <c:v>789.60198974609375</c:v>
                </c:pt>
                <c:pt idx="342">
                  <c:v>789.614013671875</c:v>
                </c:pt>
                <c:pt idx="343">
                  <c:v>789.6259765625</c:v>
                </c:pt>
                <c:pt idx="344">
                  <c:v>789.63800048828125</c:v>
                </c:pt>
                <c:pt idx="345">
                  <c:v>789.6510009765625</c:v>
                </c:pt>
                <c:pt idx="346">
                  <c:v>789.66302490234375</c:v>
                </c:pt>
                <c:pt idx="347">
                  <c:v>789.67498779296875</c:v>
                </c:pt>
                <c:pt idx="348">
                  <c:v>789.68798828125</c:v>
                </c:pt>
                <c:pt idx="349">
                  <c:v>789.70001220703125</c:v>
                </c:pt>
                <c:pt idx="350">
                  <c:v>789.71197509765625</c:v>
                </c:pt>
                <c:pt idx="351">
                  <c:v>789.7239990234375</c:v>
                </c:pt>
                <c:pt idx="352">
                  <c:v>789.73699951171875</c:v>
                </c:pt>
                <c:pt idx="353">
                  <c:v>789.7490234375</c:v>
                </c:pt>
                <c:pt idx="354">
                  <c:v>789.760986328125</c:v>
                </c:pt>
                <c:pt idx="355">
                  <c:v>789.77301025390625</c:v>
                </c:pt>
                <c:pt idx="356">
                  <c:v>789.7860107421875</c:v>
                </c:pt>
                <c:pt idx="357">
                  <c:v>789.7979736328125</c:v>
                </c:pt>
                <c:pt idx="358">
                  <c:v>789.80999755859375</c:v>
                </c:pt>
                <c:pt idx="359">
                  <c:v>789.822998046875</c:v>
                </c:pt>
                <c:pt idx="360">
                  <c:v>789.83502197265625</c:v>
                </c:pt>
                <c:pt idx="361">
                  <c:v>789.84698486328125</c:v>
                </c:pt>
                <c:pt idx="362">
                  <c:v>789.8590087890625</c:v>
                </c:pt>
                <c:pt idx="363">
                  <c:v>789.87200927734375</c:v>
                </c:pt>
                <c:pt idx="364">
                  <c:v>789.88397216796875</c:v>
                </c:pt>
                <c:pt idx="365">
                  <c:v>789.89599609375</c:v>
                </c:pt>
                <c:pt idx="366">
                  <c:v>789.90802001953125</c:v>
                </c:pt>
                <c:pt idx="367">
                  <c:v>789.9210205078125</c:v>
                </c:pt>
                <c:pt idx="368">
                  <c:v>789.9329833984375</c:v>
                </c:pt>
                <c:pt idx="369">
                  <c:v>789.94500732421875</c:v>
                </c:pt>
                <c:pt idx="370">
                  <c:v>789.95697021484375</c:v>
                </c:pt>
                <c:pt idx="371">
                  <c:v>789.969970703125</c:v>
                </c:pt>
                <c:pt idx="372">
                  <c:v>789.98199462890625</c:v>
                </c:pt>
                <c:pt idx="373">
                  <c:v>789.9940185546875</c:v>
                </c:pt>
                <c:pt idx="374">
                  <c:v>790.00701904296875</c:v>
                </c:pt>
                <c:pt idx="375">
                  <c:v>790.01898193359375</c:v>
                </c:pt>
                <c:pt idx="376">
                  <c:v>790.031005859375</c:v>
                </c:pt>
                <c:pt idx="377">
                  <c:v>790.04302978515625</c:v>
                </c:pt>
                <c:pt idx="378">
                  <c:v>790.0560302734375</c:v>
                </c:pt>
                <c:pt idx="379">
                  <c:v>790.0679931640625</c:v>
                </c:pt>
                <c:pt idx="380">
                  <c:v>790.08001708984375</c:v>
                </c:pt>
                <c:pt idx="381">
                  <c:v>790.09197998046875</c:v>
                </c:pt>
                <c:pt idx="382">
                  <c:v>790.10498046875</c:v>
                </c:pt>
                <c:pt idx="383">
                  <c:v>790.11700439453125</c:v>
                </c:pt>
                <c:pt idx="384">
                  <c:v>790.1290283203125</c:v>
                </c:pt>
                <c:pt idx="385">
                  <c:v>790.14202880859375</c:v>
                </c:pt>
                <c:pt idx="386">
                  <c:v>790.15399169921875</c:v>
                </c:pt>
                <c:pt idx="387">
                  <c:v>790.166015625</c:v>
                </c:pt>
                <c:pt idx="388">
                  <c:v>790.177978515625</c:v>
                </c:pt>
                <c:pt idx="389">
                  <c:v>790.19097900390625</c:v>
                </c:pt>
                <c:pt idx="390">
                  <c:v>790.2030029296875</c:v>
                </c:pt>
                <c:pt idx="391">
                  <c:v>790.21502685546875</c:v>
                </c:pt>
                <c:pt idx="392">
                  <c:v>790.22698974609375</c:v>
                </c:pt>
                <c:pt idx="393">
                  <c:v>790.239990234375</c:v>
                </c:pt>
                <c:pt idx="394">
                  <c:v>790.25201416015625</c:v>
                </c:pt>
                <c:pt idx="395">
                  <c:v>790.26397705078125</c:v>
                </c:pt>
                <c:pt idx="396">
                  <c:v>790.2769775390625</c:v>
                </c:pt>
                <c:pt idx="397">
                  <c:v>790.28900146484375</c:v>
                </c:pt>
                <c:pt idx="398">
                  <c:v>790.301025390625</c:v>
                </c:pt>
                <c:pt idx="399">
                  <c:v>790.31298828125</c:v>
                </c:pt>
                <c:pt idx="400">
                  <c:v>790.32598876953125</c:v>
                </c:pt>
                <c:pt idx="401">
                  <c:v>790.3380126953125</c:v>
                </c:pt>
                <c:pt idx="402">
                  <c:v>790.3499755859375</c:v>
                </c:pt>
                <c:pt idx="403">
                  <c:v>790.36199951171875</c:v>
                </c:pt>
                <c:pt idx="404">
                  <c:v>790.375</c:v>
                </c:pt>
                <c:pt idx="405">
                  <c:v>790.38702392578125</c:v>
                </c:pt>
                <c:pt idx="406">
                  <c:v>790.39898681640625</c:v>
                </c:pt>
                <c:pt idx="407">
                  <c:v>790.4119873046875</c:v>
                </c:pt>
                <c:pt idx="408">
                  <c:v>790.42401123046875</c:v>
                </c:pt>
                <c:pt idx="409">
                  <c:v>790.43597412109375</c:v>
                </c:pt>
                <c:pt idx="410">
                  <c:v>790.447998046875</c:v>
                </c:pt>
                <c:pt idx="411">
                  <c:v>790.46099853515625</c:v>
                </c:pt>
                <c:pt idx="412">
                  <c:v>790.4730224609375</c:v>
                </c:pt>
                <c:pt idx="413">
                  <c:v>790.4849853515625</c:v>
                </c:pt>
                <c:pt idx="414">
                  <c:v>790.49700927734375</c:v>
                </c:pt>
                <c:pt idx="415">
                  <c:v>790.510009765625</c:v>
                </c:pt>
                <c:pt idx="416">
                  <c:v>790.52197265625</c:v>
                </c:pt>
                <c:pt idx="417">
                  <c:v>790.53399658203125</c:v>
                </c:pt>
                <c:pt idx="418">
                  <c:v>790.5469970703125</c:v>
                </c:pt>
                <c:pt idx="419">
                  <c:v>790.55902099609375</c:v>
                </c:pt>
                <c:pt idx="420">
                  <c:v>790.57098388671875</c:v>
                </c:pt>
                <c:pt idx="421">
                  <c:v>790.5830078125</c:v>
                </c:pt>
                <c:pt idx="422">
                  <c:v>790.59600830078125</c:v>
                </c:pt>
                <c:pt idx="423">
                  <c:v>790.60797119140625</c:v>
                </c:pt>
                <c:pt idx="424">
                  <c:v>790.6199951171875</c:v>
                </c:pt>
                <c:pt idx="425">
                  <c:v>790.63299560546875</c:v>
                </c:pt>
                <c:pt idx="426">
                  <c:v>790.64501953125</c:v>
                </c:pt>
                <c:pt idx="427">
                  <c:v>790.656982421875</c:v>
                </c:pt>
                <c:pt idx="428">
                  <c:v>790.66900634765625</c:v>
                </c:pt>
                <c:pt idx="429">
                  <c:v>790.6820068359375</c:v>
                </c:pt>
                <c:pt idx="430">
                  <c:v>790.6939697265625</c:v>
                </c:pt>
                <c:pt idx="431">
                  <c:v>790.70599365234375</c:v>
                </c:pt>
                <c:pt idx="432">
                  <c:v>790.718017578125</c:v>
                </c:pt>
                <c:pt idx="433">
                  <c:v>790.73101806640625</c:v>
                </c:pt>
                <c:pt idx="434">
                  <c:v>790.74298095703125</c:v>
                </c:pt>
                <c:pt idx="435">
                  <c:v>790.7550048828125</c:v>
                </c:pt>
                <c:pt idx="436">
                  <c:v>790.76800537109375</c:v>
                </c:pt>
                <c:pt idx="437">
                  <c:v>790.780029296875</c:v>
                </c:pt>
                <c:pt idx="438">
                  <c:v>790.7919921875</c:v>
                </c:pt>
                <c:pt idx="439">
                  <c:v>790.80401611328125</c:v>
                </c:pt>
                <c:pt idx="440">
                  <c:v>790.8170166015625</c:v>
                </c:pt>
                <c:pt idx="441">
                  <c:v>790.8289794921875</c:v>
                </c:pt>
                <c:pt idx="442">
                  <c:v>790.84100341796875</c:v>
                </c:pt>
                <c:pt idx="443">
                  <c:v>790.85302734375</c:v>
                </c:pt>
                <c:pt idx="444">
                  <c:v>790.86602783203125</c:v>
                </c:pt>
                <c:pt idx="445">
                  <c:v>790.87799072265625</c:v>
                </c:pt>
                <c:pt idx="446">
                  <c:v>790.8900146484375</c:v>
                </c:pt>
                <c:pt idx="447">
                  <c:v>790.90301513671875</c:v>
                </c:pt>
                <c:pt idx="448">
                  <c:v>790.91497802734375</c:v>
                </c:pt>
                <c:pt idx="449">
                  <c:v>790.927001953125</c:v>
                </c:pt>
                <c:pt idx="450">
                  <c:v>790.93902587890625</c:v>
                </c:pt>
                <c:pt idx="451">
                  <c:v>790.9520263671875</c:v>
                </c:pt>
                <c:pt idx="452">
                  <c:v>790.9639892578125</c:v>
                </c:pt>
                <c:pt idx="453">
                  <c:v>790.97601318359375</c:v>
                </c:pt>
                <c:pt idx="454">
                  <c:v>790.989013671875</c:v>
                </c:pt>
                <c:pt idx="455">
                  <c:v>791.0009765625</c:v>
                </c:pt>
                <c:pt idx="456">
                  <c:v>791.01300048828125</c:v>
                </c:pt>
                <c:pt idx="457">
                  <c:v>791.0250244140625</c:v>
                </c:pt>
                <c:pt idx="458">
                  <c:v>791.03802490234375</c:v>
                </c:pt>
                <c:pt idx="459">
                  <c:v>791.04998779296875</c:v>
                </c:pt>
                <c:pt idx="460">
                  <c:v>791.06201171875</c:v>
                </c:pt>
                <c:pt idx="461">
                  <c:v>791.073974609375</c:v>
                </c:pt>
                <c:pt idx="462">
                  <c:v>791.08697509765625</c:v>
                </c:pt>
                <c:pt idx="463">
                  <c:v>791.0989990234375</c:v>
                </c:pt>
                <c:pt idx="464">
                  <c:v>791.11102294921875</c:v>
                </c:pt>
                <c:pt idx="465">
                  <c:v>791.1240234375</c:v>
                </c:pt>
                <c:pt idx="466">
                  <c:v>791.135986328125</c:v>
                </c:pt>
                <c:pt idx="467">
                  <c:v>791.14801025390625</c:v>
                </c:pt>
                <c:pt idx="468">
                  <c:v>791.15997314453125</c:v>
                </c:pt>
                <c:pt idx="469">
                  <c:v>791.1729736328125</c:v>
                </c:pt>
                <c:pt idx="470">
                  <c:v>791.18499755859375</c:v>
                </c:pt>
                <c:pt idx="471">
                  <c:v>791.197021484375</c:v>
                </c:pt>
                <c:pt idx="472">
                  <c:v>791.21002197265625</c:v>
                </c:pt>
                <c:pt idx="473">
                  <c:v>791.22198486328125</c:v>
                </c:pt>
                <c:pt idx="474">
                  <c:v>791.2340087890625</c:v>
                </c:pt>
                <c:pt idx="475">
                  <c:v>791.2459716796875</c:v>
                </c:pt>
                <c:pt idx="476">
                  <c:v>791.25897216796875</c:v>
                </c:pt>
                <c:pt idx="477">
                  <c:v>791.27099609375</c:v>
                </c:pt>
                <c:pt idx="478">
                  <c:v>791.28302001953125</c:v>
                </c:pt>
                <c:pt idx="479">
                  <c:v>791.2960205078125</c:v>
                </c:pt>
                <c:pt idx="480">
                  <c:v>791.3079833984375</c:v>
                </c:pt>
                <c:pt idx="481">
                  <c:v>791.32000732421875</c:v>
                </c:pt>
                <c:pt idx="482">
                  <c:v>791.33197021484375</c:v>
                </c:pt>
                <c:pt idx="483">
                  <c:v>791.344970703125</c:v>
                </c:pt>
                <c:pt idx="484">
                  <c:v>791.35699462890625</c:v>
                </c:pt>
                <c:pt idx="485">
                  <c:v>791.3690185546875</c:v>
                </c:pt>
                <c:pt idx="486">
                  <c:v>791.3809814453125</c:v>
                </c:pt>
                <c:pt idx="487">
                  <c:v>791.39398193359375</c:v>
                </c:pt>
                <c:pt idx="488">
                  <c:v>791.406005859375</c:v>
                </c:pt>
                <c:pt idx="489">
                  <c:v>791.41802978515625</c:v>
                </c:pt>
                <c:pt idx="490">
                  <c:v>791.4310302734375</c:v>
                </c:pt>
                <c:pt idx="491">
                  <c:v>791.4429931640625</c:v>
                </c:pt>
                <c:pt idx="492">
                  <c:v>791.45501708984375</c:v>
                </c:pt>
                <c:pt idx="493">
                  <c:v>791.46697998046875</c:v>
                </c:pt>
                <c:pt idx="494">
                  <c:v>791.47998046875</c:v>
                </c:pt>
                <c:pt idx="495">
                  <c:v>791.49200439453125</c:v>
                </c:pt>
                <c:pt idx="496">
                  <c:v>791.5040283203125</c:v>
                </c:pt>
                <c:pt idx="497">
                  <c:v>791.51702880859375</c:v>
                </c:pt>
                <c:pt idx="498">
                  <c:v>791.52899169921875</c:v>
                </c:pt>
                <c:pt idx="499">
                  <c:v>791.541015625</c:v>
                </c:pt>
                <c:pt idx="500">
                  <c:v>791.552978515625</c:v>
                </c:pt>
                <c:pt idx="501">
                  <c:v>791.56597900390625</c:v>
                </c:pt>
                <c:pt idx="502">
                  <c:v>791.5780029296875</c:v>
                </c:pt>
                <c:pt idx="503">
                  <c:v>791.59002685546875</c:v>
                </c:pt>
                <c:pt idx="504">
                  <c:v>791.60302734375</c:v>
                </c:pt>
                <c:pt idx="505">
                  <c:v>791.614990234375</c:v>
                </c:pt>
                <c:pt idx="506">
                  <c:v>791.62701416015625</c:v>
                </c:pt>
                <c:pt idx="507">
                  <c:v>791.63897705078125</c:v>
                </c:pt>
                <c:pt idx="508">
                  <c:v>791.6519775390625</c:v>
                </c:pt>
                <c:pt idx="509">
                  <c:v>791.66400146484375</c:v>
                </c:pt>
                <c:pt idx="510">
                  <c:v>791.676025390625</c:v>
                </c:pt>
                <c:pt idx="511">
                  <c:v>791.68902587890625</c:v>
                </c:pt>
                <c:pt idx="512">
                  <c:v>791.70098876953125</c:v>
                </c:pt>
                <c:pt idx="513">
                  <c:v>791.7130126953125</c:v>
                </c:pt>
                <c:pt idx="514">
                  <c:v>791.7249755859375</c:v>
                </c:pt>
                <c:pt idx="515">
                  <c:v>791.73797607421875</c:v>
                </c:pt>
                <c:pt idx="516">
                  <c:v>791.75</c:v>
                </c:pt>
                <c:pt idx="517">
                  <c:v>791.76202392578125</c:v>
                </c:pt>
                <c:pt idx="518">
                  <c:v>791.7750244140625</c:v>
                </c:pt>
                <c:pt idx="519">
                  <c:v>791.7869873046875</c:v>
                </c:pt>
                <c:pt idx="520">
                  <c:v>791.79901123046875</c:v>
                </c:pt>
                <c:pt idx="521">
                  <c:v>791.81097412109375</c:v>
                </c:pt>
                <c:pt idx="522">
                  <c:v>791.823974609375</c:v>
                </c:pt>
                <c:pt idx="523">
                  <c:v>791.83599853515625</c:v>
                </c:pt>
                <c:pt idx="524">
                  <c:v>791.8480224609375</c:v>
                </c:pt>
                <c:pt idx="525">
                  <c:v>791.8599853515625</c:v>
                </c:pt>
                <c:pt idx="526">
                  <c:v>791.87298583984375</c:v>
                </c:pt>
                <c:pt idx="527">
                  <c:v>791.885009765625</c:v>
                </c:pt>
                <c:pt idx="528">
                  <c:v>791.89697265625</c:v>
                </c:pt>
                <c:pt idx="529">
                  <c:v>791.90997314453125</c:v>
                </c:pt>
                <c:pt idx="530">
                  <c:v>791.9219970703125</c:v>
                </c:pt>
                <c:pt idx="531">
                  <c:v>791.93402099609375</c:v>
                </c:pt>
                <c:pt idx="532">
                  <c:v>791.947021484375</c:v>
                </c:pt>
                <c:pt idx="533">
                  <c:v>791.958984375</c:v>
                </c:pt>
                <c:pt idx="534">
                  <c:v>791.97100830078125</c:v>
                </c:pt>
                <c:pt idx="535">
                  <c:v>791.98297119140625</c:v>
                </c:pt>
                <c:pt idx="536">
                  <c:v>791.9959716796875</c:v>
                </c:pt>
                <c:pt idx="537">
                  <c:v>792.00799560546875</c:v>
                </c:pt>
                <c:pt idx="538">
                  <c:v>792.02001953125</c:v>
                </c:pt>
                <c:pt idx="539">
                  <c:v>792.03302001953125</c:v>
                </c:pt>
                <c:pt idx="540">
                  <c:v>792.04498291015625</c:v>
                </c:pt>
                <c:pt idx="541">
                  <c:v>792.0570068359375</c:v>
                </c:pt>
                <c:pt idx="542">
                  <c:v>792.0689697265625</c:v>
                </c:pt>
                <c:pt idx="543">
                  <c:v>792.08197021484375</c:v>
                </c:pt>
                <c:pt idx="544">
                  <c:v>792.093994140625</c:v>
                </c:pt>
                <c:pt idx="545">
                  <c:v>792.10601806640625</c:v>
                </c:pt>
                <c:pt idx="546">
                  <c:v>792.1190185546875</c:v>
                </c:pt>
                <c:pt idx="547">
                  <c:v>792.1309814453125</c:v>
                </c:pt>
                <c:pt idx="548">
                  <c:v>792.14300537109375</c:v>
                </c:pt>
                <c:pt idx="549">
                  <c:v>792.155029296875</c:v>
                </c:pt>
                <c:pt idx="550">
                  <c:v>792.16802978515625</c:v>
                </c:pt>
                <c:pt idx="551">
                  <c:v>792.17999267578125</c:v>
                </c:pt>
                <c:pt idx="552">
                  <c:v>792.1920166015625</c:v>
                </c:pt>
                <c:pt idx="553">
                  <c:v>792.20501708984375</c:v>
                </c:pt>
                <c:pt idx="554">
                  <c:v>792.21697998046875</c:v>
                </c:pt>
                <c:pt idx="555">
                  <c:v>792.22900390625</c:v>
                </c:pt>
                <c:pt idx="556">
                  <c:v>792.24102783203125</c:v>
                </c:pt>
                <c:pt idx="557">
                  <c:v>792.2540283203125</c:v>
                </c:pt>
                <c:pt idx="558">
                  <c:v>792.2659912109375</c:v>
                </c:pt>
                <c:pt idx="559">
                  <c:v>792.27801513671875</c:v>
                </c:pt>
                <c:pt idx="560">
                  <c:v>792.291015625</c:v>
                </c:pt>
                <c:pt idx="561">
                  <c:v>792.302978515625</c:v>
                </c:pt>
                <c:pt idx="562">
                  <c:v>792.31500244140625</c:v>
                </c:pt>
                <c:pt idx="563">
                  <c:v>792.3270263671875</c:v>
                </c:pt>
                <c:pt idx="564">
                  <c:v>792.34002685546875</c:v>
                </c:pt>
                <c:pt idx="565">
                  <c:v>792.35198974609375</c:v>
                </c:pt>
                <c:pt idx="566">
                  <c:v>792.364013671875</c:v>
                </c:pt>
                <c:pt idx="567">
                  <c:v>792.37701416015625</c:v>
                </c:pt>
                <c:pt idx="568">
                  <c:v>792.38897705078125</c:v>
                </c:pt>
                <c:pt idx="569">
                  <c:v>792.4010009765625</c:v>
                </c:pt>
                <c:pt idx="570">
                  <c:v>792.41302490234375</c:v>
                </c:pt>
                <c:pt idx="571">
                  <c:v>792.426025390625</c:v>
                </c:pt>
                <c:pt idx="572">
                  <c:v>792.43798828125</c:v>
                </c:pt>
                <c:pt idx="573">
                  <c:v>792.45001220703125</c:v>
                </c:pt>
                <c:pt idx="574">
                  <c:v>792.4630126953125</c:v>
                </c:pt>
                <c:pt idx="575">
                  <c:v>792.4749755859375</c:v>
                </c:pt>
                <c:pt idx="576">
                  <c:v>792.48699951171875</c:v>
                </c:pt>
                <c:pt idx="577">
                  <c:v>792.4990234375</c:v>
                </c:pt>
                <c:pt idx="578">
                  <c:v>792.51202392578125</c:v>
                </c:pt>
                <c:pt idx="579">
                  <c:v>792.52398681640625</c:v>
                </c:pt>
                <c:pt idx="580">
                  <c:v>792.5360107421875</c:v>
                </c:pt>
                <c:pt idx="581">
                  <c:v>792.54901123046875</c:v>
                </c:pt>
                <c:pt idx="582">
                  <c:v>792.56097412109375</c:v>
                </c:pt>
                <c:pt idx="583">
                  <c:v>792.572998046875</c:v>
                </c:pt>
                <c:pt idx="584">
                  <c:v>792.58599853515625</c:v>
                </c:pt>
                <c:pt idx="585">
                  <c:v>792.5980224609375</c:v>
                </c:pt>
                <c:pt idx="586">
                  <c:v>792.6099853515625</c:v>
                </c:pt>
                <c:pt idx="587">
                  <c:v>792.62200927734375</c:v>
                </c:pt>
                <c:pt idx="588">
                  <c:v>792.635009765625</c:v>
                </c:pt>
                <c:pt idx="589">
                  <c:v>792.64697265625</c:v>
                </c:pt>
                <c:pt idx="590">
                  <c:v>792.65899658203125</c:v>
                </c:pt>
                <c:pt idx="591">
                  <c:v>792.6719970703125</c:v>
                </c:pt>
                <c:pt idx="592">
                  <c:v>792.68402099609375</c:v>
                </c:pt>
                <c:pt idx="593">
                  <c:v>792.69598388671875</c:v>
                </c:pt>
                <c:pt idx="594">
                  <c:v>792.7080078125</c:v>
                </c:pt>
                <c:pt idx="595">
                  <c:v>792.72100830078125</c:v>
                </c:pt>
                <c:pt idx="596">
                  <c:v>792.73297119140625</c:v>
                </c:pt>
                <c:pt idx="597">
                  <c:v>792.7449951171875</c:v>
                </c:pt>
                <c:pt idx="598">
                  <c:v>792.75799560546875</c:v>
                </c:pt>
                <c:pt idx="599">
                  <c:v>792.77001953125</c:v>
                </c:pt>
                <c:pt idx="600">
                  <c:v>792.781982421875</c:v>
                </c:pt>
                <c:pt idx="601">
                  <c:v>792.79400634765625</c:v>
                </c:pt>
                <c:pt idx="602">
                  <c:v>792.8070068359375</c:v>
                </c:pt>
                <c:pt idx="603">
                  <c:v>792.8189697265625</c:v>
                </c:pt>
                <c:pt idx="604">
                  <c:v>792.83099365234375</c:v>
                </c:pt>
                <c:pt idx="605">
                  <c:v>792.843994140625</c:v>
                </c:pt>
                <c:pt idx="606">
                  <c:v>792.85601806640625</c:v>
                </c:pt>
                <c:pt idx="607">
                  <c:v>792.86798095703125</c:v>
                </c:pt>
                <c:pt idx="608">
                  <c:v>792.8809814453125</c:v>
                </c:pt>
                <c:pt idx="609">
                  <c:v>792.89300537109375</c:v>
                </c:pt>
                <c:pt idx="610">
                  <c:v>792.905029296875</c:v>
                </c:pt>
                <c:pt idx="611">
                  <c:v>792.9169921875</c:v>
                </c:pt>
                <c:pt idx="612">
                  <c:v>792.92999267578125</c:v>
                </c:pt>
                <c:pt idx="613">
                  <c:v>792.9420166015625</c:v>
                </c:pt>
                <c:pt idx="614">
                  <c:v>792.9539794921875</c:v>
                </c:pt>
                <c:pt idx="615">
                  <c:v>792.96697998046875</c:v>
                </c:pt>
                <c:pt idx="616">
                  <c:v>792.97900390625</c:v>
                </c:pt>
                <c:pt idx="617">
                  <c:v>792.99102783203125</c:v>
                </c:pt>
                <c:pt idx="618">
                  <c:v>793.00299072265625</c:v>
                </c:pt>
                <c:pt idx="619">
                  <c:v>793.0159912109375</c:v>
                </c:pt>
                <c:pt idx="620">
                  <c:v>793.02801513671875</c:v>
                </c:pt>
                <c:pt idx="621">
                  <c:v>793.03997802734375</c:v>
                </c:pt>
                <c:pt idx="622">
                  <c:v>793.052978515625</c:v>
                </c:pt>
                <c:pt idx="623">
                  <c:v>793.06500244140625</c:v>
                </c:pt>
                <c:pt idx="624">
                  <c:v>793.0770263671875</c:v>
                </c:pt>
                <c:pt idx="625">
                  <c:v>793.09002685546875</c:v>
                </c:pt>
                <c:pt idx="626">
                  <c:v>793.10198974609375</c:v>
                </c:pt>
                <c:pt idx="627">
                  <c:v>793.114013671875</c:v>
                </c:pt>
                <c:pt idx="628">
                  <c:v>793.1259765625</c:v>
                </c:pt>
                <c:pt idx="629">
                  <c:v>793.13897705078125</c:v>
                </c:pt>
                <c:pt idx="630">
                  <c:v>793.1510009765625</c:v>
                </c:pt>
                <c:pt idx="631">
                  <c:v>793.16302490234375</c:v>
                </c:pt>
                <c:pt idx="632">
                  <c:v>793.176025390625</c:v>
                </c:pt>
                <c:pt idx="633">
                  <c:v>793.18798828125</c:v>
                </c:pt>
                <c:pt idx="634">
                  <c:v>793.20001220703125</c:v>
                </c:pt>
                <c:pt idx="635">
                  <c:v>793.21197509765625</c:v>
                </c:pt>
                <c:pt idx="636">
                  <c:v>793.2249755859375</c:v>
                </c:pt>
                <c:pt idx="637">
                  <c:v>793.23699951171875</c:v>
                </c:pt>
                <c:pt idx="638">
                  <c:v>793.2490234375</c:v>
                </c:pt>
                <c:pt idx="639">
                  <c:v>793.26202392578125</c:v>
                </c:pt>
                <c:pt idx="640">
                  <c:v>793.27398681640625</c:v>
                </c:pt>
                <c:pt idx="641">
                  <c:v>793.2860107421875</c:v>
                </c:pt>
                <c:pt idx="642">
                  <c:v>793.29901123046875</c:v>
                </c:pt>
                <c:pt idx="643">
                  <c:v>793.31097412109375</c:v>
                </c:pt>
                <c:pt idx="644">
                  <c:v>793.322998046875</c:v>
                </c:pt>
                <c:pt idx="645">
                  <c:v>793.33502197265625</c:v>
                </c:pt>
                <c:pt idx="646">
                  <c:v>793.3480224609375</c:v>
                </c:pt>
                <c:pt idx="647">
                  <c:v>793.3599853515625</c:v>
                </c:pt>
                <c:pt idx="648">
                  <c:v>793.37200927734375</c:v>
                </c:pt>
                <c:pt idx="649">
                  <c:v>793.385009765625</c:v>
                </c:pt>
                <c:pt idx="650">
                  <c:v>793.39697265625</c:v>
                </c:pt>
                <c:pt idx="651">
                  <c:v>793.40899658203125</c:v>
                </c:pt>
                <c:pt idx="652">
                  <c:v>793.4219970703125</c:v>
                </c:pt>
                <c:pt idx="653">
                  <c:v>793.43402099609375</c:v>
                </c:pt>
                <c:pt idx="654">
                  <c:v>793.44598388671875</c:v>
                </c:pt>
                <c:pt idx="655">
                  <c:v>793.4580078125</c:v>
                </c:pt>
                <c:pt idx="656">
                  <c:v>793.47100830078125</c:v>
                </c:pt>
                <c:pt idx="657">
                  <c:v>793.48297119140625</c:v>
                </c:pt>
                <c:pt idx="658">
                  <c:v>793.4949951171875</c:v>
                </c:pt>
                <c:pt idx="659">
                  <c:v>793.50799560546875</c:v>
                </c:pt>
                <c:pt idx="660">
                  <c:v>793.52001953125</c:v>
                </c:pt>
                <c:pt idx="661">
                  <c:v>793.531982421875</c:v>
                </c:pt>
                <c:pt idx="662">
                  <c:v>793.54400634765625</c:v>
                </c:pt>
                <c:pt idx="663">
                  <c:v>793.5570068359375</c:v>
                </c:pt>
                <c:pt idx="664">
                  <c:v>793.5689697265625</c:v>
                </c:pt>
                <c:pt idx="665">
                  <c:v>793.58099365234375</c:v>
                </c:pt>
                <c:pt idx="666">
                  <c:v>793.593994140625</c:v>
                </c:pt>
                <c:pt idx="667">
                  <c:v>793.60601806640625</c:v>
                </c:pt>
                <c:pt idx="668">
                  <c:v>793.61798095703125</c:v>
                </c:pt>
                <c:pt idx="669">
                  <c:v>793.6309814453125</c:v>
                </c:pt>
                <c:pt idx="670">
                  <c:v>793.64300537109375</c:v>
                </c:pt>
                <c:pt idx="671">
                  <c:v>793.655029296875</c:v>
                </c:pt>
                <c:pt idx="672">
                  <c:v>793.6669921875</c:v>
                </c:pt>
                <c:pt idx="673">
                  <c:v>793.67999267578125</c:v>
                </c:pt>
                <c:pt idx="674">
                  <c:v>793.6920166015625</c:v>
                </c:pt>
                <c:pt idx="675">
                  <c:v>793.7039794921875</c:v>
                </c:pt>
                <c:pt idx="676">
                  <c:v>793.71697998046875</c:v>
                </c:pt>
                <c:pt idx="677">
                  <c:v>793.72900390625</c:v>
                </c:pt>
                <c:pt idx="678">
                  <c:v>793.74102783203125</c:v>
                </c:pt>
                <c:pt idx="679">
                  <c:v>793.7540283203125</c:v>
                </c:pt>
                <c:pt idx="680">
                  <c:v>793.7659912109375</c:v>
                </c:pt>
                <c:pt idx="681">
                  <c:v>793.77801513671875</c:v>
                </c:pt>
                <c:pt idx="682">
                  <c:v>793.78997802734375</c:v>
                </c:pt>
                <c:pt idx="683">
                  <c:v>793.802978515625</c:v>
                </c:pt>
                <c:pt idx="684">
                  <c:v>793.81500244140625</c:v>
                </c:pt>
                <c:pt idx="685">
                  <c:v>793.8270263671875</c:v>
                </c:pt>
                <c:pt idx="686">
                  <c:v>793.84002685546875</c:v>
                </c:pt>
                <c:pt idx="687">
                  <c:v>793.85198974609375</c:v>
                </c:pt>
                <c:pt idx="688">
                  <c:v>793.864013671875</c:v>
                </c:pt>
                <c:pt idx="689">
                  <c:v>793.87701416015625</c:v>
                </c:pt>
                <c:pt idx="690">
                  <c:v>793.88897705078125</c:v>
                </c:pt>
                <c:pt idx="691">
                  <c:v>793.9010009765625</c:v>
                </c:pt>
                <c:pt idx="692">
                  <c:v>793.91302490234375</c:v>
                </c:pt>
                <c:pt idx="693">
                  <c:v>793.926025390625</c:v>
                </c:pt>
                <c:pt idx="694">
                  <c:v>793.93798828125</c:v>
                </c:pt>
                <c:pt idx="695">
                  <c:v>793.95001220703125</c:v>
                </c:pt>
                <c:pt idx="696">
                  <c:v>793.9630126953125</c:v>
                </c:pt>
                <c:pt idx="697">
                  <c:v>793.9749755859375</c:v>
                </c:pt>
                <c:pt idx="698">
                  <c:v>793.98699951171875</c:v>
                </c:pt>
                <c:pt idx="699">
                  <c:v>794</c:v>
                </c:pt>
                <c:pt idx="700">
                  <c:v>794.01202392578125</c:v>
                </c:pt>
                <c:pt idx="701">
                  <c:v>794.02398681640625</c:v>
                </c:pt>
                <c:pt idx="702">
                  <c:v>794.0360107421875</c:v>
                </c:pt>
                <c:pt idx="703">
                  <c:v>794.04901123046875</c:v>
                </c:pt>
                <c:pt idx="704">
                  <c:v>794.06097412109375</c:v>
                </c:pt>
                <c:pt idx="705">
                  <c:v>794.072998046875</c:v>
                </c:pt>
                <c:pt idx="706">
                  <c:v>794.08599853515625</c:v>
                </c:pt>
                <c:pt idx="707">
                  <c:v>794.0980224609375</c:v>
                </c:pt>
                <c:pt idx="708">
                  <c:v>794.1099853515625</c:v>
                </c:pt>
                <c:pt idx="709">
                  <c:v>794.12298583984375</c:v>
                </c:pt>
                <c:pt idx="710">
                  <c:v>794.135009765625</c:v>
                </c:pt>
                <c:pt idx="711">
                  <c:v>794.14697265625</c:v>
                </c:pt>
                <c:pt idx="712">
                  <c:v>794.15899658203125</c:v>
                </c:pt>
                <c:pt idx="713">
                  <c:v>794.1719970703125</c:v>
                </c:pt>
                <c:pt idx="714">
                  <c:v>794.18402099609375</c:v>
                </c:pt>
                <c:pt idx="715">
                  <c:v>794.19598388671875</c:v>
                </c:pt>
                <c:pt idx="716">
                  <c:v>794.208984375</c:v>
                </c:pt>
                <c:pt idx="717">
                  <c:v>794.22100830078125</c:v>
                </c:pt>
                <c:pt idx="718">
                  <c:v>794.23297119140625</c:v>
                </c:pt>
                <c:pt idx="719">
                  <c:v>794.2459716796875</c:v>
                </c:pt>
                <c:pt idx="720">
                  <c:v>794.25799560546875</c:v>
                </c:pt>
                <c:pt idx="721">
                  <c:v>794.27001953125</c:v>
                </c:pt>
                <c:pt idx="722">
                  <c:v>794.28302001953125</c:v>
                </c:pt>
                <c:pt idx="723">
                  <c:v>794.29498291015625</c:v>
                </c:pt>
                <c:pt idx="724">
                  <c:v>794.3070068359375</c:v>
                </c:pt>
                <c:pt idx="725">
                  <c:v>794.3189697265625</c:v>
                </c:pt>
                <c:pt idx="726">
                  <c:v>794.33197021484375</c:v>
                </c:pt>
                <c:pt idx="727">
                  <c:v>794.343994140625</c:v>
                </c:pt>
                <c:pt idx="728">
                  <c:v>794.35601806640625</c:v>
                </c:pt>
                <c:pt idx="729">
                  <c:v>794.3690185546875</c:v>
                </c:pt>
                <c:pt idx="730">
                  <c:v>794.3809814453125</c:v>
                </c:pt>
                <c:pt idx="731">
                  <c:v>794.39300537109375</c:v>
                </c:pt>
                <c:pt idx="732">
                  <c:v>794.406005859375</c:v>
                </c:pt>
                <c:pt idx="733">
                  <c:v>794.41802978515625</c:v>
                </c:pt>
                <c:pt idx="734">
                  <c:v>794.42999267578125</c:v>
                </c:pt>
                <c:pt idx="735">
                  <c:v>794.4429931640625</c:v>
                </c:pt>
                <c:pt idx="736">
                  <c:v>794.45501708984375</c:v>
                </c:pt>
                <c:pt idx="737">
                  <c:v>794.46697998046875</c:v>
                </c:pt>
                <c:pt idx="738">
                  <c:v>794.47900390625</c:v>
                </c:pt>
                <c:pt idx="739">
                  <c:v>794.49200439453125</c:v>
                </c:pt>
                <c:pt idx="740">
                  <c:v>794.5040283203125</c:v>
                </c:pt>
                <c:pt idx="741">
                  <c:v>794.5159912109375</c:v>
                </c:pt>
                <c:pt idx="742">
                  <c:v>794.52899169921875</c:v>
                </c:pt>
                <c:pt idx="743">
                  <c:v>794.541015625</c:v>
                </c:pt>
                <c:pt idx="744">
                  <c:v>794.552978515625</c:v>
                </c:pt>
                <c:pt idx="745">
                  <c:v>794.56597900390625</c:v>
                </c:pt>
                <c:pt idx="746">
                  <c:v>794.5780029296875</c:v>
                </c:pt>
                <c:pt idx="747">
                  <c:v>794.59002685546875</c:v>
                </c:pt>
                <c:pt idx="748">
                  <c:v>794.60198974609375</c:v>
                </c:pt>
                <c:pt idx="749">
                  <c:v>794.614990234375</c:v>
                </c:pt>
                <c:pt idx="750">
                  <c:v>794.62701416015625</c:v>
                </c:pt>
                <c:pt idx="751">
                  <c:v>794.63897705078125</c:v>
                </c:pt>
                <c:pt idx="752">
                  <c:v>794.6519775390625</c:v>
                </c:pt>
                <c:pt idx="753">
                  <c:v>794.66400146484375</c:v>
                </c:pt>
                <c:pt idx="754">
                  <c:v>794.676025390625</c:v>
                </c:pt>
                <c:pt idx="755">
                  <c:v>794.68902587890625</c:v>
                </c:pt>
                <c:pt idx="756">
                  <c:v>794.70098876953125</c:v>
                </c:pt>
                <c:pt idx="757">
                  <c:v>794.7130126953125</c:v>
                </c:pt>
                <c:pt idx="758">
                  <c:v>794.72601318359375</c:v>
                </c:pt>
                <c:pt idx="759">
                  <c:v>794.73797607421875</c:v>
                </c:pt>
                <c:pt idx="760">
                  <c:v>794.75</c:v>
                </c:pt>
                <c:pt idx="761">
                  <c:v>794.76202392578125</c:v>
                </c:pt>
                <c:pt idx="762">
                  <c:v>794.7750244140625</c:v>
                </c:pt>
                <c:pt idx="763">
                  <c:v>794.7869873046875</c:v>
                </c:pt>
                <c:pt idx="764">
                  <c:v>794.79901123046875</c:v>
                </c:pt>
                <c:pt idx="765">
                  <c:v>794.81201171875</c:v>
                </c:pt>
                <c:pt idx="766">
                  <c:v>794.823974609375</c:v>
                </c:pt>
                <c:pt idx="767">
                  <c:v>794.83599853515625</c:v>
                </c:pt>
                <c:pt idx="768">
                  <c:v>794.8489990234375</c:v>
                </c:pt>
                <c:pt idx="769">
                  <c:v>794.86102294921875</c:v>
                </c:pt>
                <c:pt idx="770">
                  <c:v>794.87298583984375</c:v>
                </c:pt>
                <c:pt idx="771">
                  <c:v>794.885986328125</c:v>
                </c:pt>
                <c:pt idx="772">
                  <c:v>794.89801025390625</c:v>
                </c:pt>
                <c:pt idx="773">
                  <c:v>794.90997314453125</c:v>
                </c:pt>
                <c:pt idx="774">
                  <c:v>794.9219970703125</c:v>
                </c:pt>
                <c:pt idx="775">
                  <c:v>794.93499755859375</c:v>
                </c:pt>
                <c:pt idx="776">
                  <c:v>794.947021484375</c:v>
                </c:pt>
                <c:pt idx="777">
                  <c:v>794.958984375</c:v>
                </c:pt>
                <c:pt idx="778">
                  <c:v>794.97198486328125</c:v>
                </c:pt>
                <c:pt idx="779">
                  <c:v>794.9840087890625</c:v>
                </c:pt>
                <c:pt idx="780">
                  <c:v>794.9959716796875</c:v>
                </c:pt>
                <c:pt idx="781">
                  <c:v>795.00897216796875</c:v>
                </c:pt>
                <c:pt idx="782">
                  <c:v>795.02099609375</c:v>
                </c:pt>
                <c:pt idx="783">
                  <c:v>795.03302001953125</c:v>
                </c:pt>
                <c:pt idx="784">
                  <c:v>795.0460205078125</c:v>
                </c:pt>
                <c:pt idx="785">
                  <c:v>795.0579833984375</c:v>
                </c:pt>
                <c:pt idx="786">
                  <c:v>795.07000732421875</c:v>
                </c:pt>
                <c:pt idx="787">
                  <c:v>795.08197021484375</c:v>
                </c:pt>
                <c:pt idx="788">
                  <c:v>795.094970703125</c:v>
                </c:pt>
                <c:pt idx="789">
                  <c:v>795.10699462890625</c:v>
                </c:pt>
                <c:pt idx="790">
                  <c:v>795.1190185546875</c:v>
                </c:pt>
                <c:pt idx="791">
                  <c:v>795.13201904296875</c:v>
                </c:pt>
                <c:pt idx="792">
                  <c:v>795.14398193359375</c:v>
                </c:pt>
                <c:pt idx="793">
                  <c:v>795.156005859375</c:v>
                </c:pt>
                <c:pt idx="794">
                  <c:v>795.16900634765625</c:v>
                </c:pt>
                <c:pt idx="795">
                  <c:v>795.1810302734375</c:v>
                </c:pt>
                <c:pt idx="796">
                  <c:v>795.1929931640625</c:v>
                </c:pt>
                <c:pt idx="797">
                  <c:v>795.20599365234375</c:v>
                </c:pt>
                <c:pt idx="798">
                  <c:v>795.218017578125</c:v>
                </c:pt>
                <c:pt idx="799">
                  <c:v>795.22998046875</c:v>
                </c:pt>
                <c:pt idx="800">
                  <c:v>795.24298095703125</c:v>
                </c:pt>
                <c:pt idx="801">
                  <c:v>795.2550048828125</c:v>
                </c:pt>
                <c:pt idx="802">
                  <c:v>795.26702880859375</c:v>
                </c:pt>
                <c:pt idx="803">
                  <c:v>795.27899169921875</c:v>
                </c:pt>
              </c:numCache>
            </c:numRef>
          </c:xVal>
          <c:yVal>
            <c:numRef>
              <c:f>'Sheet1 {7 min}'!$B$1:$B$804</c:f>
              <c:numCache>
                <c:formatCode>General</c:formatCode>
                <c:ptCount val="804"/>
                <c:pt idx="0">
                  <c:v>156.5</c:v>
                </c:pt>
                <c:pt idx="1">
                  <c:v>115</c:v>
                </c:pt>
                <c:pt idx="2">
                  <c:v>81.75</c:v>
                </c:pt>
                <c:pt idx="3">
                  <c:v>67.75</c:v>
                </c:pt>
                <c:pt idx="4">
                  <c:v>57.5</c:v>
                </c:pt>
                <c:pt idx="5">
                  <c:v>61.75</c:v>
                </c:pt>
                <c:pt idx="6">
                  <c:v>76.5</c:v>
                </c:pt>
                <c:pt idx="7">
                  <c:v>84.25</c:v>
                </c:pt>
                <c:pt idx="8">
                  <c:v>85</c:v>
                </c:pt>
                <c:pt idx="9">
                  <c:v>109</c:v>
                </c:pt>
                <c:pt idx="10">
                  <c:v>136.5</c:v>
                </c:pt>
                <c:pt idx="11">
                  <c:v>126.30000305175781</c:v>
                </c:pt>
                <c:pt idx="12">
                  <c:v>85</c:v>
                </c:pt>
                <c:pt idx="13">
                  <c:v>58.75</c:v>
                </c:pt>
                <c:pt idx="14">
                  <c:v>70.25</c:v>
                </c:pt>
                <c:pt idx="15">
                  <c:v>100.19999694824219</c:v>
                </c:pt>
                <c:pt idx="16">
                  <c:v>141</c:v>
                </c:pt>
                <c:pt idx="17">
                  <c:v>191.80000305175781</c:v>
                </c:pt>
                <c:pt idx="18">
                  <c:v>223.19999694824219</c:v>
                </c:pt>
                <c:pt idx="19">
                  <c:v>228.30000305175781</c:v>
                </c:pt>
                <c:pt idx="20">
                  <c:v>245.30000305175781</c:v>
                </c:pt>
                <c:pt idx="21">
                  <c:v>297.5</c:v>
                </c:pt>
                <c:pt idx="22">
                  <c:v>366</c:v>
                </c:pt>
                <c:pt idx="23">
                  <c:v>377.5</c:v>
                </c:pt>
                <c:pt idx="24">
                  <c:v>319.70001220703125</c:v>
                </c:pt>
                <c:pt idx="25">
                  <c:v>283.29998779296875</c:v>
                </c:pt>
                <c:pt idx="26">
                  <c:v>327.29998779296875</c:v>
                </c:pt>
                <c:pt idx="27">
                  <c:v>417.5</c:v>
                </c:pt>
                <c:pt idx="28">
                  <c:v>514</c:v>
                </c:pt>
                <c:pt idx="29">
                  <c:v>722.5</c:v>
                </c:pt>
                <c:pt idx="30">
                  <c:v>1508</c:v>
                </c:pt>
                <c:pt idx="31">
                  <c:v>5431</c:v>
                </c:pt>
                <c:pt idx="32">
                  <c:v>29390</c:v>
                </c:pt>
                <c:pt idx="33">
                  <c:v>92790</c:v>
                </c:pt>
                <c:pt idx="34">
                  <c:v>141300</c:v>
                </c:pt>
                <c:pt idx="35">
                  <c:v>106600</c:v>
                </c:pt>
                <c:pt idx="36">
                  <c:v>39600</c:v>
                </c:pt>
                <c:pt idx="37">
                  <c:v>7851</c:v>
                </c:pt>
                <c:pt idx="38">
                  <c:v>1688</c:v>
                </c:pt>
                <c:pt idx="39">
                  <c:v>877.5</c:v>
                </c:pt>
                <c:pt idx="40">
                  <c:v>899.20001220703125</c:v>
                </c:pt>
                <c:pt idx="41">
                  <c:v>904.70001220703125</c:v>
                </c:pt>
                <c:pt idx="42">
                  <c:v>704.79998779296875</c:v>
                </c:pt>
                <c:pt idx="43">
                  <c:v>485.5</c:v>
                </c:pt>
                <c:pt idx="44">
                  <c:v>368</c:v>
                </c:pt>
                <c:pt idx="45">
                  <c:v>326.29998779296875</c:v>
                </c:pt>
                <c:pt idx="46">
                  <c:v>300.70001220703125</c:v>
                </c:pt>
                <c:pt idx="47">
                  <c:v>280.79998779296875</c:v>
                </c:pt>
                <c:pt idx="48">
                  <c:v>241.30000305175781</c:v>
                </c:pt>
                <c:pt idx="49">
                  <c:v>168.5</c:v>
                </c:pt>
                <c:pt idx="50">
                  <c:v>133.69999694824219</c:v>
                </c:pt>
                <c:pt idx="51">
                  <c:v>156.69999694824219</c:v>
                </c:pt>
                <c:pt idx="52">
                  <c:v>244.19999694824219</c:v>
                </c:pt>
                <c:pt idx="53">
                  <c:v>351.79998779296875</c:v>
                </c:pt>
                <c:pt idx="54">
                  <c:v>380</c:v>
                </c:pt>
                <c:pt idx="55">
                  <c:v>342</c:v>
                </c:pt>
                <c:pt idx="56">
                  <c:v>353.29998779296875</c:v>
                </c:pt>
                <c:pt idx="57">
                  <c:v>374.79998779296875</c:v>
                </c:pt>
                <c:pt idx="58">
                  <c:v>284.79998779296875</c:v>
                </c:pt>
                <c:pt idx="59">
                  <c:v>232.80000305175781</c:v>
                </c:pt>
                <c:pt idx="60">
                  <c:v>292.20001220703125</c:v>
                </c:pt>
                <c:pt idx="61">
                  <c:v>350.20001220703125</c:v>
                </c:pt>
                <c:pt idx="62">
                  <c:v>366.29998779296875</c:v>
                </c:pt>
                <c:pt idx="63">
                  <c:v>331.5</c:v>
                </c:pt>
                <c:pt idx="64">
                  <c:v>303</c:v>
                </c:pt>
                <c:pt idx="65">
                  <c:v>354.29998779296875</c:v>
                </c:pt>
                <c:pt idx="66">
                  <c:v>405.5</c:v>
                </c:pt>
                <c:pt idx="67">
                  <c:v>428.70001220703125</c:v>
                </c:pt>
                <c:pt idx="68">
                  <c:v>502.70001220703125</c:v>
                </c:pt>
                <c:pt idx="69">
                  <c:v>575.5</c:v>
                </c:pt>
                <c:pt idx="70">
                  <c:v>706.70001220703125</c:v>
                </c:pt>
                <c:pt idx="71">
                  <c:v>1467</c:v>
                </c:pt>
                <c:pt idx="72">
                  <c:v>5966</c:v>
                </c:pt>
                <c:pt idx="73">
                  <c:v>30240</c:v>
                </c:pt>
                <c:pt idx="74">
                  <c:v>89060</c:v>
                </c:pt>
                <c:pt idx="75">
                  <c:v>131000</c:v>
                </c:pt>
                <c:pt idx="76">
                  <c:v>97090</c:v>
                </c:pt>
                <c:pt idx="77">
                  <c:v>35850</c:v>
                </c:pt>
                <c:pt idx="78">
                  <c:v>7279</c:v>
                </c:pt>
                <c:pt idx="79">
                  <c:v>1780</c:v>
                </c:pt>
                <c:pt idx="80">
                  <c:v>939.79998779296875</c:v>
                </c:pt>
                <c:pt idx="81">
                  <c:v>898.20001220703125</c:v>
                </c:pt>
                <c:pt idx="82">
                  <c:v>868.79998779296875</c:v>
                </c:pt>
                <c:pt idx="83">
                  <c:v>650.5</c:v>
                </c:pt>
                <c:pt idx="84">
                  <c:v>414.29998779296875</c:v>
                </c:pt>
                <c:pt idx="85">
                  <c:v>394.20001220703125</c:v>
                </c:pt>
                <c:pt idx="86">
                  <c:v>547</c:v>
                </c:pt>
                <c:pt idx="87">
                  <c:v>499.5</c:v>
                </c:pt>
                <c:pt idx="88">
                  <c:v>260</c:v>
                </c:pt>
                <c:pt idx="89">
                  <c:v>163.80000305175781</c:v>
                </c:pt>
                <c:pt idx="90">
                  <c:v>179.80000305175781</c:v>
                </c:pt>
                <c:pt idx="91">
                  <c:v>154</c:v>
                </c:pt>
                <c:pt idx="92">
                  <c:v>168.80000305175781</c:v>
                </c:pt>
                <c:pt idx="93">
                  <c:v>222.5</c:v>
                </c:pt>
                <c:pt idx="94">
                  <c:v>252.69999694824219</c:v>
                </c:pt>
                <c:pt idx="95">
                  <c:v>315</c:v>
                </c:pt>
                <c:pt idx="96">
                  <c:v>378.5</c:v>
                </c:pt>
                <c:pt idx="97">
                  <c:v>345.5</c:v>
                </c:pt>
                <c:pt idx="98">
                  <c:v>247</c:v>
                </c:pt>
                <c:pt idx="99">
                  <c:v>201.30000305175781</c:v>
                </c:pt>
                <c:pt idx="100">
                  <c:v>260</c:v>
                </c:pt>
                <c:pt idx="101">
                  <c:v>291.79998779296875</c:v>
                </c:pt>
                <c:pt idx="102">
                  <c:v>251</c:v>
                </c:pt>
                <c:pt idx="103">
                  <c:v>238.19999694824219</c:v>
                </c:pt>
                <c:pt idx="104">
                  <c:v>218.5</c:v>
                </c:pt>
                <c:pt idx="105">
                  <c:v>205</c:v>
                </c:pt>
                <c:pt idx="106">
                  <c:v>231.30000305175781</c:v>
                </c:pt>
                <c:pt idx="107">
                  <c:v>244</c:v>
                </c:pt>
                <c:pt idx="108">
                  <c:v>210.69999694824219</c:v>
                </c:pt>
                <c:pt idx="109">
                  <c:v>187.30000305175781</c:v>
                </c:pt>
                <c:pt idx="110">
                  <c:v>306.70001220703125</c:v>
                </c:pt>
                <c:pt idx="111">
                  <c:v>514</c:v>
                </c:pt>
                <c:pt idx="112">
                  <c:v>1141</c:v>
                </c:pt>
                <c:pt idx="113">
                  <c:v>4890</c:v>
                </c:pt>
                <c:pt idx="114">
                  <c:v>20110</c:v>
                </c:pt>
                <c:pt idx="115">
                  <c:v>48160</c:v>
                </c:pt>
                <c:pt idx="116">
                  <c:v>62330</c:v>
                </c:pt>
                <c:pt idx="117">
                  <c:v>44070</c:v>
                </c:pt>
                <c:pt idx="118">
                  <c:v>17580</c:v>
                </c:pt>
                <c:pt idx="119">
                  <c:v>4711</c:v>
                </c:pt>
                <c:pt idx="120">
                  <c:v>1422</c:v>
                </c:pt>
                <c:pt idx="121">
                  <c:v>747</c:v>
                </c:pt>
                <c:pt idx="122">
                  <c:v>501.29998779296875</c:v>
                </c:pt>
                <c:pt idx="123">
                  <c:v>397.79998779296875</c:v>
                </c:pt>
                <c:pt idx="124">
                  <c:v>386.5</c:v>
                </c:pt>
                <c:pt idx="125">
                  <c:v>340.20001220703125</c:v>
                </c:pt>
                <c:pt idx="126">
                  <c:v>218.30000305175781</c:v>
                </c:pt>
                <c:pt idx="127">
                  <c:v>151.5</c:v>
                </c:pt>
                <c:pt idx="128">
                  <c:v>173.80000305175781</c:v>
                </c:pt>
                <c:pt idx="129">
                  <c:v>175.80000305175781</c:v>
                </c:pt>
                <c:pt idx="130">
                  <c:v>137.69999694824219</c:v>
                </c:pt>
                <c:pt idx="131">
                  <c:v>99.75</c:v>
                </c:pt>
                <c:pt idx="132">
                  <c:v>106</c:v>
                </c:pt>
                <c:pt idx="133">
                  <c:v>106.5</c:v>
                </c:pt>
                <c:pt idx="134">
                  <c:v>96.25</c:v>
                </c:pt>
                <c:pt idx="135">
                  <c:v>133.5</c:v>
                </c:pt>
                <c:pt idx="136">
                  <c:v>161</c:v>
                </c:pt>
                <c:pt idx="137">
                  <c:v>191</c:v>
                </c:pt>
                <c:pt idx="138">
                  <c:v>207</c:v>
                </c:pt>
                <c:pt idx="139">
                  <c:v>145</c:v>
                </c:pt>
                <c:pt idx="140">
                  <c:v>112.5</c:v>
                </c:pt>
                <c:pt idx="141">
                  <c:v>135.5</c:v>
                </c:pt>
                <c:pt idx="142">
                  <c:v>179.80000305175781</c:v>
                </c:pt>
                <c:pt idx="143">
                  <c:v>221.19999694824219</c:v>
                </c:pt>
                <c:pt idx="144">
                  <c:v>183.69999694824219</c:v>
                </c:pt>
                <c:pt idx="145">
                  <c:v>158.69999694824219</c:v>
                </c:pt>
                <c:pt idx="146">
                  <c:v>156.30000305175781</c:v>
                </c:pt>
                <c:pt idx="147">
                  <c:v>148</c:v>
                </c:pt>
                <c:pt idx="148">
                  <c:v>216.80000305175781</c:v>
                </c:pt>
                <c:pt idx="149">
                  <c:v>353</c:v>
                </c:pt>
                <c:pt idx="150">
                  <c:v>431</c:v>
                </c:pt>
                <c:pt idx="151">
                  <c:v>384.5</c:v>
                </c:pt>
                <c:pt idx="152">
                  <c:v>463</c:v>
                </c:pt>
                <c:pt idx="153">
                  <c:v>1091</c:v>
                </c:pt>
                <c:pt idx="154">
                  <c:v>3304</c:v>
                </c:pt>
                <c:pt idx="155">
                  <c:v>8966</c:v>
                </c:pt>
                <c:pt idx="156">
                  <c:v>16630</c:v>
                </c:pt>
                <c:pt idx="157">
                  <c:v>19570</c:v>
                </c:pt>
                <c:pt idx="158">
                  <c:v>14650</c:v>
                </c:pt>
                <c:pt idx="159">
                  <c:v>7254</c:v>
                </c:pt>
                <c:pt idx="160">
                  <c:v>2799</c:v>
                </c:pt>
                <c:pt idx="161">
                  <c:v>1113</c:v>
                </c:pt>
                <c:pt idx="162">
                  <c:v>475</c:v>
                </c:pt>
                <c:pt idx="163">
                  <c:v>263</c:v>
                </c:pt>
                <c:pt idx="164">
                  <c:v>208.30000305175781</c:v>
                </c:pt>
                <c:pt idx="165">
                  <c:v>208.30000305175781</c:v>
                </c:pt>
                <c:pt idx="166">
                  <c:v>195.5</c:v>
                </c:pt>
                <c:pt idx="167">
                  <c:v>108.5</c:v>
                </c:pt>
                <c:pt idx="168">
                  <c:v>52.25</c:v>
                </c:pt>
                <c:pt idx="169">
                  <c:v>74.5</c:v>
                </c:pt>
                <c:pt idx="170">
                  <c:v>99.75</c:v>
                </c:pt>
                <c:pt idx="171">
                  <c:v>90</c:v>
                </c:pt>
                <c:pt idx="172">
                  <c:v>61.75</c:v>
                </c:pt>
                <c:pt idx="173">
                  <c:v>53.75</c:v>
                </c:pt>
                <c:pt idx="174">
                  <c:v>72</c:v>
                </c:pt>
                <c:pt idx="175">
                  <c:v>88.5</c:v>
                </c:pt>
                <c:pt idx="176">
                  <c:v>94.5</c:v>
                </c:pt>
                <c:pt idx="177">
                  <c:v>98.25</c:v>
                </c:pt>
                <c:pt idx="178">
                  <c:v>92</c:v>
                </c:pt>
                <c:pt idx="179">
                  <c:v>96</c:v>
                </c:pt>
                <c:pt idx="180">
                  <c:v>114</c:v>
                </c:pt>
                <c:pt idx="181">
                  <c:v>115.80000305175781</c:v>
                </c:pt>
                <c:pt idx="182">
                  <c:v>125.5</c:v>
                </c:pt>
                <c:pt idx="183">
                  <c:v>164.30000305175781</c:v>
                </c:pt>
                <c:pt idx="184">
                  <c:v>188.80000305175781</c:v>
                </c:pt>
                <c:pt idx="185">
                  <c:v>157.69999694824219</c:v>
                </c:pt>
                <c:pt idx="186">
                  <c:v>110.5</c:v>
                </c:pt>
                <c:pt idx="187">
                  <c:v>121</c:v>
                </c:pt>
                <c:pt idx="188">
                  <c:v>212.5</c:v>
                </c:pt>
                <c:pt idx="189">
                  <c:v>319.5</c:v>
                </c:pt>
                <c:pt idx="190">
                  <c:v>333</c:v>
                </c:pt>
                <c:pt idx="191">
                  <c:v>254.30000305175781</c:v>
                </c:pt>
                <c:pt idx="192">
                  <c:v>220.80000305175781</c:v>
                </c:pt>
                <c:pt idx="193">
                  <c:v>297.29998779296875</c:v>
                </c:pt>
                <c:pt idx="194">
                  <c:v>536.5</c:v>
                </c:pt>
                <c:pt idx="195">
                  <c:v>1371</c:v>
                </c:pt>
                <c:pt idx="196">
                  <c:v>3364</c:v>
                </c:pt>
                <c:pt idx="197">
                  <c:v>5973</c:v>
                </c:pt>
                <c:pt idx="198">
                  <c:v>6889</c:v>
                </c:pt>
                <c:pt idx="199">
                  <c:v>5099</c:v>
                </c:pt>
                <c:pt idx="200">
                  <c:v>2644</c:v>
                </c:pt>
                <c:pt idx="201">
                  <c:v>1119</c:v>
                </c:pt>
                <c:pt idx="202">
                  <c:v>475.5</c:v>
                </c:pt>
                <c:pt idx="203">
                  <c:v>303.5</c:v>
                </c:pt>
                <c:pt idx="204">
                  <c:v>238.80000305175781</c:v>
                </c:pt>
                <c:pt idx="205">
                  <c:v>180</c:v>
                </c:pt>
                <c:pt idx="206">
                  <c:v>136.5</c:v>
                </c:pt>
                <c:pt idx="207">
                  <c:v>125.19999694824219</c:v>
                </c:pt>
                <c:pt idx="208">
                  <c:v>127.80000305175781</c:v>
                </c:pt>
                <c:pt idx="209">
                  <c:v>94</c:v>
                </c:pt>
                <c:pt idx="210">
                  <c:v>52</c:v>
                </c:pt>
                <c:pt idx="211">
                  <c:v>35.75</c:v>
                </c:pt>
                <c:pt idx="212">
                  <c:v>22.25</c:v>
                </c:pt>
                <c:pt idx="213">
                  <c:v>22</c:v>
                </c:pt>
                <c:pt idx="214">
                  <c:v>29.5</c:v>
                </c:pt>
                <c:pt idx="215">
                  <c:v>16</c:v>
                </c:pt>
                <c:pt idx="216">
                  <c:v>14.5</c:v>
                </c:pt>
                <c:pt idx="217">
                  <c:v>38</c:v>
                </c:pt>
                <c:pt idx="218">
                  <c:v>83</c:v>
                </c:pt>
                <c:pt idx="219">
                  <c:v>119.5</c:v>
                </c:pt>
                <c:pt idx="220">
                  <c:v>92</c:v>
                </c:pt>
                <c:pt idx="221">
                  <c:v>65.75</c:v>
                </c:pt>
                <c:pt idx="222">
                  <c:v>66</c:v>
                </c:pt>
                <c:pt idx="223">
                  <c:v>60.25</c:v>
                </c:pt>
                <c:pt idx="224">
                  <c:v>75.25</c:v>
                </c:pt>
                <c:pt idx="225">
                  <c:v>77.75</c:v>
                </c:pt>
                <c:pt idx="226">
                  <c:v>52.25</c:v>
                </c:pt>
                <c:pt idx="227">
                  <c:v>45.25</c:v>
                </c:pt>
                <c:pt idx="228">
                  <c:v>77.25</c:v>
                </c:pt>
                <c:pt idx="229">
                  <c:v>127.5</c:v>
                </c:pt>
                <c:pt idx="230">
                  <c:v>135.69999694824219</c:v>
                </c:pt>
                <c:pt idx="231">
                  <c:v>113.5</c:v>
                </c:pt>
                <c:pt idx="232">
                  <c:v>139</c:v>
                </c:pt>
                <c:pt idx="233">
                  <c:v>230.80000305175781</c:v>
                </c:pt>
                <c:pt idx="234">
                  <c:v>350.5</c:v>
                </c:pt>
                <c:pt idx="235">
                  <c:v>530.29998779296875</c:v>
                </c:pt>
                <c:pt idx="236">
                  <c:v>1062</c:v>
                </c:pt>
                <c:pt idx="237">
                  <c:v>2296</c:v>
                </c:pt>
                <c:pt idx="238">
                  <c:v>3615</c:v>
                </c:pt>
                <c:pt idx="239">
                  <c:v>4158</c:v>
                </c:pt>
                <c:pt idx="240">
                  <c:v>3795</c:v>
                </c:pt>
                <c:pt idx="241">
                  <c:v>2458</c:v>
                </c:pt>
                <c:pt idx="242">
                  <c:v>1026</c:v>
                </c:pt>
                <c:pt idx="243">
                  <c:v>452</c:v>
                </c:pt>
                <c:pt idx="244">
                  <c:v>338.79998779296875</c:v>
                </c:pt>
                <c:pt idx="245">
                  <c:v>244.69999694824219</c:v>
                </c:pt>
                <c:pt idx="246">
                  <c:v>173.80000305175781</c:v>
                </c:pt>
                <c:pt idx="247">
                  <c:v>117.30000305175781</c:v>
                </c:pt>
                <c:pt idx="248">
                  <c:v>63.75</c:v>
                </c:pt>
                <c:pt idx="249">
                  <c:v>50.5</c:v>
                </c:pt>
                <c:pt idx="250">
                  <c:v>53.25</c:v>
                </c:pt>
                <c:pt idx="251">
                  <c:v>38.5</c:v>
                </c:pt>
                <c:pt idx="252">
                  <c:v>45.5</c:v>
                </c:pt>
                <c:pt idx="253">
                  <c:v>59.5</c:v>
                </c:pt>
                <c:pt idx="254">
                  <c:v>39</c:v>
                </c:pt>
                <c:pt idx="255">
                  <c:v>55.25</c:v>
                </c:pt>
                <c:pt idx="256">
                  <c:v>85</c:v>
                </c:pt>
                <c:pt idx="257">
                  <c:v>63.25</c:v>
                </c:pt>
                <c:pt idx="258">
                  <c:v>65.75</c:v>
                </c:pt>
                <c:pt idx="259">
                  <c:v>87.25</c:v>
                </c:pt>
                <c:pt idx="260">
                  <c:v>97</c:v>
                </c:pt>
                <c:pt idx="261">
                  <c:v>121.19999694824219</c:v>
                </c:pt>
                <c:pt idx="262">
                  <c:v>134</c:v>
                </c:pt>
                <c:pt idx="263">
                  <c:v>126.5</c:v>
                </c:pt>
                <c:pt idx="264">
                  <c:v>112.30000305175781</c:v>
                </c:pt>
                <c:pt idx="265">
                  <c:v>122.5</c:v>
                </c:pt>
                <c:pt idx="266">
                  <c:v>150.80000305175781</c:v>
                </c:pt>
                <c:pt idx="267">
                  <c:v>129.30000305175781</c:v>
                </c:pt>
                <c:pt idx="268">
                  <c:v>92.25</c:v>
                </c:pt>
                <c:pt idx="269">
                  <c:v>106.30000305175781</c:v>
                </c:pt>
                <c:pt idx="270">
                  <c:v>124.80000305175781</c:v>
                </c:pt>
                <c:pt idx="271">
                  <c:v>110.5</c:v>
                </c:pt>
                <c:pt idx="272">
                  <c:v>92</c:v>
                </c:pt>
                <c:pt idx="273">
                  <c:v>89.25</c:v>
                </c:pt>
                <c:pt idx="274">
                  <c:v>232.19999694824219</c:v>
                </c:pt>
                <c:pt idx="275">
                  <c:v>531.70001220703125</c:v>
                </c:pt>
                <c:pt idx="276">
                  <c:v>862</c:v>
                </c:pt>
                <c:pt idx="277">
                  <c:v>1429</c:v>
                </c:pt>
                <c:pt idx="278">
                  <c:v>2674</c:v>
                </c:pt>
                <c:pt idx="279">
                  <c:v>5214</c:v>
                </c:pt>
                <c:pt idx="280">
                  <c:v>7754</c:v>
                </c:pt>
                <c:pt idx="281">
                  <c:v>7342</c:v>
                </c:pt>
                <c:pt idx="282">
                  <c:v>4473</c:v>
                </c:pt>
                <c:pt idx="283">
                  <c:v>1950</c:v>
                </c:pt>
                <c:pt idx="284">
                  <c:v>676.5</c:v>
                </c:pt>
                <c:pt idx="285">
                  <c:v>242</c:v>
                </c:pt>
                <c:pt idx="286">
                  <c:v>156.69999694824219</c:v>
                </c:pt>
                <c:pt idx="287">
                  <c:v>116</c:v>
                </c:pt>
                <c:pt idx="288">
                  <c:v>109.30000305175781</c:v>
                </c:pt>
                <c:pt idx="289">
                  <c:v>146.80000305175781</c:v>
                </c:pt>
                <c:pt idx="290">
                  <c:v>161.69999694824219</c:v>
                </c:pt>
                <c:pt idx="291">
                  <c:v>142</c:v>
                </c:pt>
                <c:pt idx="292">
                  <c:v>100.80000305175781</c:v>
                </c:pt>
                <c:pt idx="293">
                  <c:v>92.75</c:v>
                </c:pt>
                <c:pt idx="294">
                  <c:v>114.80000305175781</c:v>
                </c:pt>
                <c:pt idx="295">
                  <c:v>97.5</c:v>
                </c:pt>
                <c:pt idx="296">
                  <c:v>56.25</c:v>
                </c:pt>
                <c:pt idx="297">
                  <c:v>47.5</c:v>
                </c:pt>
                <c:pt idx="298">
                  <c:v>65.75</c:v>
                </c:pt>
                <c:pt idx="299">
                  <c:v>82.5</c:v>
                </c:pt>
                <c:pt idx="300">
                  <c:v>102.80000305175781</c:v>
                </c:pt>
                <c:pt idx="301">
                  <c:v>106.30000305175781</c:v>
                </c:pt>
                <c:pt idx="302">
                  <c:v>98.5</c:v>
                </c:pt>
                <c:pt idx="303">
                  <c:v>103</c:v>
                </c:pt>
                <c:pt idx="304">
                  <c:v>119.19999694824219</c:v>
                </c:pt>
                <c:pt idx="305">
                  <c:v>133.30000305175781</c:v>
                </c:pt>
                <c:pt idx="306">
                  <c:v>139</c:v>
                </c:pt>
                <c:pt idx="307">
                  <c:v>131.69999694824219</c:v>
                </c:pt>
                <c:pt idx="308">
                  <c:v>104.5</c:v>
                </c:pt>
                <c:pt idx="309">
                  <c:v>85.75</c:v>
                </c:pt>
                <c:pt idx="310">
                  <c:v>67.75</c:v>
                </c:pt>
                <c:pt idx="311">
                  <c:v>99.25</c:v>
                </c:pt>
                <c:pt idx="312">
                  <c:v>190</c:v>
                </c:pt>
                <c:pt idx="313">
                  <c:v>226.80000305175781</c:v>
                </c:pt>
                <c:pt idx="314">
                  <c:v>234.5</c:v>
                </c:pt>
                <c:pt idx="315">
                  <c:v>305</c:v>
                </c:pt>
                <c:pt idx="316">
                  <c:v>486</c:v>
                </c:pt>
                <c:pt idx="317">
                  <c:v>739.5</c:v>
                </c:pt>
                <c:pt idx="318">
                  <c:v>1566</c:v>
                </c:pt>
                <c:pt idx="319">
                  <c:v>4539</c:v>
                </c:pt>
                <c:pt idx="320">
                  <c:v>10700</c:v>
                </c:pt>
                <c:pt idx="321">
                  <c:v>16850</c:v>
                </c:pt>
                <c:pt idx="322">
                  <c:v>16730</c:v>
                </c:pt>
                <c:pt idx="323">
                  <c:v>10620</c:v>
                </c:pt>
                <c:pt idx="324">
                  <c:v>4910</c:v>
                </c:pt>
                <c:pt idx="325">
                  <c:v>1968</c:v>
                </c:pt>
                <c:pt idx="326">
                  <c:v>742.79998779296875</c:v>
                </c:pt>
                <c:pt idx="327">
                  <c:v>396</c:v>
                </c:pt>
                <c:pt idx="328">
                  <c:v>281.29998779296875</c:v>
                </c:pt>
                <c:pt idx="329">
                  <c:v>212</c:v>
                </c:pt>
                <c:pt idx="330">
                  <c:v>161</c:v>
                </c:pt>
                <c:pt idx="331">
                  <c:v>103.30000305175781</c:v>
                </c:pt>
                <c:pt idx="332">
                  <c:v>99.5</c:v>
                </c:pt>
                <c:pt idx="333">
                  <c:v>122.5</c:v>
                </c:pt>
                <c:pt idx="334">
                  <c:v>119.19999694824219</c:v>
                </c:pt>
                <c:pt idx="335">
                  <c:v>142</c:v>
                </c:pt>
                <c:pt idx="336">
                  <c:v>154.30000305175781</c:v>
                </c:pt>
                <c:pt idx="337">
                  <c:v>103.5</c:v>
                </c:pt>
                <c:pt idx="338">
                  <c:v>67.75</c:v>
                </c:pt>
                <c:pt idx="339">
                  <c:v>75</c:v>
                </c:pt>
                <c:pt idx="340">
                  <c:v>106</c:v>
                </c:pt>
                <c:pt idx="341">
                  <c:v>127.80000305175781</c:v>
                </c:pt>
                <c:pt idx="342">
                  <c:v>111.30000305175781</c:v>
                </c:pt>
                <c:pt idx="343">
                  <c:v>105.30000305175781</c:v>
                </c:pt>
                <c:pt idx="344">
                  <c:v>117.30000305175781</c:v>
                </c:pt>
                <c:pt idx="345">
                  <c:v>113.30000305175781</c:v>
                </c:pt>
                <c:pt idx="346">
                  <c:v>106.69999694824219</c:v>
                </c:pt>
                <c:pt idx="347">
                  <c:v>127</c:v>
                </c:pt>
                <c:pt idx="348">
                  <c:v>172.19999694824219</c:v>
                </c:pt>
                <c:pt idx="349">
                  <c:v>207.5</c:v>
                </c:pt>
                <c:pt idx="350">
                  <c:v>210.30000305175781</c:v>
                </c:pt>
                <c:pt idx="351">
                  <c:v>180</c:v>
                </c:pt>
                <c:pt idx="352">
                  <c:v>136.69999694824219</c:v>
                </c:pt>
                <c:pt idx="353">
                  <c:v>119.5</c:v>
                </c:pt>
                <c:pt idx="354">
                  <c:v>133</c:v>
                </c:pt>
                <c:pt idx="355">
                  <c:v>178.30000305175781</c:v>
                </c:pt>
                <c:pt idx="356">
                  <c:v>291.29998779296875</c:v>
                </c:pt>
                <c:pt idx="357">
                  <c:v>448.20001220703125</c:v>
                </c:pt>
                <c:pt idx="358">
                  <c:v>754.79998779296875</c:v>
                </c:pt>
                <c:pt idx="359">
                  <c:v>2124</c:v>
                </c:pt>
                <c:pt idx="360">
                  <c:v>7352</c:v>
                </c:pt>
                <c:pt idx="361">
                  <c:v>20690</c:v>
                </c:pt>
                <c:pt idx="362">
                  <c:v>35890</c:v>
                </c:pt>
                <c:pt idx="363">
                  <c:v>35790</c:v>
                </c:pt>
                <c:pt idx="364">
                  <c:v>20660</c:v>
                </c:pt>
                <c:pt idx="365">
                  <c:v>7398</c:v>
                </c:pt>
                <c:pt idx="366">
                  <c:v>2092</c:v>
                </c:pt>
                <c:pt idx="367">
                  <c:v>728.70001220703125</c:v>
                </c:pt>
                <c:pt idx="368">
                  <c:v>381.5</c:v>
                </c:pt>
                <c:pt idx="369">
                  <c:v>270.5</c:v>
                </c:pt>
                <c:pt idx="370">
                  <c:v>221.19999694824219</c:v>
                </c:pt>
                <c:pt idx="371">
                  <c:v>144.19999694824219</c:v>
                </c:pt>
                <c:pt idx="372">
                  <c:v>111.69999694824219</c:v>
                </c:pt>
                <c:pt idx="373">
                  <c:v>117.80000305175781</c:v>
                </c:pt>
                <c:pt idx="374">
                  <c:v>111.69999694824219</c:v>
                </c:pt>
                <c:pt idx="375">
                  <c:v>75.5</c:v>
                </c:pt>
                <c:pt idx="376">
                  <c:v>80.75</c:v>
                </c:pt>
                <c:pt idx="377">
                  <c:v>132.69999694824219</c:v>
                </c:pt>
                <c:pt idx="378">
                  <c:v>166.5</c:v>
                </c:pt>
                <c:pt idx="379">
                  <c:v>179.5</c:v>
                </c:pt>
                <c:pt idx="380">
                  <c:v>164.30000305175781</c:v>
                </c:pt>
                <c:pt idx="381">
                  <c:v>151.80000305175781</c:v>
                </c:pt>
                <c:pt idx="382">
                  <c:v>177.30000305175781</c:v>
                </c:pt>
                <c:pt idx="383">
                  <c:v>238.19999694824219</c:v>
                </c:pt>
                <c:pt idx="384">
                  <c:v>251.30000305175781</c:v>
                </c:pt>
                <c:pt idx="385">
                  <c:v>177.30000305175781</c:v>
                </c:pt>
                <c:pt idx="386">
                  <c:v>143</c:v>
                </c:pt>
                <c:pt idx="387">
                  <c:v>151.80000305175781</c:v>
                </c:pt>
                <c:pt idx="388">
                  <c:v>122</c:v>
                </c:pt>
                <c:pt idx="389">
                  <c:v>138.30000305175781</c:v>
                </c:pt>
                <c:pt idx="390">
                  <c:v>188.5</c:v>
                </c:pt>
                <c:pt idx="391">
                  <c:v>183</c:v>
                </c:pt>
                <c:pt idx="392">
                  <c:v>202.30000305175781</c:v>
                </c:pt>
                <c:pt idx="393">
                  <c:v>377.5</c:v>
                </c:pt>
                <c:pt idx="394">
                  <c:v>652.29998779296875</c:v>
                </c:pt>
                <c:pt idx="395">
                  <c:v>749</c:v>
                </c:pt>
                <c:pt idx="396">
                  <c:v>638.5</c:v>
                </c:pt>
                <c:pt idx="397">
                  <c:v>527.70001220703125</c:v>
                </c:pt>
                <c:pt idx="398">
                  <c:v>427.29998779296875</c:v>
                </c:pt>
                <c:pt idx="399">
                  <c:v>523.70001220703125</c:v>
                </c:pt>
                <c:pt idx="400">
                  <c:v>2053</c:v>
                </c:pt>
                <c:pt idx="401">
                  <c:v>9554</c:v>
                </c:pt>
                <c:pt idx="402">
                  <c:v>30350</c:v>
                </c:pt>
                <c:pt idx="403">
                  <c:v>54580</c:v>
                </c:pt>
                <c:pt idx="404">
                  <c:v>53910</c:v>
                </c:pt>
                <c:pt idx="405">
                  <c:v>29200</c:v>
                </c:pt>
                <c:pt idx="406">
                  <c:v>9270</c:v>
                </c:pt>
                <c:pt idx="407">
                  <c:v>2504</c:v>
                </c:pt>
                <c:pt idx="408">
                  <c:v>870.5</c:v>
                </c:pt>
                <c:pt idx="409">
                  <c:v>522</c:v>
                </c:pt>
                <c:pt idx="410">
                  <c:v>467.5</c:v>
                </c:pt>
                <c:pt idx="411">
                  <c:v>333.70001220703125</c:v>
                </c:pt>
                <c:pt idx="412">
                  <c:v>170.5</c:v>
                </c:pt>
                <c:pt idx="413">
                  <c:v>118.5</c:v>
                </c:pt>
                <c:pt idx="414">
                  <c:v>160.69999694824219</c:v>
                </c:pt>
                <c:pt idx="415">
                  <c:v>208.69999694824219</c:v>
                </c:pt>
                <c:pt idx="416">
                  <c:v>216</c:v>
                </c:pt>
                <c:pt idx="417">
                  <c:v>217.5</c:v>
                </c:pt>
                <c:pt idx="418">
                  <c:v>188</c:v>
                </c:pt>
                <c:pt idx="419">
                  <c:v>153.80000305175781</c:v>
                </c:pt>
                <c:pt idx="420">
                  <c:v>159.30000305175781</c:v>
                </c:pt>
                <c:pt idx="421">
                  <c:v>149.5</c:v>
                </c:pt>
                <c:pt idx="422">
                  <c:v>127</c:v>
                </c:pt>
                <c:pt idx="423">
                  <c:v>119</c:v>
                </c:pt>
                <c:pt idx="424">
                  <c:v>115.5</c:v>
                </c:pt>
                <c:pt idx="425">
                  <c:v>126.30000305175781</c:v>
                </c:pt>
                <c:pt idx="426">
                  <c:v>123.80000305175781</c:v>
                </c:pt>
                <c:pt idx="427">
                  <c:v>96.75</c:v>
                </c:pt>
                <c:pt idx="428">
                  <c:v>88.5</c:v>
                </c:pt>
                <c:pt idx="429">
                  <c:v>118</c:v>
                </c:pt>
                <c:pt idx="430">
                  <c:v>174.19999694824219</c:v>
                </c:pt>
                <c:pt idx="431">
                  <c:v>224.30000305175781</c:v>
                </c:pt>
                <c:pt idx="432">
                  <c:v>295</c:v>
                </c:pt>
                <c:pt idx="433">
                  <c:v>360</c:v>
                </c:pt>
                <c:pt idx="434">
                  <c:v>375</c:v>
                </c:pt>
                <c:pt idx="435">
                  <c:v>449</c:v>
                </c:pt>
                <c:pt idx="436">
                  <c:v>578.20001220703125</c:v>
                </c:pt>
                <c:pt idx="437">
                  <c:v>567.79998779296875</c:v>
                </c:pt>
                <c:pt idx="438">
                  <c:v>394.70001220703125</c:v>
                </c:pt>
                <c:pt idx="439">
                  <c:v>383.70001220703125</c:v>
                </c:pt>
                <c:pt idx="440">
                  <c:v>823.20001220703125</c:v>
                </c:pt>
                <c:pt idx="441">
                  <c:v>2623</c:v>
                </c:pt>
                <c:pt idx="442">
                  <c:v>10730</c:v>
                </c:pt>
                <c:pt idx="443">
                  <c:v>35940</c:v>
                </c:pt>
                <c:pt idx="444">
                  <c:v>65790</c:v>
                </c:pt>
                <c:pt idx="445">
                  <c:v>63300</c:v>
                </c:pt>
                <c:pt idx="446">
                  <c:v>32530</c:v>
                </c:pt>
                <c:pt idx="447">
                  <c:v>9482</c:v>
                </c:pt>
                <c:pt idx="448">
                  <c:v>2180</c:v>
                </c:pt>
                <c:pt idx="449">
                  <c:v>733</c:v>
                </c:pt>
                <c:pt idx="450">
                  <c:v>450.79998779296875</c:v>
                </c:pt>
                <c:pt idx="451">
                  <c:v>388</c:v>
                </c:pt>
                <c:pt idx="452">
                  <c:v>338.20001220703125</c:v>
                </c:pt>
                <c:pt idx="453">
                  <c:v>243.30000305175781</c:v>
                </c:pt>
                <c:pt idx="454">
                  <c:v>228.80000305175781</c:v>
                </c:pt>
                <c:pt idx="455">
                  <c:v>280.79998779296875</c:v>
                </c:pt>
                <c:pt idx="456">
                  <c:v>235.30000305175781</c:v>
                </c:pt>
                <c:pt idx="457">
                  <c:v>122.19999694824219</c:v>
                </c:pt>
                <c:pt idx="458">
                  <c:v>91.5</c:v>
                </c:pt>
                <c:pt idx="459">
                  <c:v>139.80000305175781</c:v>
                </c:pt>
                <c:pt idx="460">
                  <c:v>171</c:v>
                </c:pt>
                <c:pt idx="461">
                  <c:v>138.5</c:v>
                </c:pt>
                <c:pt idx="462">
                  <c:v>127.30000305175781</c:v>
                </c:pt>
                <c:pt idx="463">
                  <c:v>158.69999694824219</c:v>
                </c:pt>
                <c:pt idx="464">
                  <c:v>187</c:v>
                </c:pt>
                <c:pt idx="465">
                  <c:v>212.30000305175781</c:v>
                </c:pt>
                <c:pt idx="466">
                  <c:v>198.19999694824219</c:v>
                </c:pt>
                <c:pt idx="467">
                  <c:v>208</c:v>
                </c:pt>
                <c:pt idx="468">
                  <c:v>279</c:v>
                </c:pt>
                <c:pt idx="469">
                  <c:v>275.5</c:v>
                </c:pt>
                <c:pt idx="470">
                  <c:v>207.19999694824219</c:v>
                </c:pt>
                <c:pt idx="471">
                  <c:v>207.5</c:v>
                </c:pt>
                <c:pt idx="472">
                  <c:v>245.80000305175781</c:v>
                </c:pt>
                <c:pt idx="473">
                  <c:v>259</c:v>
                </c:pt>
                <c:pt idx="474">
                  <c:v>254.5</c:v>
                </c:pt>
                <c:pt idx="475">
                  <c:v>285</c:v>
                </c:pt>
                <c:pt idx="476">
                  <c:v>343.79998779296875</c:v>
                </c:pt>
                <c:pt idx="477">
                  <c:v>342</c:v>
                </c:pt>
                <c:pt idx="478">
                  <c:v>288.5</c:v>
                </c:pt>
                <c:pt idx="479">
                  <c:v>267.5</c:v>
                </c:pt>
                <c:pt idx="480">
                  <c:v>321.20001220703125</c:v>
                </c:pt>
                <c:pt idx="481">
                  <c:v>645</c:v>
                </c:pt>
                <c:pt idx="482">
                  <c:v>2521</c:v>
                </c:pt>
                <c:pt idx="483">
                  <c:v>11720</c:v>
                </c:pt>
                <c:pt idx="484">
                  <c:v>36070</c:v>
                </c:pt>
                <c:pt idx="485">
                  <c:v>61430</c:v>
                </c:pt>
                <c:pt idx="486">
                  <c:v>57070</c:v>
                </c:pt>
                <c:pt idx="487">
                  <c:v>28950</c:v>
                </c:pt>
                <c:pt idx="488">
                  <c:v>8693</c:v>
                </c:pt>
                <c:pt idx="489">
                  <c:v>2296</c:v>
                </c:pt>
                <c:pt idx="490">
                  <c:v>708</c:v>
                </c:pt>
                <c:pt idx="491">
                  <c:v>401</c:v>
                </c:pt>
                <c:pt idx="492">
                  <c:v>363.5</c:v>
                </c:pt>
                <c:pt idx="493">
                  <c:v>297.29998779296875</c:v>
                </c:pt>
                <c:pt idx="494">
                  <c:v>271.5</c:v>
                </c:pt>
                <c:pt idx="495">
                  <c:v>266</c:v>
                </c:pt>
                <c:pt idx="496">
                  <c:v>226.80000305175781</c:v>
                </c:pt>
                <c:pt idx="497">
                  <c:v>240</c:v>
                </c:pt>
                <c:pt idx="498">
                  <c:v>244.19999694824219</c:v>
                </c:pt>
                <c:pt idx="499">
                  <c:v>197.5</c:v>
                </c:pt>
                <c:pt idx="500">
                  <c:v>201.5</c:v>
                </c:pt>
                <c:pt idx="501">
                  <c:v>206</c:v>
                </c:pt>
                <c:pt idx="502">
                  <c:v>156</c:v>
                </c:pt>
                <c:pt idx="503">
                  <c:v>144.19999694824219</c:v>
                </c:pt>
                <c:pt idx="504">
                  <c:v>155.30000305175781</c:v>
                </c:pt>
                <c:pt idx="505">
                  <c:v>145.5</c:v>
                </c:pt>
                <c:pt idx="506">
                  <c:v>156</c:v>
                </c:pt>
                <c:pt idx="507">
                  <c:v>213.80000305175781</c:v>
                </c:pt>
                <c:pt idx="508">
                  <c:v>265</c:v>
                </c:pt>
                <c:pt idx="509">
                  <c:v>216.5</c:v>
                </c:pt>
                <c:pt idx="510">
                  <c:v>142.5</c:v>
                </c:pt>
                <c:pt idx="511">
                  <c:v>140</c:v>
                </c:pt>
                <c:pt idx="512">
                  <c:v>195.5</c:v>
                </c:pt>
                <c:pt idx="513">
                  <c:v>273.70001220703125</c:v>
                </c:pt>
                <c:pt idx="514">
                  <c:v>311</c:v>
                </c:pt>
                <c:pt idx="515">
                  <c:v>251.30000305175781</c:v>
                </c:pt>
                <c:pt idx="516">
                  <c:v>218</c:v>
                </c:pt>
                <c:pt idx="517">
                  <c:v>290.79998779296875</c:v>
                </c:pt>
                <c:pt idx="518">
                  <c:v>337</c:v>
                </c:pt>
                <c:pt idx="519">
                  <c:v>347</c:v>
                </c:pt>
                <c:pt idx="520">
                  <c:v>331.5</c:v>
                </c:pt>
                <c:pt idx="521">
                  <c:v>319.70001220703125</c:v>
                </c:pt>
                <c:pt idx="522">
                  <c:v>606</c:v>
                </c:pt>
                <c:pt idx="523">
                  <c:v>2594</c:v>
                </c:pt>
                <c:pt idx="524">
                  <c:v>9991</c:v>
                </c:pt>
                <c:pt idx="525">
                  <c:v>26530</c:v>
                </c:pt>
                <c:pt idx="526">
                  <c:v>41540</c:v>
                </c:pt>
                <c:pt idx="527">
                  <c:v>36630</c:v>
                </c:pt>
                <c:pt idx="528">
                  <c:v>18390</c:v>
                </c:pt>
                <c:pt idx="529">
                  <c:v>5913</c:v>
                </c:pt>
                <c:pt idx="530">
                  <c:v>1725</c:v>
                </c:pt>
                <c:pt idx="531">
                  <c:v>605.29998779296875</c:v>
                </c:pt>
                <c:pt idx="532">
                  <c:v>296.5</c:v>
                </c:pt>
                <c:pt idx="533">
                  <c:v>223.19999694824219</c:v>
                </c:pt>
                <c:pt idx="534">
                  <c:v>199.19999694824219</c:v>
                </c:pt>
                <c:pt idx="535">
                  <c:v>164.80000305175781</c:v>
                </c:pt>
                <c:pt idx="536">
                  <c:v>173</c:v>
                </c:pt>
                <c:pt idx="537">
                  <c:v>195.19999694824219</c:v>
                </c:pt>
                <c:pt idx="538">
                  <c:v>173</c:v>
                </c:pt>
                <c:pt idx="539">
                  <c:v>174</c:v>
                </c:pt>
                <c:pt idx="540">
                  <c:v>140</c:v>
                </c:pt>
                <c:pt idx="541">
                  <c:v>63.25</c:v>
                </c:pt>
                <c:pt idx="542">
                  <c:v>65.5</c:v>
                </c:pt>
                <c:pt idx="543">
                  <c:v>103</c:v>
                </c:pt>
                <c:pt idx="544">
                  <c:v>108</c:v>
                </c:pt>
                <c:pt idx="545">
                  <c:v>116.80000305175781</c:v>
                </c:pt>
                <c:pt idx="546">
                  <c:v>159.30000305175781</c:v>
                </c:pt>
                <c:pt idx="547">
                  <c:v>170.19999694824219</c:v>
                </c:pt>
                <c:pt idx="548">
                  <c:v>133.30000305175781</c:v>
                </c:pt>
                <c:pt idx="549">
                  <c:v>131.30000305175781</c:v>
                </c:pt>
                <c:pt idx="550">
                  <c:v>164.30000305175781</c:v>
                </c:pt>
                <c:pt idx="551">
                  <c:v>163.80000305175781</c:v>
                </c:pt>
                <c:pt idx="552">
                  <c:v>145.19999694824219</c:v>
                </c:pt>
                <c:pt idx="553">
                  <c:v>164</c:v>
                </c:pt>
                <c:pt idx="554">
                  <c:v>164.30000305175781</c:v>
                </c:pt>
                <c:pt idx="555">
                  <c:v>105.30000305175781</c:v>
                </c:pt>
                <c:pt idx="556">
                  <c:v>75.5</c:v>
                </c:pt>
                <c:pt idx="557">
                  <c:v>112.5</c:v>
                </c:pt>
                <c:pt idx="558">
                  <c:v>177.5</c:v>
                </c:pt>
                <c:pt idx="559">
                  <c:v>229.30000305175781</c:v>
                </c:pt>
                <c:pt idx="560">
                  <c:v>207</c:v>
                </c:pt>
                <c:pt idx="561">
                  <c:v>152.5</c:v>
                </c:pt>
                <c:pt idx="562">
                  <c:v>228</c:v>
                </c:pt>
                <c:pt idx="563">
                  <c:v>674</c:v>
                </c:pt>
                <c:pt idx="564">
                  <c:v>2409</c:v>
                </c:pt>
                <c:pt idx="565">
                  <c:v>7621</c:v>
                </c:pt>
                <c:pt idx="566">
                  <c:v>16320</c:v>
                </c:pt>
                <c:pt idx="567">
                  <c:v>21980</c:v>
                </c:pt>
                <c:pt idx="568">
                  <c:v>18530</c:v>
                </c:pt>
                <c:pt idx="569">
                  <c:v>9893</c:v>
                </c:pt>
                <c:pt idx="570">
                  <c:v>3539</c:v>
                </c:pt>
                <c:pt idx="571">
                  <c:v>1028</c:v>
                </c:pt>
                <c:pt idx="572">
                  <c:v>345.79998779296875</c:v>
                </c:pt>
                <c:pt idx="573">
                  <c:v>153</c:v>
                </c:pt>
                <c:pt idx="574">
                  <c:v>104.5</c:v>
                </c:pt>
                <c:pt idx="575">
                  <c:v>122.80000305175781</c:v>
                </c:pt>
                <c:pt idx="576">
                  <c:v>114.30000305175781</c:v>
                </c:pt>
                <c:pt idx="577">
                  <c:v>108</c:v>
                </c:pt>
                <c:pt idx="578">
                  <c:v>117.30000305175781</c:v>
                </c:pt>
                <c:pt idx="579">
                  <c:v>116</c:v>
                </c:pt>
                <c:pt idx="580">
                  <c:v>115.5</c:v>
                </c:pt>
                <c:pt idx="581">
                  <c:v>120.5</c:v>
                </c:pt>
                <c:pt idx="582">
                  <c:v>102.30000305175781</c:v>
                </c:pt>
                <c:pt idx="583">
                  <c:v>78</c:v>
                </c:pt>
                <c:pt idx="584">
                  <c:v>88.75</c:v>
                </c:pt>
                <c:pt idx="585">
                  <c:v>109.69999694824219</c:v>
                </c:pt>
                <c:pt idx="586">
                  <c:v>117.30000305175781</c:v>
                </c:pt>
                <c:pt idx="587">
                  <c:v>132.69999694824219</c:v>
                </c:pt>
                <c:pt idx="588">
                  <c:v>140.30000305175781</c:v>
                </c:pt>
                <c:pt idx="589">
                  <c:v>114</c:v>
                </c:pt>
                <c:pt idx="590">
                  <c:v>91.5</c:v>
                </c:pt>
                <c:pt idx="591">
                  <c:v>97.5</c:v>
                </c:pt>
                <c:pt idx="592">
                  <c:v>108.5</c:v>
                </c:pt>
                <c:pt idx="593">
                  <c:v>109</c:v>
                </c:pt>
                <c:pt idx="594">
                  <c:v>111.5</c:v>
                </c:pt>
                <c:pt idx="595">
                  <c:v>105</c:v>
                </c:pt>
                <c:pt idx="596">
                  <c:v>119.19999694824219</c:v>
                </c:pt>
                <c:pt idx="597">
                  <c:v>183</c:v>
                </c:pt>
                <c:pt idx="598">
                  <c:v>205.5</c:v>
                </c:pt>
                <c:pt idx="599">
                  <c:v>192.30000305175781</c:v>
                </c:pt>
                <c:pt idx="600">
                  <c:v>199.5</c:v>
                </c:pt>
                <c:pt idx="601">
                  <c:v>166.5</c:v>
                </c:pt>
                <c:pt idx="602">
                  <c:v>137.69999694824219</c:v>
                </c:pt>
                <c:pt idx="603">
                  <c:v>294</c:v>
                </c:pt>
                <c:pt idx="604">
                  <c:v>882.79998779296875</c:v>
                </c:pt>
                <c:pt idx="605">
                  <c:v>2245</c:v>
                </c:pt>
                <c:pt idx="606">
                  <c:v>4898</c:v>
                </c:pt>
                <c:pt idx="607">
                  <c:v>8578</c:v>
                </c:pt>
                <c:pt idx="608">
                  <c:v>10140</c:v>
                </c:pt>
                <c:pt idx="609">
                  <c:v>7620</c:v>
                </c:pt>
                <c:pt idx="610">
                  <c:v>3881</c:v>
                </c:pt>
                <c:pt idx="611">
                  <c:v>1521</c:v>
                </c:pt>
                <c:pt idx="612">
                  <c:v>591</c:v>
                </c:pt>
                <c:pt idx="613">
                  <c:v>307.20001220703125</c:v>
                </c:pt>
                <c:pt idx="614">
                  <c:v>146.19999694824219</c:v>
                </c:pt>
                <c:pt idx="615">
                  <c:v>88.25</c:v>
                </c:pt>
                <c:pt idx="616">
                  <c:v>58.75</c:v>
                </c:pt>
                <c:pt idx="617">
                  <c:v>40.25</c:v>
                </c:pt>
                <c:pt idx="618">
                  <c:v>53.75</c:v>
                </c:pt>
                <c:pt idx="619">
                  <c:v>80.5</c:v>
                </c:pt>
                <c:pt idx="620">
                  <c:v>80.75</c:v>
                </c:pt>
                <c:pt idx="621">
                  <c:v>58.25</c:v>
                </c:pt>
                <c:pt idx="622">
                  <c:v>43.25</c:v>
                </c:pt>
                <c:pt idx="623">
                  <c:v>30.5</c:v>
                </c:pt>
                <c:pt idx="624">
                  <c:v>17.25</c:v>
                </c:pt>
                <c:pt idx="625">
                  <c:v>9</c:v>
                </c:pt>
                <c:pt idx="626">
                  <c:v>14</c:v>
                </c:pt>
                <c:pt idx="627">
                  <c:v>43</c:v>
                </c:pt>
                <c:pt idx="628">
                  <c:v>81.75</c:v>
                </c:pt>
                <c:pt idx="629">
                  <c:v>93.75</c:v>
                </c:pt>
                <c:pt idx="630">
                  <c:v>68.75</c:v>
                </c:pt>
                <c:pt idx="631">
                  <c:v>54.75</c:v>
                </c:pt>
                <c:pt idx="632">
                  <c:v>56.25</c:v>
                </c:pt>
                <c:pt idx="633">
                  <c:v>67</c:v>
                </c:pt>
                <c:pt idx="634">
                  <c:v>119.5</c:v>
                </c:pt>
                <c:pt idx="635">
                  <c:v>154</c:v>
                </c:pt>
                <c:pt idx="636">
                  <c:v>125</c:v>
                </c:pt>
                <c:pt idx="637">
                  <c:v>103.80000305175781</c:v>
                </c:pt>
                <c:pt idx="638">
                  <c:v>117.30000305175781</c:v>
                </c:pt>
                <c:pt idx="639">
                  <c:v>136.5</c:v>
                </c:pt>
                <c:pt idx="640">
                  <c:v>159.69999694824219</c:v>
                </c:pt>
                <c:pt idx="641">
                  <c:v>172.80000305175781</c:v>
                </c:pt>
                <c:pt idx="642">
                  <c:v>152</c:v>
                </c:pt>
                <c:pt idx="643">
                  <c:v>189.80000305175781</c:v>
                </c:pt>
                <c:pt idx="644">
                  <c:v>354.29998779296875</c:v>
                </c:pt>
                <c:pt idx="645">
                  <c:v>569.5</c:v>
                </c:pt>
                <c:pt idx="646">
                  <c:v>1159</c:v>
                </c:pt>
                <c:pt idx="647">
                  <c:v>2390</c:v>
                </c:pt>
                <c:pt idx="648">
                  <c:v>3663</c:v>
                </c:pt>
                <c:pt idx="649">
                  <c:v>3947</c:v>
                </c:pt>
                <c:pt idx="650">
                  <c:v>2908</c:v>
                </c:pt>
                <c:pt idx="651">
                  <c:v>1498</c:v>
                </c:pt>
                <c:pt idx="652">
                  <c:v>580.79998779296875</c:v>
                </c:pt>
                <c:pt idx="653">
                  <c:v>179.5</c:v>
                </c:pt>
                <c:pt idx="654">
                  <c:v>100</c:v>
                </c:pt>
                <c:pt idx="655">
                  <c:v>118.80000305175781</c:v>
                </c:pt>
                <c:pt idx="656">
                  <c:v>98.25</c:v>
                </c:pt>
                <c:pt idx="657">
                  <c:v>69.75</c:v>
                </c:pt>
                <c:pt idx="658">
                  <c:v>49.75</c:v>
                </c:pt>
                <c:pt idx="659">
                  <c:v>18.25</c:v>
                </c:pt>
                <c:pt idx="660">
                  <c:v>7</c:v>
                </c:pt>
                <c:pt idx="661">
                  <c:v>18.5</c:v>
                </c:pt>
                <c:pt idx="662">
                  <c:v>26</c:v>
                </c:pt>
                <c:pt idx="663">
                  <c:v>25</c:v>
                </c:pt>
                <c:pt idx="664">
                  <c:v>25.25</c:v>
                </c:pt>
                <c:pt idx="665">
                  <c:v>21.5</c:v>
                </c:pt>
                <c:pt idx="666">
                  <c:v>9.75</c:v>
                </c:pt>
                <c:pt idx="667">
                  <c:v>6.75</c:v>
                </c:pt>
                <c:pt idx="668">
                  <c:v>13.5</c:v>
                </c:pt>
                <c:pt idx="669">
                  <c:v>15.25</c:v>
                </c:pt>
                <c:pt idx="670">
                  <c:v>30.5</c:v>
                </c:pt>
                <c:pt idx="671">
                  <c:v>54</c:v>
                </c:pt>
                <c:pt idx="672">
                  <c:v>71.5</c:v>
                </c:pt>
                <c:pt idx="673">
                  <c:v>99.5</c:v>
                </c:pt>
                <c:pt idx="674">
                  <c:v>87</c:v>
                </c:pt>
                <c:pt idx="675">
                  <c:v>36.75</c:v>
                </c:pt>
                <c:pt idx="676">
                  <c:v>48.25</c:v>
                </c:pt>
                <c:pt idx="677">
                  <c:v>84.25</c:v>
                </c:pt>
                <c:pt idx="678">
                  <c:v>66.25</c:v>
                </c:pt>
                <c:pt idx="679">
                  <c:v>49.25</c:v>
                </c:pt>
                <c:pt idx="680">
                  <c:v>72.5</c:v>
                </c:pt>
                <c:pt idx="681">
                  <c:v>108.30000305175781</c:v>
                </c:pt>
                <c:pt idx="682">
                  <c:v>152.5</c:v>
                </c:pt>
                <c:pt idx="683">
                  <c:v>275.5</c:v>
                </c:pt>
                <c:pt idx="684">
                  <c:v>560.70001220703125</c:v>
                </c:pt>
                <c:pt idx="685">
                  <c:v>929.70001220703125</c:v>
                </c:pt>
                <c:pt idx="686">
                  <c:v>1118</c:v>
                </c:pt>
                <c:pt idx="687">
                  <c:v>1091</c:v>
                </c:pt>
                <c:pt idx="688">
                  <c:v>1027</c:v>
                </c:pt>
                <c:pt idx="689">
                  <c:v>1075</c:v>
                </c:pt>
                <c:pt idx="690">
                  <c:v>1183</c:v>
                </c:pt>
                <c:pt idx="691">
                  <c:v>1008</c:v>
                </c:pt>
                <c:pt idx="692">
                  <c:v>675.29998779296875</c:v>
                </c:pt>
                <c:pt idx="693">
                  <c:v>472.5</c:v>
                </c:pt>
                <c:pt idx="694">
                  <c:v>277.5</c:v>
                </c:pt>
                <c:pt idx="695">
                  <c:v>94.25</c:v>
                </c:pt>
                <c:pt idx="696">
                  <c:v>26.25</c:v>
                </c:pt>
                <c:pt idx="697">
                  <c:v>17.5</c:v>
                </c:pt>
                <c:pt idx="698">
                  <c:v>13</c:v>
                </c:pt>
                <c:pt idx="699">
                  <c:v>16.5</c:v>
                </c:pt>
                <c:pt idx="700">
                  <c:v>21</c:v>
                </c:pt>
                <c:pt idx="701">
                  <c:v>21.5</c:v>
                </c:pt>
                <c:pt idx="702">
                  <c:v>17</c:v>
                </c:pt>
                <c:pt idx="703">
                  <c:v>13</c:v>
                </c:pt>
                <c:pt idx="704">
                  <c:v>25.25</c:v>
                </c:pt>
                <c:pt idx="705">
                  <c:v>47.75</c:v>
                </c:pt>
                <c:pt idx="706">
                  <c:v>57.25</c:v>
                </c:pt>
                <c:pt idx="707">
                  <c:v>62</c:v>
                </c:pt>
                <c:pt idx="708">
                  <c:v>54.75</c:v>
                </c:pt>
                <c:pt idx="709">
                  <c:v>49.25</c:v>
                </c:pt>
                <c:pt idx="710">
                  <c:v>70.75</c:v>
                </c:pt>
                <c:pt idx="711">
                  <c:v>67.5</c:v>
                </c:pt>
                <c:pt idx="712">
                  <c:v>65.75</c:v>
                </c:pt>
                <c:pt idx="713">
                  <c:v>88.25</c:v>
                </c:pt>
                <c:pt idx="714">
                  <c:v>60.25</c:v>
                </c:pt>
                <c:pt idx="715">
                  <c:v>17.75</c:v>
                </c:pt>
                <c:pt idx="716">
                  <c:v>23</c:v>
                </c:pt>
                <c:pt idx="717">
                  <c:v>47.75</c:v>
                </c:pt>
                <c:pt idx="718">
                  <c:v>65</c:v>
                </c:pt>
                <c:pt idx="719">
                  <c:v>75.25</c:v>
                </c:pt>
                <c:pt idx="720">
                  <c:v>71</c:v>
                </c:pt>
                <c:pt idx="721">
                  <c:v>91.75</c:v>
                </c:pt>
                <c:pt idx="722">
                  <c:v>160.5</c:v>
                </c:pt>
                <c:pt idx="723">
                  <c:v>213.5</c:v>
                </c:pt>
                <c:pt idx="724">
                  <c:v>327.70001220703125</c:v>
                </c:pt>
                <c:pt idx="725">
                  <c:v>513.79998779296875</c:v>
                </c:pt>
                <c:pt idx="726">
                  <c:v>626.29998779296875</c:v>
                </c:pt>
                <c:pt idx="727">
                  <c:v>757.70001220703125</c:v>
                </c:pt>
                <c:pt idx="728">
                  <c:v>897</c:v>
                </c:pt>
                <c:pt idx="729">
                  <c:v>880.29998779296875</c:v>
                </c:pt>
                <c:pt idx="730">
                  <c:v>710.5</c:v>
                </c:pt>
                <c:pt idx="731">
                  <c:v>440.5</c:v>
                </c:pt>
                <c:pt idx="732">
                  <c:v>266</c:v>
                </c:pt>
                <c:pt idx="733">
                  <c:v>222.5</c:v>
                </c:pt>
                <c:pt idx="734">
                  <c:v>153</c:v>
                </c:pt>
                <c:pt idx="735">
                  <c:v>77.5</c:v>
                </c:pt>
                <c:pt idx="736">
                  <c:v>28.75</c:v>
                </c:pt>
                <c:pt idx="737">
                  <c:v>10.25</c:v>
                </c:pt>
                <c:pt idx="738">
                  <c:v>13</c:v>
                </c:pt>
                <c:pt idx="739">
                  <c:v>16.75</c:v>
                </c:pt>
                <c:pt idx="740">
                  <c:v>37.25</c:v>
                </c:pt>
                <c:pt idx="741">
                  <c:v>45.25</c:v>
                </c:pt>
                <c:pt idx="742">
                  <c:v>18.5</c:v>
                </c:pt>
                <c:pt idx="743">
                  <c:v>1.5</c:v>
                </c:pt>
                <c:pt idx="744">
                  <c:v>9</c:v>
                </c:pt>
                <c:pt idx="745">
                  <c:v>17.25</c:v>
                </c:pt>
                <c:pt idx="746">
                  <c:v>20.75</c:v>
                </c:pt>
                <c:pt idx="747">
                  <c:v>37.25</c:v>
                </c:pt>
                <c:pt idx="748">
                  <c:v>86.25</c:v>
                </c:pt>
                <c:pt idx="749">
                  <c:v>110.69999694824219</c:v>
                </c:pt>
                <c:pt idx="750">
                  <c:v>82</c:v>
                </c:pt>
                <c:pt idx="751">
                  <c:v>73.5</c:v>
                </c:pt>
                <c:pt idx="752">
                  <c:v>74.75</c:v>
                </c:pt>
                <c:pt idx="753">
                  <c:v>71.5</c:v>
                </c:pt>
                <c:pt idx="754">
                  <c:v>105.30000305175781</c:v>
                </c:pt>
                <c:pt idx="755">
                  <c:v>156.69999694824219</c:v>
                </c:pt>
                <c:pt idx="756">
                  <c:v>161.69999694824219</c:v>
                </c:pt>
                <c:pt idx="757">
                  <c:v>96</c:v>
                </c:pt>
                <c:pt idx="758">
                  <c:v>43.5</c:v>
                </c:pt>
                <c:pt idx="759">
                  <c:v>33.5</c:v>
                </c:pt>
                <c:pt idx="760">
                  <c:v>33.75</c:v>
                </c:pt>
                <c:pt idx="761">
                  <c:v>54.5</c:v>
                </c:pt>
                <c:pt idx="762">
                  <c:v>126.30000305175781</c:v>
                </c:pt>
                <c:pt idx="763">
                  <c:v>205.5</c:v>
                </c:pt>
                <c:pt idx="764">
                  <c:v>175.80000305175781</c:v>
                </c:pt>
                <c:pt idx="765">
                  <c:v>189.30000305175781</c:v>
                </c:pt>
                <c:pt idx="766">
                  <c:v>410.70001220703125</c:v>
                </c:pt>
                <c:pt idx="767">
                  <c:v>597.29998779296875</c:v>
                </c:pt>
                <c:pt idx="768">
                  <c:v>566.20001220703125</c:v>
                </c:pt>
                <c:pt idx="769">
                  <c:v>482.70001220703125</c:v>
                </c:pt>
                <c:pt idx="770">
                  <c:v>472.29998779296875</c:v>
                </c:pt>
                <c:pt idx="771">
                  <c:v>459.79998779296875</c:v>
                </c:pt>
                <c:pt idx="772">
                  <c:v>382.79998779296875</c:v>
                </c:pt>
                <c:pt idx="773">
                  <c:v>270</c:v>
                </c:pt>
                <c:pt idx="774">
                  <c:v>163.80000305175781</c:v>
                </c:pt>
                <c:pt idx="775">
                  <c:v>83.75</c:v>
                </c:pt>
                <c:pt idx="776">
                  <c:v>34.75</c:v>
                </c:pt>
                <c:pt idx="777">
                  <c:v>11</c:v>
                </c:pt>
                <c:pt idx="778">
                  <c:v>7.5</c:v>
                </c:pt>
                <c:pt idx="779">
                  <c:v>10</c:v>
                </c:pt>
                <c:pt idx="780">
                  <c:v>12</c:v>
                </c:pt>
                <c:pt idx="781">
                  <c:v>19</c:v>
                </c:pt>
                <c:pt idx="782">
                  <c:v>21.5</c:v>
                </c:pt>
                <c:pt idx="783">
                  <c:v>16</c:v>
                </c:pt>
                <c:pt idx="784">
                  <c:v>12.5</c:v>
                </c:pt>
                <c:pt idx="785">
                  <c:v>12.75</c:v>
                </c:pt>
                <c:pt idx="786">
                  <c:v>15</c:v>
                </c:pt>
                <c:pt idx="787">
                  <c:v>21</c:v>
                </c:pt>
                <c:pt idx="788">
                  <c:v>19.75</c:v>
                </c:pt>
                <c:pt idx="789">
                  <c:v>7.5</c:v>
                </c:pt>
                <c:pt idx="790">
                  <c:v>7</c:v>
                </c:pt>
                <c:pt idx="791">
                  <c:v>45.75</c:v>
                </c:pt>
                <c:pt idx="792">
                  <c:v>82.5</c:v>
                </c:pt>
                <c:pt idx="793">
                  <c:v>62.25</c:v>
                </c:pt>
                <c:pt idx="794">
                  <c:v>38.5</c:v>
                </c:pt>
                <c:pt idx="795">
                  <c:v>40.5</c:v>
                </c:pt>
                <c:pt idx="796">
                  <c:v>33</c:v>
                </c:pt>
                <c:pt idx="797">
                  <c:v>18</c:v>
                </c:pt>
                <c:pt idx="798">
                  <c:v>33.25</c:v>
                </c:pt>
                <c:pt idx="799">
                  <c:v>72</c:v>
                </c:pt>
                <c:pt idx="800">
                  <c:v>69.75</c:v>
                </c:pt>
                <c:pt idx="801">
                  <c:v>46.5</c:v>
                </c:pt>
                <c:pt idx="802">
                  <c:v>68</c:v>
                </c:pt>
                <c:pt idx="803">
                  <c:v>124.80000305175781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2CEF-4900-9E6E-FD294F7A7C05}"/>
            </c:ext>
          </c:extLst>
        </c:ser>
        <c:ser>
          <c:idx val="1"/>
          <c:order val="1"/>
          <c:tx>
            <c:v>distriubtion width</c:v>
          </c:tx>
          <c:spPr>
            <a:ln w="38100">
              <a:solidFill>
                <a:srgbClr val="FF66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{7 min}'!$G$10:$G$11</c:f>
              <c:numCache>
                <c:formatCode>General</c:formatCode>
                <c:ptCount val="2"/>
                <c:pt idx="0">
                  <c:v>785.8131103515625</c:v>
                </c:pt>
                <c:pt idx="1">
                  <c:v>792.71112060546875</c:v>
                </c:pt>
              </c:numCache>
            </c:numRef>
          </c:xVal>
          <c:yVal>
            <c:numRef>
              <c:f>'Sheet1 {7 min}'!$F$13:$F$14</c:f>
              <c:numCache>
                <c:formatCode>General</c:formatCode>
                <c:ptCount val="2"/>
                <c:pt idx="0">
                  <c:v>14130</c:v>
                </c:pt>
                <c:pt idx="1">
                  <c:v>14130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2CEF-4900-9E6E-FD294F7A7C05}"/>
            </c:ext>
          </c:extLst>
        </c:ser>
        <c:ser>
          <c:idx val="2"/>
          <c:order val="2"/>
          <c:tx>
            <c:v>centroid</c:v>
          </c:tx>
          <c:spPr>
            <a:ln w="38100">
              <a:solidFill>
                <a:srgbClr val="00FF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('Sheet1 {7 min}'!$G$4,'Sheet1 {7 min}'!$G$4)</c:f>
              <c:numCache>
                <c:formatCode>General</c:formatCode>
                <c:ptCount val="2"/>
                <c:pt idx="0">
                  <c:v>788.57476806640625</c:v>
                </c:pt>
                <c:pt idx="1">
                  <c:v>788.57476806640625</c:v>
                </c:pt>
              </c:numCache>
            </c:numRef>
          </c:xVal>
          <c:yVal>
            <c:numRef>
              <c:f>'Sheet1 {7 min}'!$F$12:$F$13</c:f>
              <c:numCache>
                <c:formatCode>General</c:formatCode>
                <c:ptCount val="2"/>
                <c:pt idx="0">
                  <c:v>0</c:v>
                </c:pt>
                <c:pt idx="1">
                  <c:v>14130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2CEF-4900-9E6E-FD294F7A7C05}"/>
            </c:ext>
          </c:extLst>
        </c:ser>
        <c:ser>
          <c:idx val="3"/>
          <c:order val="3"/>
          <c:tx>
            <c:v>peak envelope</c:v>
          </c:tx>
          <c:spPr>
            <a:ln w="12700">
              <a:solidFill>
                <a:srgbClr val="FF0000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'Sheet1 {7 min}'!$D$1:$D$18</c:f>
              <c:numCache>
                <c:formatCode>General</c:formatCode>
                <c:ptCount val="18"/>
                <c:pt idx="0">
                  <c:v>785.84002685546875</c:v>
                </c:pt>
                <c:pt idx="1">
                  <c:v>786.34197998046875</c:v>
                </c:pt>
                <c:pt idx="2">
                  <c:v>786.843994140625</c:v>
                </c:pt>
                <c:pt idx="3">
                  <c:v>787.34600830078125</c:v>
                </c:pt>
                <c:pt idx="4">
                  <c:v>787.8480224609375</c:v>
                </c:pt>
                <c:pt idx="5">
                  <c:v>788.35052490234375</c:v>
                </c:pt>
                <c:pt idx="6">
                  <c:v>788.85400390625</c:v>
                </c:pt>
                <c:pt idx="7">
                  <c:v>789.35601806640625</c:v>
                </c:pt>
                <c:pt idx="8">
                  <c:v>789.8590087890625</c:v>
                </c:pt>
                <c:pt idx="9">
                  <c:v>790.36199951171875</c:v>
                </c:pt>
                <c:pt idx="10">
                  <c:v>790.86602783203125</c:v>
                </c:pt>
                <c:pt idx="11">
                  <c:v>791.3690185546875</c:v>
                </c:pt>
                <c:pt idx="12">
                  <c:v>791.87298583984375</c:v>
                </c:pt>
                <c:pt idx="13">
                  <c:v>792.37701416015625</c:v>
                </c:pt>
                <c:pt idx="14">
                  <c:v>792.8809814453125</c:v>
                </c:pt>
                <c:pt idx="15">
                  <c:v>793.3809814453125</c:v>
                </c:pt>
                <c:pt idx="16">
                  <c:v>793.8809814453125</c:v>
                </c:pt>
                <c:pt idx="17">
                  <c:v>794.3809814453125</c:v>
                </c:pt>
              </c:numCache>
            </c:numRef>
          </c:xVal>
          <c:yVal>
            <c:numRef>
              <c:f>'Sheet1 {7 min}'!$E$1:$E$28</c:f>
              <c:numCache>
                <c:formatCode>General</c:formatCode>
                <c:ptCount val="28"/>
                <c:pt idx="0">
                  <c:v>141300</c:v>
                </c:pt>
                <c:pt idx="1">
                  <c:v>131000</c:v>
                </c:pt>
                <c:pt idx="2">
                  <c:v>62330</c:v>
                </c:pt>
                <c:pt idx="3">
                  <c:v>19570</c:v>
                </c:pt>
                <c:pt idx="4">
                  <c:v>6889</c:v>
                </c:pt>
                <c:pt idx="5">
                  <c:v>0</c:v>
                </c:pt>
                <c:pt idx="6">
                  <c:v>7754</c:v>
                </c:pt>
                <c:pt idx="7">
                  <c:v>16850</c:v>
                </c:pt>
                <c:pt idx="8">
                  <c:v>35890</c:v>
                </c:pt>
                <c:pt idx="9">
                  <c:v>54580</c:v>
                </c:pt>
                <c:pt idx="10">
                  <c:v>65790</c:v>
                </c:pt>
                <c:pt idx="11">
                  <c:v>61430</c:v>
                </c:pt>
                <c:pt idx="12">
                  <c:v>41540</c:v>
                </c:pt>
                <c:pt idx="13">
                  <c:v>21980</c:v>
                </c:pt>
                <c:pt idx="14">
                  <c:v>10140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2CEF-4900-9E6E-FD294F7A7C05}"/>
            </c:ext>
          </c:extLst>
        </c:ser>
        <c:ser>
          <c:idx val="4"/>
          <c:order val="4"/>
          <c:tx>
            <c:v>Binomial p = 1.46E-13</c:v>
          </c:tx>
          <c:spPr>
            <a:ln w="25400">
              <a:solidFill>
                <a:srgbClr val="4472C4"/>
              </a:solidFill>
              <a:prstDash val="solid"/>
            </a:ln>
          </c:spPr>
          <c:marker>
            <c:symbol val="none"/>
          </c:marker>
          <c:xVal>
            <c:numRef>
              <c:f>'Sheet1 {7 min}'!$D$1:$D$31</c:f>
              <c:numCache>
                <c:formatCode>General</c:formatCode>
                <c:ptCount val="31"/>
                <c:pt idx="0">
                  <c:v>785.84002685546875</c:v>
                </c:pt>
                <c:pt idx="1">
                  <c:v>786.34197998046875</c:v>
                </c:pt>
                <c:pt idx="2">
                  <c:v>786.843994140625</c:v>
                </c:pt>
                <c:pt idx="3">
                  <c:v>787.34600830078125</c:v>
                </c:pt>
                <c:pt idx="4">
                  <c:v>787.8480224609375</c:v>
                </c:pt>
                <c:pt idx="5">
                  <c:v>788.35052490234375</c:v>
                </c:pt>
                <c:pt idx="6">
                  <c:v>788.85400390625</c:v>
                </c:pt>
                <c:pt idx="7">
                  <c:v>789.35601806640625</c:v>
                </c:pt>
                <c:pt idx="8">
                  <c:v>789.8590087890625</c:v>
                </c:pt>
                <c:pt idx="9">
                  <c:v>790.36199951171875</c:v>
                </c:pt>
                <c:pt idx="10">
                  <c:v>790.86602783203125</c:v>
                </c:pt>
                <c:pt idx="11">
                  <c:v>791.3690185546875</c:v>
                </c:pt>
                <c:pt idx="12">
                  <c:v>791.87298583984375</c:v>
                </c:pt>
                <c:pt idx="13">
                  <c:v>792.37701416015625</c:v>
                </c:pt>
                <c:pt idx="14">
                  <c:v>792.8809814453125</c:v>
                </c:pt>
                <c:pt idx="15">
                  <c:v>793.3809814453125</c:v>
                </c:pt>
                <c:pt idx="16">
                  <c:v>793.8809814453125</c:v>
                </c:pt>
                <c:pt idx="17">
                  <c:v>794.3809814453125</c:v>
                </c:pt>
              </c:numCache>
            </c:numRef>
          </c:xVal>
          <c:yVal>
            <c:numRef>
              <c:f>'Sheet1 {7 min}'!$P$1:$P$31</c:f>
              <c:numCache>
                <c:formatCode>General</c:formatCode>
                <c:ptCount val="31"/>
                <c:pt idx="0">
                  <c:v>142459.36833466755</c:v>
                </c:pt>
                <c:pt idx="1">
                  <c:v>128164.86453491883</c:v>
                </c:pt>
                <c:pt idx="2">
                  <c:v>64040.026120533577</c:v>
                </c:pt>
                <c:pt idx="3">
                  <c:v>23139.327481006552</c:v>
                </c:pt>
                <c:pt idx="4">
                  <c:v>7046.5209069319544</c:v>
                </c:pt>
                <c:pt idx="5">
                  <c:v>3473.0452705068692</c:v>
                </c:pt>
                <c:pt idx="6">
                  <c:v>6796.1083862011783</c:v>
                </c:pt>
                <c:pt idx="7">
                  <c:v>17178.183046668706</c:v>
                </c:pt>
                <c:pt idx="8">
                  <c:v>34946.662404662326</c:v>
                </c:pt>
                <c:pt idx="9">
                  <c:v>54955.807853132006</c:v>
                </c:pt>
                <c:pt idx="10">
                  <c:v>66290.821069604761</c:v>
                </c:pt>
                <c:pt idx="11">
                  <c:v>60788.594642880875</c:v>
                </c:pt>
                <c:pt idx="12">
                  <c:v>41991.261656678813</c:v>
                </c:pt>
                <c:pt idx="13">
                  <c:v>21829.870484247116</c:v>
                </c:pt>
                <c:pt idx="14">
                  <c:v>8727.0498465049041</c:v>
                </c:pt>
                <c:pt idx="15">
                  <c:v>2818.8217343810843</c:v>
                </c:pt>
                <c:pt idx="16">
                  <c:v>765.05463589942974</c:v>
                </c:pt>
                <c:pt idx="17">
                  <c:v>179.72361482622955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2CEF-4900-9E6E-FD294F7A7C05}"/>
            </c:ext>
          </c:extLst>
        </c:ser>
        <c:ser>
          <c:idx val="5"/>
          <c:order val="5"/>
          <c:tx>
            <c:v>Bimodal(1) 1</c:v>
          </c:tx>
          <c:marker>
            <c:symbol val="none"/>
          </c:marker>
          <c:xVal>
            <c:numRef>
              <c:f>'Sheet1 {7 min}'!$D$1:$D$31</c:f>
              <c:numCache>
                <c:formatCode>General</c:formatCode>
                <c:ptCount val="31"/>
                <c:pt idx="0">
                  <c:v>785.84002685546875</c:v>
                </c:pt>
                <c:pt idx="1">
                  <c:v>786.34197998046875</c:v>
                </c:pt>
                <c:pt idx="2">
                  <c:v>786.843994140625</c:v>
                </c:pt>
                <c:pt idx="3">
                  <c:v>787.34600830078125</c:v>
                </c:pt>
                <c:pt idx="4">
                  <c:v>787.8480224609375</c:v>
                </c:pt>
                <c:pt idx="5">
                  <c:v>788.35052490234375</c:v>
                </c:pt>
                <c:pt idx="6">
                  <c:v>788.85400390625</c:v>
                </c:pt>
                <c:pt idx="7">
                  <c:v>789.35601806640625</c:v>
                </c:pt>
                <c:pt idx="8">
                  <c:v>789.8590087890625</c:v>
                </c:pt>
                <c:pt idx="9">
                  <c:v>790.36199951171875</c:v>
                </c:pt>
                <c:pt idx="10">
                  <c:v>790.86602783203125</c:v>
                </c:pt>
                <c:pt idx="11">
                  <c:v>791.3690185546875</c:v>
                </c:pt>
                <c:pt idx="12">
                  <c:v>791.87298583984375</c:v>
                </c:pt>
                <c:pt idx="13">
                  <c:v>792.37701416015625</c:v>
                </c:pt>
                <c:pt idx="14">
                  <c:v>792.8809814453125</c:v>
                </c:pt>
                <c:pt idx="15">
                  <c:v>793.3809814453125</c:v>
                </c:pt>
                <c:pt idx="16">
                  <c:v>793.8809814453125</c:v>
                </c:pt>
                <c:pt idx="17">
                  <c:v>794.3809814453125</c:v>
                </c:pt>
              </c:numCache>
            </c:numRef>
          </c:xVal>
          <c:yVal>
            <c:numRef>
              <c:f>'Sheet1 {7 min}'!$M$1:$M$31</c:f>
              <c:numCache>
                <c:formatCode>General</c:formatCode>
                <c:ptCount val="31"/>
                <c:pt idx="0">
                  <c:v>142459.35440107973</c:v>
                </c:pt>
                <c:pt idx="1">
                  <c:v>128164.41178199764</c:v>
                </c:pt>
                <c:pt idx="2">
                  <c:v>64033.204551801871</c:v>
                </c:pt>
                <c:pt idx="3">
                  <c:v>23076.150232310138</c:v>
                </c:pt>
                <c:pt idx="4">
                  <c:v>6644.5925076407639</c:v>
                </c:pt>
                <c:pt idx="5">
                  <c:v>1613.8992690366981</c:v>
                </c:pt>
                <c:pt idx="6">
                  <c:v>341.85258890012284</c:v>
                </c:pt>
                <c:pt idx="7">
                  <c:v>64.5772527228511</c:v>
                </c:pt>
                <c:pt idx="8">
                  <c:v>11.054861718911226</c:v>
                </c:pt>
                <c:pt idx="9">
                  <c:v>1.7356539354986382</c:v>
                </c:pt>
                <c:pt idx="10">
                  <c:v>0.10230471063911233</c:v>
                </c:pt>
                <c:pt idx="11">
                  <c:v>4.9148892115991582E-6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2CEF-4900-9E6E-FD294F7A7C05}"/>
            </c:ext>
          </c:extLst>
        </c:ser>
        <c:ser>
          <c:idx val="6"/>
          <c:order val="6"/>
          <c:tx>
            <c:v>Bimodal(2) 13.1</c:v>
          </c:tx>
          <c:marker>
            <c:symbol val="none"/>
          </c:marker>
          <c:xVal>
            <c:numRef>
              <c:f>'Sheet1 {7 min}'!$D$1:$D$31</c:f>
              <c:numCache>
                <c:formatCode>General</c:formatCode>
                <c:ptCount val="31"/>
                <c:pt idx="0">
                  <c:v>785.84002685546875</c:v>
                </c:pt>
                <c:pt idx="1">
                  <c:v>786.34197998046875</c:v>
                </c:pt>
                <c:pt idx="2">
                  <c:v>786.843994140625</c:v>
                </c:pt>
                <c:pt idx="3">
                  <c:v>787.34600830078125</c:v>
                </c:pt>
                <c:pt idx="4">
                  <c:v>787.8480224609375</c:v>
                </c:pt>
                <c:pt idx="5">
                  <c:v>788.35052490234375</c:v>
                </c:pt>
                <c:pt idx="6">
                  <c:v>788.85400390625</c:v>
                </c:pt>
                <c:pt idx="7">
                  <c:v>789.35601806640625</c:v>
                </c:pt>
                <c:pt idx="8">
                  <c:v>789.8590087890625</c:v>
                </c:pt>
                <c:pt idx="9">
                  <c:v>790.36199951171875</c:v>
                </c:pt>
                <c:pt idx="10">
                  <c:v>790.86602783203125</c:v>
                </c:pt>
                <c:pt idx="11">
                  <c:v>791.3690185546875</c:v>
                </c:pt>
                <c:pt idx="12">
                  <c:v>791.87298583984375</c:v>
                </c:pt>
                <c:pt idx="13">
                  <c:v>792.37701416015625</c:v>
                </c:pt>
                <c:pt idx="14">
                  <c:v>792.8809814453125</c:v>
                </c:pt>
                <c:pt idx="15">
                  <c:v>793.3809814453125</c:v>
                </c:pt>
                <c:pt idx="16">
                  <c:v>793.8809814453125</c:v>
                </c:pt>
                <c:pt idx="17">
                  <c:v>794.3809814453125</c:v>
                </c:pt>
              </c:numCache>
            </c:numRef>
          </c:xVal>
          <c:yVal>
            <c:numRef>
              <c:f>'Sheet1 {7 min}'!$O$1:$O$31</c:f>
              <c:numCache>
                <c:formatCode>General</c:formatCode>
                <c:ptCount val="31"/>
                <c:pt idx="0">
                  <c:v>1.3933587814471361E-2</c:v>
                </c:pt>
                <c:pt idx="1">
                  <c:v>0.45275292118615829</c:v>
                </c:pt>
                <c:pt idx="2">
                  <c:v>6.8215687317075338</c:v>
                </c:pt>
                <c:pt idx="3">
                  <c:v>63.177248696414722</c:v>
                </c:pt>
                <c:pt idx="4">
                  <c:v>401.92839929119066</c:v>
                </c:pt>
                <c:pt idx="5">
                  <c:v>1859.1460014701709</c:v>
                </c:pt>
                <c:pt idx="6">
                  <c:v>6454.2557973010553</c:v>
                </c:pt>
                <c:pt idx="7">
                  <c:v>17113.605793945855</c:v>
                </c:pt>
                <c:pt idx="8">
                  <c:v>34935.607542943413</c:v>
                </c:pt>
                <c:pt idx="9">
                  <c:v>54954.072199196511</c:v>
                </c:pt>
                <c:pt idx="10">
                  <c:v>66290.718764894118</c:v>
                </c:pt>
                <c:pt idx="11">
                  <c:v>60788.594637965987</c:v>
                </c:pt>
                <c:pt idx="12">
                  <c:v>41991.261656678813</c:v>
                </c:pt>
                <c:pt idx="13">
                  <c:v>21829.870484247116</c:v>
                </c:pt>
                <c:pt idx="14">
                  <c:v>8727.0498465049041</c:v>
                </c:pt>
                <c:pt idx="15">
                  <c:v>2818.8217343810843</c:v>
                </c:pt>
                <c:pt idx="16">
                  <c:v>765.05463589942974</c:v>
                </c:pt>
                <c:pt idx="17">
                  <c:v>179.72361482622955</c:v>
                </c:pt>
                <c:pt idx="18">
                  <c:v>37.336941970626199</c:v>
                </c:pt>
                <c:pt idx="19">
                  <c:v>6.9510418931309816</c:v>
                </c:pt>
                <c:pt idx="20">
                  <c:v>1.1534599204093061</c:v>
                </c:pt>
                <c:pt idx="21">
                  <c:v>0.15984670554756927</c:v>
                </c:pt>
                <c:pt idx="22">
                  <c:v>1.4417547035754543E-2</c:v>
                </c:pt>
                <c:pt idx="23">
                  <c:v>1.8238168108207332E-4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2CEF-4900-9E6E-FD294F7A7C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9253935"/>
        <c:axId val="369260175"/>
      </c:scatterChart>
      <c:valAx>
        <c:axId val="369253935"/>
        <c:scaling>
          <c:orientation val="minMax"/>
          <c:max val="796"/>
          <c:min val="78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m/z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69260175"/>
        <c:crosses val="autoZero"/>
        <c:crossBetween val="midCat"/>
      </c:valAx>
      <c:valAx>
        <c:axId val="369260175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69253935"/>
        <c:crosses val="autoZero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Regression Metric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Lit>
              <c:ptCount val="1"/>
              <c:pt idx="0">
                <c:v>Error</c:v>
              </c:pt>
            </c:strLit>
          </c:cat>
          <c:val>
            <c:numRef>
              <c:f>'Sheet1 {7 min}'!$I$78</c:f>
              <c:numCache>
                <c:formatCode>General</c:formatCode>
                <c:ptCount val="1"/>
                <c:pt idx="0">
                  <c:v>49.382903082896206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09B3-448F-96FB-7646AA9954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axId val="369245199"/>
        <c:axId val="369253519"/>
      </c:barChart>
      <c:scatterChart>
        <c:scatterStyle val="lineMarker"/>
        <c:varyColors val="0"/>
        <c:ser>
          <c:idx val="1"/>
          <c:order val="1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008000"/>
                </a:solidFill>
                <a:prstDash val="solid"/>
              </a:ln>
            </c:spPr>
          </c:errBars>
          <c:yVal>
            <c:numRef>
              <c:f>'Sheet1 {7 min}'!$I$79</c:f>
              <c:numCache>
                <c:formatCode>General</c:formatCode>
                <c:ptCount val="1"/>
                <c:pt idx="0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09B3-448F-96FB-7646AA9954BD}"/>
            </c:ext>
          </c:extLst>
        </c:ser>
        <c:ser>
          <c:idx val="2"/>
          <c:order val="2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6600"/>
                </a:solidFill>
                <a:prstDash val="solid"/>
              </a:ln>
            </c:spPr>
          </c:errBars>
          <c:yVal>
            <c:numRef>
              <c:f>'Sheet1 {7 min}'!$I$80</c:f>
              <c:numCache>
                <c:formatCode>General</c:formatCode>
                <c:ptCount val="1"/>
                <c:pt idx="0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09B3-448F-96FB-7646AA9954BD}"/>
            </c:ext>
          </c:extLst>
        </c:ser>
        <c:ser>
          <c:idx val="3"/>
          <c:order val="3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'Sheet1 {7 min}'!$I$81</c:f>
              <c:numCache>
                <c:formatCode>General</c:formatCode>
                <c:ptCount val="1"/>
                <c:pt idx="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09B3-448F-96FB-7646AA9954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9245199"/>
        <c:axId val="369253519"/>
      </c:scatterChart>
      <c:catAx>
        <c:axId val="36924519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69253519"/>
        <c:crosses val="autoZero"/>
        <c:auto val="1"/>
        <c:lblAlgn val="ctr"/>
        <c:lblOffset val="100"/>
        <c:noMultiLvlLbl val="0"/>
      </c:catAx>
      <c:valAx>
        <c:axId val="369253519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369245199"/>
        <c:crosses val="autoZero"/>
        <c:crossBetween val="between"/>
      </c:valAx>
      <c:spPr>
        <a:noFill/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Delta Chi Metric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Lit>
              <c:ptCount val="1"/>
              <c:pt idx="0">
                <c:v>DeltaChi</c:v>
              </c:pt>
            </c:strLit>
          </c:cat>
          <c:val>
            <c:numRef>
              <c:f>'Sheet1 {7 min}'!$J$78</c:f>
              <c:numCache>
                <c:formatCode>General</c:formatCode>
                <c:ptCount val="1"/>
                <c:pt idx="0">
                  <c:v>728.75426662718837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13-453A-96F2-5A5BD44D2D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axId val="369261423"/>
        <c:axId val="369253935"/>
      </c:barChart>
      <c:scatterChart>
        <c:scatterStyle val="lineMarker"/>
        <c:varyColors val="0"/>
        <c:ser>
          <c:idx val="1"/>
          <c:order val="1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008000"/>
                </a:solidFill>
                <a:prstDash val="solid"/>
              </a:ln>
            </c:spPr>
          </c:errBars>
          <c:yVal>
            <c:numRef>
              <c:f>'Sheet1 {7 min}'!$J$79</c:f>
              <c:numCache>
                <c:formatCode>General</c:formatCode>
                <c:ptCount val="1"/>
                <c:pt idx="0">
                  <c:v>211.64216346409833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13-453A-96F2-5A5BD44D2D84}"/>
            </c:ext>
          </c:extLst>
        </c:ser>
        <c:ser>
          <c:idx val="2"/>
          <c:order val="2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6600"/>
                </a:solidFill>
                <a:prstDash val="solid"/>
              </a:ln>
            </c:spPr>
          </c:errBars>
          <c:yVal>
            <c:numRef>
              <c:f>'Sheet1 {7 min}'!$J$80</c:f>
              <c:numCache>
                <c:formatCode>General</c:formatCode>
                <c:ptCount val="1"/>
                <c:pt idx="0">
                  <c:v>105.82108173204917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A13-453A-96F2-5A5BD44D2D84}"/>
            </c:ext>
          </c:extLst>
        </c:ser>
        <c:ser>
          <c:idx val="3"/>
          <c:order val="3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'Sheet1 {7 min}'!$J$81</c:f>
              <c:numCache>
                <c:formatCode>General</c:formatCode>
                <c:ptCount val="1"/>
                <c:pt idx="0">
                  <c:v>52.910540866024583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A13-453A-96F2-5A5BD44D2D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9261423"/>
        <c:axId val="369253935"/>
      </c:scatterChart>
      <c:catAx>
        <c:axId val="36926142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69253935"/>
        <c:crosses val="autoZero"/>
        <c:auto val="1"/>
        <c:lblAlgn val="ctr"/>
        <c:lblOffset val="100"/>
        <c:noMultiLvlLbl val="0"/>
      </c:catAx>
      <c:valAx>
        <c:axId val="369253935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369261423"/>
        <c:crosses val="autoZero"/>
        <c:crossBetween val="between"/>
      </c:valAx>
      <c:spPr>
        <a:noFill/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Separation Metric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Lit>
              <c:ptCount val="1"/>
              <c:pt idx="0">
                <c:v>SepRatio</c:v>
              </c:pt>
            </c:strLit>
          </c:cat>
          <c:val>
            <c:numRef>
              <c:f>'Sheet1 {7 min}'!$K$78</c:f>
              <c:numCache>
                <c:formatCode>General</c:formatCode>
                <c:ptCount val="1"/>
                <c:pt idx="0">
                  <c:v>7.7715073218724902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12-45A6-9365-4A695F1623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axId val="369242287"/>
        <c:axId val="369242703"/>
      </c:barChart>
      <c:scatterChart>
        <c:scatterStyle val="lineMarker"/>
        <c:varyColors val="0"/>
        <c:ser>
          <c:idx val="1"/>
          <c:order val="1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008000"/>
                </a:solidFill>
                <a:prstDash val="solid"/>
              </a:ln>
            </c:spPr>
          </c:errBars>
          <c:yVal>
            <c:numRef>
              <c:f>'Sheet1 {7 min}'!$K$79</c:f>
              <c:numCache>
                <c:formatCode>General</c:formatCode>
                <c:ptCount val="1"/>
                <c:pt idx="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A12-45A6-9365-4A695F16239F}"/>
            </c:ext>
          </c:extLst>
        </c:ser>
        <c:ser>
          <c:idx val="2"/>
          <c:order val="2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6600"/>
                </a:solidFill>
                <a:prstDash val="solid"/>
              </a:ln>
            </c:spPr>
          </c:errBars>
          <c:yVal>
            <c:numRef>
              <c:f>'Sheet1 {7 min}'!$K$80</c:f>
              <c:numCache>
                <c:formatCode>General</c:formatCode>
                <c:ptCount val="1"/>
                <c:pt idx="0">
                  <c:v>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A12-45A6-9365-4A695F16239F}"/>
            </c:ext>
          </c:extLst>
        </c:ser>
        <c:ser>
          <c:idx val="3"/>
          <c:order val="3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'Sheet1 {7 min}'!$K$81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A12-45A6-9365-4A695F1623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9242287"/>
        <c:axId val="369242703"/>
      </c:scatterChart>
      <c:catAx>
        <c:axId val="36924228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69242703"/>
        <c:crosses val="autoZero"/>
        <c:auto val="1"/>
        <c:lblAlgn val="ctr"/>
        <c:lblOffset val="100"/>
        <c:noMultiLvlLbl val="0"/>
      </c:catAx>
      <c:valAx>
        <c:axId val="369242703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369242287"/>
        <c:crosses val="autoZero"/>
        <c:crossBetween val="between"/>
      </c:valAx>
      <c:spPr>
        <a:noFill/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Sheet1 {undeut} spectrum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spectrum</c:v>
          </c:tx>
          <c:spPr>
            <a:ln w="127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{undeut}'!$A$1:$A$804</c:f>
              <c:numCache>
                <c:formatCode>General</c:formatCode>
                <c:ptCount val="804"/>
                <c:pt idx="0">
                  <c:v>785.42401123046875</c:v>
                </c:pt>
                <c:pt idx="1">
                  <c:v>785.43597412109375</c:v>
                </c:pt>
                <c:pt idx="2">
                  <c:v>785.447998046875</c:v>
                </c:pt>
                <c:pt idx="3">
                  <c:v>785.46099853515625</c:v>
                </c:pt>
                <c:pt idx="4">
                  <c:v>785.4730224609375</c:v>
                </c:pt>
                <c:pt idx="5">
                  <c:v>785.4849853515625</c:v>
                </c:pt>
                <c:pt idx="6">
                  <c:v>785.49700927734375</c:v>
                </c:pt>
                <c:pt idx="7">
                  <c:v>785.510009765625</c:v>
                </c:pt>
                <c:pt idx="8">
                  <c:v>785.52197265625</c:v>
                </c:pt>
                <c:pt idx="9">
                  <c:v>785.53399658203125</c:v>
                </c:pt>
                <c:pt idx="10">
                  <c:v>785.5460205078125</c:v>
                </c:pt>
                <c:pt idx="11">
                  <c:v>785.55902099609375</c:v>
                </c:pt>
                <c:pt idx="12">
                  <c:v>785.57098388671875</c:v>
                </c:pt>
                <c:pt idx="13">
                  <c:v>785.5830078125</c:v>
                </c:pt>
                <c:pt idx="14">
                  <c:v>785.594970703125</c:v>
                </c:pt>
                <c:pt idx="15">
                  <c:v>785.60699462890625</c:v>
                </c:pt>
                <c:pt idx="16">
                  <c:v>785.6199951171875</c:v>
                </c:pt>
                <c:pt idx="17">
                  <c:v>785.63201904296875</c:v>
                </c:pt>
                <c:pt idx="18">
                  <c:v>785.64398193359375</c:v>
                </c:pt>
                <c:pt idx="19">
                  <c:v>785.656005859375</c:v>
                </c:pt>
                <c:pt idx="20">
                  <c:v>785.66900634765625</c:v>
                </c:pt>
                <c:pt idx="21">
                  <c:v>785.6810302734375</c:v>
                </c:pt>
                <c:pt idx="22">
                  <c:v>785.6929931640625</c:v>
                </c:pt>
                <c:pt idx="23">
                  <c:v>785.70501708984375</c:v>
                </c:pt>
                <c:pt idx="24">
                  <c:v>785.718017578125</c:v>
                </c:pt>
                <c:pt idx="25">
                  <c:v>785.72998046875</c:v>
                </c:pt>
                <c:pt idx="26">
                  <c:v>785.74200439453125</c:v>
                </c:pt>
                <c:pt idx="27">
                  <c:v>785.7540283203125</c:v>
                </c:pt>
                <c:pt idx="28">
                  <c:v>785.76702880859375</c:v>
                </c:pt>
                <c:pt idx="29">
                  <c:v>785.77899169921875</c:v>
                </c:pt>
                <c:pt idx="30">
                  <c:v>785.791015625</c:v>
                </c:pt>
                <c:pt idx="31">
                  <c:v>785.802978515625</c:v>
                </c:pt>
                <c:pt idx="32">
                  <c:v>785.81597900390625</c:v>
                </c:pt>
                <c:pt idx="33">
                  <c:v>785.8280029296875</c:v>
                </c:pt>
                <c:pt idx="34">
                  <c:v>785.84002685546875</c:v>
                </c:pt>
                <c:pt idx="35">
                  <c:v>785.85198974609375</c:v>
                </c:pt>
                <c:pt idx="36">
                  <c:v>785.864990234375</c:v>
                </c:pt>
                <c:pt idx="37">
                  <c:v>785.87701416015625</c:v>
                </c:pt>
                <c:pt idx="38">
                  <c:v>785.88897705078125</c:v>
                </c:pt>
                <c:pt idx="39">
                  <c:v>785.9010009765625</c:v>
                </c:pt>
                <c:pt idx="40">
                  <c:v>785.91302490234375</c:v>
                </c:pt>
                <c:pt idx="41">
                  <c:v>785.926025390625</c:v>
                </c:pt>
                <c:pt idx="42">
                  <c:v>785.93798828125</c:v>
                </c:pt>
                <c:pt idx="43">
                  <c:v>785.95001220703125</c:v>
                </c:pt>
                <c:pt idx="44">
                  <c:v>785.96197509765625</c:v>
                </c:pt>
                <c:pt idx="45">
                  <c:v>785.9749755859375</c:v>
                </c:pt>
                <c:pt idx="46">
                  <c:v>785.98699951171875</c:v>
                </c:pt>
                <c:pt idx="47">
                  <c:v>785.9990234375</c:v>
                </c:pt>
                <c:pt idx="48">
                  <c:v>786.010986328125</c:v>
                </c:pt>
                <c:pt idx="49">
                  <c:v>786.02398681640625</c:v>
                </c:pt>
                <c:pt idx="50">
                  <c:v>786.0360107421875</c:v>
                </c:pt>
                <c:pt idx="51">
                  <c:v>786.0479736328125</c:v>
                </c:pt>
                <c:pt idx="52">
                  <c:v>786.05999755859375</c:v>
                </c:pt>
                <c:pt idx="53">
                  <c:v>786.072998046875</c:v>
                </c:pt>
                <c:pt idx="54">
                  <c:v>786.08502197265625</c:v>
                </c:pt>
                <c:pt idx="55">
                  <c:v>786.09698486328125</c:v>
                </c:pt>
                <c:pt idx="56">
                  <c:v>786.1090087890625</c:v>
                </c:pt>
                <c:pt idx="57">
                  <c:v>786.12200927734375</c:v>
                </c:pt>
                <c:pt idx="58">
                  <c:v>786.13397216796875</c:v>
                </c:pt>
                <c:pt idx="59">
                  <c:v>786.14599609375</c:v>
                </c:pt>
                <c:pt idx="60">
                  <c:v>786.15802001953125</c:v>
                </c:pt>
                <c:pt idx="61">
                  <c:v>786.1710205078125</c:v>
                </c:pt>
                <c:pt idx="62">
                  <c:v>786.1829833984375</c:v>
                </c:pt>
                <c:pt idx="63">
                  <c:v>786.19500732421875</c:v>
                </c:pt>
                <c:pt idx="64">
                  <c:v>786.20697021484375</c:v>
                </c:pt>
                <c:pt idx="65">
                  <c:v>786.218994140625</c:v>
                </c:pt>
                <c:pt idx="66">
                  <c:v>786.23199462890625</c:v>
                </c:pt>
                <c:pt idx="67">
                  <c:v>786.2440185546875</c:v>
                </c:pt>
                <c:pt idx="68">
                  <c:v>786.2559814453125</c:v>
                </c:pt>
                <c:pt idx="69">
                  <c:v>786.26800537109375</c:v>
                </c:pt>
                <c:pt idx="70">
                  <c:v>786.281005859375</c:v>
                </c:pt>
                <c:pt idx="71">
                  <c:v>786.29302978515625</c:v>
                </c:pt>
                <c:pt idx="72">
                  <c:v>786.30499267578125</c:v>
                </c:pt>
                <c:pt idx="73">
                  <c:v>786.3170166015625</c:v>
                </c:pt>
                <c:pt idx="74">
                  <c:v>786.33001708984375</c:v>
                </c:pt>
                <c:pt idx="75">
                  <c:v>786.34197998046875</c:v>
                </c:pt>
                <c:pt idx="76">
                  <c:v>786.35400390625</c:v>
                </c:pt>
                <c:pt idx="77">
                  <c:v>786.36602783203125</c:v>
                </c:pt>
                <c:pt idx="78">
                  <c:v>786.3790283203125</c:v>
                </c:pt>
                <c:pt idx="79">
                  <c:v>786.3909912109375</c:v>
                </c:pt>
                <c:pt idx="80">
                  <c:v>786.40301513671875</c:v>
                </c:pt>
                <c:pt idx="81">
                  <c:v>786.41497802734375</c:v>
                </c:pt>
                <c:pt idx="82">
                  <c:v>786.427978515625</c:v>
                </c:pt>
                <c:pt idx="83">
                  <c:v>786.44000244140625</c:v>
                </c:pt>
                <c:pt idx="84">
                  <c:v>786.4520263671875</c:v>
                </c:pt>
                <c:pt idx="85">
                  <c:v>786.4639892578125</c:v>
                </c:pt>
                <c:pt idx="86">
                  <c:v>786.47698974609375</c:v>
                </c:pt>
                <c:pt idx="87">
                  <c:v>786.489013671875</c:v>
                </c:pt>
                <c:pt idx="88">
                  <c:v>786.5009765625</c:v>
                </c:pt>
                <c:pt idx="89">
                  <c:v>786.51300048828125</c:v>
                </c:pt>
                <c:pt idx="90">
                  <c:v>786.5260009765625</c:v>
                </c:pt>
                <c:pt idx="91">
                  <c:v>786.53802490234375</c:v>
                </c:pt>
                <c:pt idx="92">
                  <c:v>786.54998779296875</c:v>
                </c:pt>
                <c:pt idx="93">
                  <c:v>786.56201171875</c:v>
                </c:pt>
                <c:pt idx="94">
                  <c:v>786.57501220703125</c:v>
                </c:pt>
                <c:pt idx="95">
                  <c:v>786.58697509765625</c:v>
                </c:pt>
                <c:pt idx="96">
                  <c:v>786.5989990234375</c:v>
                </c:pt>
                <c:pt idx="97">
                  <c:v>786.61102294921875</c:v>
                </c:pt>
                <c:pt idx="98">
                  <c:v>786.62298583984375</c:v>
                </c:pt>
                <c:pt idx="99">
                  <c:v>786.635986328125</c:v>
                </c:pt>
                <c:pt idx="100">
                  <c:v>786.64801025390625</c:v>
                </c:pt>
                <c:pt idx="101">
                  <c:v>786.65997314453125</c:v>
                </c:pt>
                <c:pt idx="102">
                  <c:v>786.6719970703125</c:v>
                </c:pt>
                <c:pt idx="103">
                  <c:v>786.68499755859375</c:v>
                </c:pt>
                <c:pt idx="104">
                  <c:v>786.697021484375</c:v>
                </c:pt>
                <c:pt idx="105">
                  <c:v>786.708984375</c:v>
                </c:pt>
                <c:pt idx="106">
                  <c:v>786.72100830078125</c:v>
                </c:pt>
                <c:pt idx="107">
                  <c:v>786.7340087890625</c:v>
                </c:pt>
                <c:pt idx="108">
                  <c:v>786.7459716796875</c:v>
                </c:pt>
                <c:pt idx="109">
                  <c:v>786.75799560546875</c:v>
                </c:pt>
                <c:pt idx="110">
                  <c:v>786.77001953125</c:v>
                </c:pt>
                <c:pt idx="111">
                  <c:v>786.78302001953125</c:v>
                </c:pt>
                <c:pt idx="112">
                  <c:v>786.79498291015625</c:v>
                </c:pt>
                <c:pt idx="113">
                  <c:v>786.8070068359375</c:v>
                </c:pt>
                <c:pt idx="114">
                  <c:v>786.8189697265625</c:v>
                </c:pt>
                <c:pt idx="115">
                  <c:v>786.83197021484375</c:v>
                </c:pt>
                <c:pt idx="116">
                  <c:v>786.843994140625</c:v>
                </c:pt>
                <c:pt idx="117">
                  <c:v>786.85601806640625</c:v>
                </c:pt>
                <c:pt idx="118">
                  <c:v>786.86798095703125</c:v>
                </c:pt>
                <c:pt idx="119">
                  <c:v>786.8809814453125</c:v>
                </c:pt>
                <c:pt idx="120">
                  <c:v>786.89300537109375</c:v>
                </c:pt>
                <c:pt idx="121">
                  <c:v>786.905029296875</c:v>
                </c:pt>
                <c:pt idx="122">
                  <c:v>786.9169921875</c:v>
                </c:pt>
                <c:pt idx="123">
                  <c:v>786.92999267578125</c:v>
                </c:pt>
                <c:pt idx="124">
                  <c:v>786.9420166015625</c:v>
                </c:pt>
                <c:pt idx="125">
                  <c:v>786.9539794921875</c:v>
                </c:pt>
                <c:pt idx="126">
                  <c:v>786.96600341796875</c:v>
                </c:pt>
                <c:pt idx="127">
                  <c:v>786.97900390625</c:v>
                </c:pt>
                <c:pt idx="128">
                  <c:v>786.99102783203125</c:v>
                </c:pt>
                <c:pt idx="129">
                  <c:v>787.00299072265625</c:v>
                </c:pt>
                <c:pt idx="130">
                  <c:v>787.0150146484375</c:v>
                </c:pt>
                <c:pt idx="131">
                  <c:v>787.02801513671875</c:v>
                </c:pt>
                <c:pt idx="132">
                  <c:v>787.03997802734375</c:v>
                </c:pt>
                <c:pt idx="133">
                  <c:v>787.052001953125</c:v>
                </c:pt>
                <c:pt idx="134">
                  <c:v>787.06402587890625</c:v>
                </c:pt>
                <c:pt idx="135">
                  <c:v>787.0770263671875</c:v>
                </c:pt>
                <c:pt idx="136">
                  <c:v>787.0889892578125</c:v>
                </c:pt>
                <c:pt idx="137">
                  <c:v>787.10101318359375</c:v>
                </c:pt>
                <c:pt idx="138">
                  <c:v>787.11297607421875</c:v>
                </c:pt>
                <c:pt idx="139">
                  <c:v>787.1259765625</c:v>
                </c:pt>
                <c:pt idx="140">
                  <c:v>787.13800048828125</c:v>
                </c:pt>
                <c:pt idx="141">
                  <c:v>787.1500244140625</c:v>
                </c:pt>
                <c:pt idx="142">
                  <c:v>787.1619873046875</c:v>
                </c:pt>
                <c:pt idx="143">
                  <c:v>787.17498779296875</c:v>
                </c:pt>
                <c:pt idx="144">
                  <c:v>787.18701171875</c:v>
                </c:pt>
                <c:pt idx="145">
                  <c:v>787.198974609375</c:v>
                </c:pt>
                <c:pt idx="146">
                  <c:v>787.21099853515625</c:v>
                </c:pt>
                <c:pt idx="147">
                  <c:v>787.2239990234375</c:v>
                </c:pt>
                <c:pt idx="148">
                  <c:v>787.23602294921875</c:v>
                </c:pt>
                <c:pt idx="149">
                  <c:v>787.24798583984375</c:v>
                </c:pt>
                <c:pt idx="150">
                  <c:v>787.260009765625</c:v>
                </c:pt>
                <c:pt idx="151">
                  <c:v>787.27301025390625</c:v>
                </c:pt>
                <c:pt idx="152">
                  <c:v>787.28497314453125</c:v>
                </c:pt>
                <c:pt idx="153">
                  <c:v>787.2969970703125</c:v>
                </c:pt>
                <c:pt idx="154">
                  <c:v>787.30902099609375</c:v>
                </c:pt>
                <c:pt idx="155">
                  <c:v>787.322021484375</c:v>
                </c:pt>
                <c:pt idx="156">
                  <c:v>787.333984375</c:v>
                </c:pt>
                <c:pt idx="157">
                  <c:v>787.34600830078125</c:v>
                </c:pt>
                <c:pt idx="158">
                  <c:v>787.35797119140625</c:v>
                </c:pt>
                <c:pt idx="159">
                  <c:v>787.3709716796875</c:v>
                </c:pt>
                <c:pt idx="160">
                  <c:v>787.38299560546875</c:v>
                </c:pt>
                <c:pt idx="161">
                  <c:v>787.39501953125</c:v>
                </c:pt>
                <c:pt idx="162">
                  <c:v>787.406982421875</c:v>
                </c:pt>
                <c:pt idx="163">
                  <c:v>787.41998291015625</c:v>
                </c:pt>
                <c:pt idx="164">
                  <c:v>787.4320068359375</c:v>
                </c:pt>
                <c:pt idx="165">
                  <c:v>787.4439697265625</c:v>
                </c:pt>
                <c:pt idx="166">
                  <c:v>787.45599365234375</c:v>
                </c:pt>
                <c:pt idx="167">
                  <c:v>787.468994140625</c:v>
                </c:pt>
                <c:pt idx="168">
                  <c:v>787.48101806640625</c:v>
                </c:pt>
                <c:pt idx="169">
                  <c:v>787.49298095703125</c:v>
                </c:pt>
                <c:pt idx="170">
                  <c:v>787.5050048828125</c:v>
                </c:pt>
                <c:pt idx="171">
                  <c:v>787.51800537109375</c:v>
                </c:pt>
                <c:pt idx="172">
                  <c:v>787.530029296875</c:v>
                </c:pt>
                <c:pt idx="173">
                  <c:v>787.5419921875</c:v>
                </c:pt>
                <c:pt idx="174">
                  <c:v>787.55401611328125</c:v>
                </c:pt>
                <c:pt idx="175">
                  <c:v>787.5670166015625</c:v>
                </c:pt>
                <c:pt idx="176">
                  <c:v>787.5789794921875</c:v>
                </c:pt>
                <c:pt idx="177">
                  <c:v>787.59100341796875</c:v>
                </c:pt>
                <c:pt idx="178">
                  <c:v>787.60302734375</c:v>
                </c:pt>
                <c:pt idx="179">
                  <c:v>787.61602783203125</c:v>
                </c:pt>
                <c:pt idx="180">
                  <c:v>787.62799072265625</c:v>
                </c:pt>
                <c:pt idx="181">
                  <c:v>787.6400146484375</c:v>
                </c:pt>
                <c:pt idx="182">
                  <c:v>787.6519775390625</c:v>
                </c:pt>
                <c:pt idx="183">
                  <c:v>787.66497802734375</c:v>
                </c:pt>
                <c:pt idx="184">
                  <c:v>787.677001953125</c:v>
                </c:pt>
                <c:pt idx="185">
                  <c:v>787.68902587890625</c:v>
                </c:pt>
                <c:pt idx="186">
                  <c:v>787.70098876953125</c:v>
                </c:pt>
                <c:pt idx="187">
                  <c:v>787.7139892578125</c:v>
                </c:pt>
                <c:pt idx="188">
                  <c:v>787.72601318359375</c:v>
                </c:pt>
                <c:pt idx="189">
                  <c:v>787.73797607421875</c:v>
                </c:pt>
                <c:pt idx="190">
                  <c:v>787.75</c:v>
                </c:pt>
                <c:pt idx="191">
                  <c:v>787.76300048828125</c:v>
                </c:pt>
                <c:pt idx="192">
                  <c:v>787.7750244140625</c:v>
                </c:pt>
                <c:pt idx="193">
                  <c:v>787.7869873046875</c:v>
                </c:pt>
                <c:pt idx="194">
                  <c:v>787.79901123046875</c:v>
                </c:pt>
                <c:pt idx="195">
                  <c:v>787.81201171875</c:v>
                </c:pt>
                <c:pt idx="196">
                  <c:v>787.823974609375</c:v>
                </c:pt>
                <c:pt idx="197">
                  <c:v>787.83599853515625</c:v>
                </c:pt>
                <c:pt idx="198">
                  <c:v>787.8480224609375</c:v>
                </c:pt>
                <c:pt idx="199">
                  <c:v>787.86102294921875</c:v>
                </c:pt>
                <c:pt idx="200">
                  <c:v>787.87298583984375</c:v>
                </c:pt>
                <c:pt idx="201">
                  <c:v>787.885009765625</c:v>
                </c:pt>
                <c:pt idx="202">
                  <c:v>787.89697265625</c:v>
                </c:pt>
                <c:pt idx="203">
                  <c:v>787.90997314453125</c:v>
                </c:pt>
                <c:pt idx="204">
                  <c:v>787.9219970703125</c:v>
                </c:pt>
                <c:pt idx="205">
                  <c:v>787.93402099609375</c:v>
                </c:pt>
                <c:pt idx="206">
                  <c:v>787.94598388671875</c:v>
                </c:pt>
                <c:pt idx="207">
                  <c:v>787.958984375</c:v>
                </c:pt>
                <c:pt idx="208">
                  <c:v>787.97100830078125</c:v>
                </c:pt>
                <c:pt idx="209">
                  <c:v>787.98297119140625</c:v>
                </c:pt>
                <c:pt idx="210">
                  <c:v>787.9949951171875</c:v>
                </c:pt>
                <c:pt idx="211">
                  <c:v>788.00799560546875</c:v>
                </c:pt>
                <c:pt idx="212">
                  <c:v>788.02001953125</c:v>
                </c:pt>
                <c:pt idx="213">
                  <c:v>788.031982421875</c:v>
                </c:pt>
                <c:pt idx="214">
                  <c:v>788.04400634765625</c:v>
                </c:pt>
                <c:pt idx="215">
                  <c:v>788.0570068359375</c:v>
                </c:pt>
                <c:pt idx="216">
                  <c:v>788.0689697265625</c:v>
                </c:pt>
                <c:pt idx="217">
                  <c:v>788.08099365234375</c:v>
                </c:pt>
                <c:pt idx="218">
                  <c:v>788.093994140625</c:v>
                </c:pt>
                <c:pt idx="219">
                  <c:v>788.10601806640625</c:v>
                </c:pt>
                <c:pt idx="220">
                  <c:v>788.11798095703125</c:v>
                </c:pt>
                <c:pt idx="221">
                  <c:v>788.1300048828125</c:v>
                </c:pt>
                <c:pt idx="222">
                  <c:v>788.14300537109375</c:v>
                </c:pt>
                <c:pt idx="223">
                  <c:v>788.155029296875</c:v>
                </c:pt>
                <c:pt idx="224">
                  <c:v>788.1669921875</c:v>
                </c:pt>
                <c:pt idx="225">
                  <c:v>788.17901611328125</c:v>
                </c:pt>
                <c:pt idx="226">
                  <c:v>788.1920166015625</c:v>
                </c:pt>
                <c:pt idx="227">
                  <c:v>788.2039794921875</c:v>
                </c:pt>
                <c:pt idx="228">
                  <c:v>788.21600341796875</c:v>
                </c:pt>
                <c:pt idx="229">
                  <c:v>788.22802734375</c:v>
                </c:pt>
                <c:pt idx="230">
                  <c:v>788.24102783203125</c:v>
                </c:pt>
                <c:pt idx="231">
                  <c:v>788.25299072265625</c:v>
                </c:pt>
                <c:pt idx="232">
                  <c:v>788.2650146484375</c:v>
                </c:pt>
                <c:pt idx="233">
                  <c:v>788.2769775390625</c:v>
                </c:pt>
                <c:pt idx="234">
                  <c:v>788.28997802734375</c:v>
                </c:pt>
                <c:pt idx="235">
                  <c:v>788.302001953125</c:v>
                </c:pt>
                <c:pt idx="236">
                  <c:v>788.31402587890625</c:v>
                </c:pt>
                <c:pt idx="237">
                  <c:v>788.32598876953125</c:v>
                </c:pt>
                <c:pt idx="238">
                  <c:v>788.3389892578125</c:v>
                </c:pt>
                <c:pt idx="239">
                  <c:v>788.35101318359375</c:v>
                </c:pt>
                <c:pt idx="240">
                  <c:v>788.36297607421875</c:v>
                </c:pt>
                <c:pt idx="241">
                  <c:v>788.375</c:v>
                </c:pt>
                <c:pt idx="242">
                  <c:v>788.38800048828125</c:v>
                </c:pt>
                <c:pt idx="243">
                  <c:v>788.4000244140625</c:v>
                </c:pt>
                <c:pt idx="244">
                  <c:v>788.4119873046875</c:v>
                </c:pt>
                <c:pt idx="245">
                  <c:v>788.42401123046875</c:v>
                </c:pt>
                <c:pt idx="246">
                  <c:v>788.43701171875</c:v>
                </c:pt>
                <c:pt idx="247">
                  <c:v>788.448974609375</c:v>
                </c:pt>
                <c:pt idx="248">
                  <c:v>788.46099853515625</c:v>
                </c:pt>
                <c:pt idx="249">
                  <c:v>788.4739990234375</c:v>
                </c:pt>
                <c:pt idx="250">
                  <c:v>788.48602294921875</c:v>
                </c:pt>
                <c:pt idx="251">
                  <c:v>788.49798583984375</c:v>
                </c:pt>
                <c:pt idx="252">
                  <c:v>788.510009765625</c:v>
                </c:pt>
                <c:pt idx="253">
                  <c:v>788.52301025390625</c:v>
                </c:pt>
                <c:pt idx="254">
                  <c:v>788.53497314453125</c:v>
                </c:pt>
                <c:pt idx="255">
                  <c:v>788.5469970703125</c:v>
                </c:pt>
                <c:pt idx="256">
                  <c:v>788.55902099609375</c:v>
                </c:pt>
                <c:pt idx="257">
                  <c:v>788.572021484375</c:v>
                </c:pt>
                <c:pt idx="258">
                  <c:v>788.583984375</c:v>
                </c:pt>
                <c:pt idx="259">
                  <c:v>788.59600830078125</c:v>
                </c:pt>
                <c:pt idx="260">
                  <c:v>788.60797119140625</c:v>
                </c:pt>
                <c:pt idx="261">
                  <c:v>788.6209716796875</c:v>
                </c:pt>
                <c:pt idx="262">
                  <c:v>788.63299560546875</c:v>
                </c:pt>
                <c:pt idx="263">
                  <c:v>788.64501953125</c:v>
                </c:pt>
                <c:pt idx="264">
                  <c:v>788.656982421875</c:v>
                </c:pt>
                <c:pt idx="265">
                  <c:v>788.66998291015625</c:v>
                </c:pt>
                <c:pt idx="266">
                  <c:v>788.6820068359375</c:v>
                </c:pt>
                <c:pt idx="267">
                  <c:v>788.6939697265625</c:v>
                </c:pt>
                <c:pt idx="268">
                  <c:v>788.70599365234375</c:v>
                </c:pt>
                <c:pt idx="269">
                  <c:v>788.718994140625</c:v>
                </c:pt>
                <c:pt idx="270">
                  <c:v>788.73101806640625</c:v>
                </c:pt>
                <c:pt idx="271">
                  <c:v>788.74298095703125</c:v>
                </c:pt>
                <c:pt idx="272">
                  <c:v>788.7550048828125</c:v>
                </c:pt>
                <c:pt idx="273">
                  <c:v>788.76800537109375</c:v>
                </c:pt>
                <c:pt idx="274">
                  <c:v>788.780029296875</c:v>
                </c:pt>
                <c:pt idx="275">
                  <c:v>788.7919921875</c:v>
                </c:pt>
                <c:pt idx="276">
                  <c:v>788.80499267578125</c:v>
                </c:pt>
                <c:pt idx="277">
                  <c:v>788.8170166015625</c:v>
                </c:pt>
                <c:pt idx="278">
                  <c:v>788.8289794921875</c:v>
                </c:pt>
                <c:pt idx="279">
                  <c:v>788.84100341796875</c:v>
                </c:pt>
                <c:pt idx="280">
                  <c:v>788.85400390625</c:v>
                </c:pt>
                <c:pt idx="281">
                  <c:v>788.86602783203125</c:v>
                </c:pt>
                <c:pt idx="282">
                  <c:v>788.87799072265625</c:v>
                </c:pt>
                <c:pt idx="283">
                  <c:v>788.8900146484375</c:v>
                </c:pt>
                <c:pt idx="284">
                  <c:v>788.90301513671875</c:v>
                </c:pt>
                <c:pt idx="285">
                  <c:v>788.91497802734375</c:v>
                </c:pt>
                <c:pt idx="286">
                  <c:v>788.927001953125</c:v>
                </c:pt>
                <c:pt idx="287">
                  <c:v>788.93902587890625</c:v>
                </c:pt>
                <c:pt idx="288">
                  <c:v>788.9520263671875</c:v>
                </c:pt>
                <c:pt idx="289">
                  <c:v>788.9639892578125</c:v>
                </c:pt>
                <c:pt idx="290">
                  <c:v>788.97601318359375</c:v>
                </c:pt>
                <c:pt idx="291">
                  <c:v>788.98797607421875</c:v>
                </c:pt>
                <c:pt idx="292">
                  <c:v>789.0009765625</c:v>
                </c:pt>
                <c:pt idx="293">
                  <c:v>789.01300048828125</c:v>
                </c:pt>
                <c:pt idx="294">
                  <c:v>789.0250244140625</c:v>
                </c:pt>
                <c:pt idx="295">
                  <c:v>789.0369873046875</c:v>
                </c:pt>
                <c:pt idx="296">
                  <c:v>789.04998779296875</c:v>
                </c:pt>
                <c:pt idx="297">
                  <c:v>789.06201171875</c:v>
                </c:pt>
                <c:pt idx="298">
                  <c:v>789.073974609375</c:v>
                </c:pt>
                <c:pt idx="299">
                  <c:v>789.08599853515625</c:v>
                </c:pt>
                <c:pt idx="300">
                  <c:v>789.0989990234375</c:v>
                </c:pt>
                <c:pt idx="301">
                  <c:v>789.11102294921875</c:v>
                </c:pt>
                <c:pt idx="302">
                  <c:v>789.12298583984375</c:v>
                </c:pt>
                <c:pt idx="303">
                  <c:v>789.135986328125</c:v>
                </c:pt>
                <c:pt idx="304">
                  <c:v>789.14801025390625</c:v>
                </c:pt>
                <c:pt idx="305">
                  <c:v>789.15997314453125</c:v>
                </c:pt>
                <c:pt idx="306">
                  <c:v>789.1719970703125</c:v>
                </c:pt>
                <c:pt idx="307">
                  <c:v>789.18499755859375</c:v>
                </c:pt>
                <c:pt idx="308">
                  <c:v>789.197021484375</c:v>
                </c:pt>
                <c:pt idx="309">
                  <c:v>789.208984375</c:v>
                </c:pt>
                <c:pt idx="310">
                  <c:v>789.22100830078125</c:v>
                </c:pt>
                <c:pt idx="311">
                  <c:v>789.2340087890625</c:v>
                </c:pt>
                <c:pt idx="312">
                  <c:v>789.2459716796875</c:v>
                </c:pt>
                <c:pt idx="313">
                  <c:v>789.25799560546875</c:v>
                </c:pt>
                <c:pt idx="314">
                  <c:v>789.27099609375</c:v>
                </c:pt>
                <c:pt idx="315">
                  <c:v>789.28302001953125</c:v>
                </c:pt>
                <c:pt idx="316">
                  <c:v>789.29498291015625</c:v>
                </c:pt>
                <c:pt idx="317">
                  <c:v>789.3070068359375</c:v>
                </c:pt>
                <c:pt idx="318">
                  <c:v>789.32000732421875</c:v>
                </c:pt>
                <c:pt idx="319">
                  <c:v>789.33197021484375</c:v>
                </c:pt>
                <c:pt idx="320">
                  <c:v>789.343994140625</c:v>
                </c:pt>
                <c:pt idx="321">
                  <c:v>789.35601806640625</c:v>
                </c:pt>
                <c:pt idx="322">
                  <c:v>789.3690185546875</c:v>
                </c:pt>
                <c:pt idx="323">
                  <c:v>789.3809814453125</c:v>
                </c:pt>
                <c:pt idx="324">
                  <c:v>789.39300537109375</c:v>
                </c:pt>
                <c:pt idx="325">
                  <c:v>789.405029296875</c:v>
                </c:pt>
                <c:pt idx="326">
                  <c:v>789.41802978515625</c:v>
                </c:pt>
                <c:pt idx="327">
                  <c:v>789.42999267578125</c:v>
                </c:pt>
                <c:pt idx="328">
                  <c:v>789.4420166015625</c:v>
                </c:pt>
                <c:pt idx="329">
                  <c:v>789.4539794921875</c:v>
                </c:pt>
                <c:pt idx="330">
                  <c:v>789.46697998046875</c:v>
                </c:pt>
                <c:pt idx="331">
                  <c:v>789.47900390625</c:v>
                </c:pt>
                <c:pt idx="332">
                  <c:v>789.49102783203125</c:v>
                </c:pt>
                <c:pt idx="333">
                  <c:v>789.5040283203125</c:v>
                </c:pt>
                <c:pt idx="334">
                  <c:v>789.5159912109375</c:v>
                </c:pt>
                <c:pt idx="335">
                  <c:v>789.52801513671875</c:v>
                </c:pt>
                <c:pt idx="336">
                  <c:v>789.53997802734375</c:v>
                </c:pt>
                <c:pt idx="337">
                  <c:v>789.552978515625</c:v>
                </c:pt>
                <c:pt idx="338">
                  <c:v>789.56500244140625</c:v>
                </c:pt>
                <c:pt idx="339">
                  <c:v>789.5770263671875</c:v>
                </c:pt>
                <c:pt idx="340">
                  <c:v>789.5889892578125</c:v>
                </c:pt>
                <c:pt idx="341">
                  <c:v>789.60198974609375</c:v>
                </c:pt>
                <c:pt idx="342">
                  <c:v>789.614013671875</c:v>
                </c:pt>
                <c:pt idx="343">
                  <c:v>789.6259765625</c:v>
                </c:pt>
                <c:pt idx="344">
                  <c:v>789.63800048828125</c:v>
                </c:pt>
                <c:pt idx="345">
                  <c:v>789.6510009765625</c:v>
                </c:pt>
                <c:pt idx="346">
                  <c:v>789.66302490234375</c:v>
                </c:pt>
                <c:pt idx="347">
                  <c:v>789.67498779296875</c:v>
                </c:pt>
                <c:pt idx="348">
                  <c:v>789.68798828125</c:v>
                </c:pt>
                <c:pt idx="349">
                  <c:v>789.70001220703125</c:v>
                </c:pt>
                <c:pt idx="350">
                  <c:v>789.71197509765625</c:v>
                </c:pt>
                <c:pt idx="351">
                  <c:v>789.7239990234375</c:v>
                </c:pt>
                <c:pt idx="352">
                  <c:v>789.73699951171875</c:v>
                </c:pt>
                <c:pt idx="353">
                  <c:v>789.7490234375</c:v>
                </c:pt>
                <c:pt idx="354">
                  <c:v>789.760986328125</c:v>
                </c:pt>
                <c:pt idx="355">
                  <c:v>789.77301025390625</c:v>
                </c:pt>
                <c:pt idx="356">
                  <c:v>789.7860107421875</c:v>
                </c:pt>
                <c:pt idx="357">
                  <c:v>789.7979736328125</c:v>
                </c:pt>
                <c:pt idx="358">
                  <c:v>789.80999755859375</c:v>
                </c:pt>
                <c:pt idx="359">
                  <c:v>789.822998046875</c:v>
                </c:pt>
                <c:pt idx="360">
                  <c:v>789.83502197265625</c:v>
                </c:pt>
                <c:pt idx="361">
                  <c:v>789.84698486328125</c:v>
                </c:pt>
                <c:pt idx="362">
                  <c:v>789.8590087890625</c:v>
                </c:pt>
                <c:pt idx="363">
                  <c:v>789.87200927734375</c:v>
                </c:pt>
                <c:pt idx="364">
                  <c:v>789.88397216796875</c:v>
                </c:pt>
                <c:pt idx="365">
                  <c:v>789.89599609375</c:v>
                </c:pt>
                <c:pt idx="366">
                  <c:v>789.90802001953125</c:v>
                </c:pt>
                <c:pt idx="367">
                  <c:v>789.9210205078125</c:v>
                </c:pt>
                <c:pt idx="368">
                  <c:v>789.9329833984375</c:v>
                </c:pt>
                <c:pt idx="369">
                  <c:v>789.94500732421875</c:v>
                </c:pt>
                <c:pt idx="370">
                  <c:v>789.95697021484375</c:v>
                </c:pt>
                <c:pt idx="371">
                  <c:v>789.969970703125</c:v>
                </c:pt>
                <c:pt idx="372">
                  <c:v>789.98199462890625</c:v>
                </c:pt>
                <c:pt idx="373">
                  <c:v>789.9940185546875</c:v>
                </c:pt>
                <c:pt idx="374">
                  <c:v>790.00701904296875</c:v>
                </c:pt>
                <c:pt idx="375">
                  <c:v>790.01898193359375</c:v>
                </c:pt>
                <c:pt idx="376">
                  <c:v>790.031005859375</c:v>
                </c:pt>
                <c:pt idx="377">
                  <c:v>790.04302978515625</c:v>
                </c:pt>
                <c:pt idx="378">
                  <c:v>790.0560302734375</c:v>
                </c:pt>
                <c:pt idx="379">
                  <c:v>790.0679931640625</c:v>
                </c:pt>
                <c:pt idx="380">
                  <c:v>790.08001708984375</c:v>
                </c:pt>
                <c:pt idx="381">
                  <c:v>790.09197998046875</c:v>
                </c:pt>
                <c:pt idx="382">
                  <c:v>790.10498046875</c:v>
                </c:pt>
                <c:pt idx="383">
                  <c:v>790.11700439453125</c:v>
                </c:pt>
                <c:pt idx="384">
                  <c:v>790.1290283203125</c:v>
                </c:pt>
                <c:pt idx="385">
                  <c:v>790.14202880859375</c:v>
                </c:pt>
                <c:pt idx="386">
                  <c:v>790.15399169921875</c:v>
                </c:pt>
                <c:pt idx="387">
                  <c:v>790.166015625</c:v>
                </c:pt>
                <c:pt idx="388">
                  <c:v>790.177978515625</c:v>
                </c:pt>
                <c:pt idx="389">
                  <c:v>790.19097900390625</c:v>
                </c:pt>
                <c:pt idx="390">
                  <c:v>790.2030029296875</c:v>
                </c:pt>
                <c:pt idx="391">
                  <c:v>790.21502685546875</c:v>
                </c:pt>
                <c:pt idx="392">
                  <c:v>790.22698974609375</c:v>
                </c:pt>
                <c:pt idx="393">
                  <c:v>790.239990234375</c:v>
                </c:pt>
                <c:pt idx="394">
                  <c:v>790.25201416015625</c:v>
                </c:pt>
                <c:pt idx="395">
                  <c:v>790.26397705078125</c:v>
                </c:pt>
                <c:pt idx="396">
                  <c:v>790.2769775390625</c:v>
                </c:pt>
                <c:pt idx="397">
                  <c:v>790.28900146484375</c:v>
                </c:pt>
                <c:pt idx="398">
                  <c:v>790.301025390625</c:v>
                </c:pt>
                <c:pt idx="399">
                  <c:v>790.31298828125</c:v>
                </c:pt>
                <c:pt idx="400">
                  <c:v>790.32598876953125</c:v>
                </c:pt>
                <c:pt idx="401">
                  <c:v>790.3380126953125</c:v>
                </c:pt>
                <c:pt idx="402">
                  <c:v>790.3499755859375</c:v>
                </c:pt>
                <c:pt idx="403">
                  <c:v>790.36199951171875</c:v>
                </c:pt>
                <c:pt idx="404">
                  <c:v>790.375</c:v>
                </c:pt>
                <c:pt idx="405">
                  <c:v>790.38702392578125</c:v>
                </c:pt>
                <c:pt idx="406">
                  <c:v>790.39898681640625</c:v>
                </c:pt>
                <c:pt idx="407">
                  <c:v>790.4119873046875</c:v>
                </c:pt>
                <c:pt idx="408">
                  <c:v>790.42401123046875</c:v>
                </c:pt>
                <c:pt idx="409">
                  <c:v>790.43597412109375</c:v>
                </c:pt>
                <c:pt idx="410">
                  <c:v>790.447998046875</c:v>
                </c:pt>
                <c:pt idx="411">
                  <c:v>790.46099853515625</c:v>
                </c:pt>
                <c:pt idx="412">
                  <c:v>790.4730224609375</c:v>
                </c:pt>
                <c:pt idx="413">
                  <c:v>790.4849853515625</c:v>
                </c:pt>
                <c:pt idx="414">
                  <c:v>790.49700927734375</c:v>
                </c:pt>
                <c:pt idx="415">
                  <c:v>790.510009765625</c:v>
                </c:pt>
                <c:pt idx="416">
                  <c:v>790.52197265625</c:v>
                </c:pt>
                <c:pt idx="417">
                  <c:v>790.53399658203125</c:v>
                </c:pt>
                <c:pt idx="418">
                  <c:v>790.5469970703125</c:v>
                </c:pt>
                <c:pt idx="419">
                  <c:v>790.55902099609375</c:v>
                </c:pt>
                <c:pt idx="420">
                  <c:v>790.57098388671875</c:v>
                </c:pt>
                <c:pt idx="421">
                  <c:v>790.5830078125</c:v>
                </c:pt>
                <c:pt idx="422">
                  <c:v>790.59600830078125</c:v>
                </c:pt>
                <c:pt idx="423">
                  <c:v>790.60797119140625</c:v>
                </c:pt>
                <c:pt idx="424">
                  <c:v>790.6199951171875</c:v>
                </c:pt>
                <c:pt idx="425">
                  <c:v>790.63299560546875</c:v>
                </c:pt>
                <c:pt idx="426">
                  <c:v>790.64501953125</c:v>
                </c:pt>
                <c:pt idx="427">
                  <c:v>790.656982421875</c:v>
                </c:pt>
                <c:pt idx="428">
                  <c:v>790.66900634765625</c:v>
                </c:pt>
                <c:pt idx="429">
                  <c:v>790.6820068359375</c:v>
                </c:pt>
                <c:pt idx="430">
                  <c:v>790.6939697265625</c:v>
                </c:pt>
                <c:pt idx="431">
                  <c:v>790.70599365234375</c:v>
                </c:pt>
                <c:pt idx="432">
                  <c:v>790.718017578125</c:v>
                </c:pt>
                <c:pt idx="433">
                  <c:v>790.73101806640625</c:v>
                </c:pt>
                <c:pt idx="434">
                  <c:v>790.74298095703125</c:v>
                </c:pt>
                <c:pt idx="435">
                  <c:v>790.7550048828125</c:v>
                </c:pt>
                <c:pt idx="436">
                  <c:v>790.76800537109375</c:v>
                </c:pt>
                <c:pt idx="437">
                  <c:v>790.780029296875</c:v>
                </c:pt>
                <c:pt idx="438">
                  <c:v>790.7919921875</c:v>
                </c:pt>
                <c:pt idx="439">
                  <c:v>790.80401611328125</c:v>
                </c:pt>
                <c:pt idx="440">
                  <c:v>790.8170166015625</c:v>
                </c:pt>
                <c:pt idx="441">
                  <c:v>790.8289794921875</c:v>
                </c:pt>
                <c:pt idx="442">
                  <c:v>790.84100341796875</c:v>
                </c:pt>
                <c:pt idx="443">
                  <c:v>790.85302734375</c:v>
                </c:pt>
                <c:pt idx="444">
                  <c:v>790.86602783203125</c:v>
                </c:pt>
                <c:pt idx="445">
                  <c:v>790.87799072265625</c:v>
                </c:pt>
                <c:pt idx="446">
                  <c:v>790.8900146484375</c:v>
                </c:pt>
                <c:pt idx="447">
                  <c:v>790.90301513671875</c:v>
                </c:pt>
                <c:pt idx="448">
                  <c:v>790.91497802734375</c:v>
                </c:pt>
                <c:pt idx="449">
                  <c:v>790.927001953125</c:v>
                </c:pt>
                <c:pt idx="450">
                  <c:v>790.93902587890625</c:v>
                </c:pt>
                <c:pt idx="451">
                  <c:v>790.9520263671875</c:v>
                </c:pt>
                <c:pt idx="452">
                  <c:v>790.9639892578125</c:v>
                </c:pt>
                <c:pt idx="453">
                  <c:v>790.97601318359375</c:v>
                </c:pt>
                <c:pt idx="454">
                  <c:v>790.989013671875</c:v>
                </c:pt>
                <c:pt idx="455">
                  <c:v>791.0009765625</c:v>
                </c:pt>
                <c:pt idx="456">
                  <c:v>791.01300048828125</c:v>
                </c:pt>
                <c:pt idx="457">
                  <c:v>791.0250244140625</c:v>
                </c:pt>
                <c:pt idx="458">
                  <c:v>791.03802490234375</c:v>
                </c:pt>
                <c:pt idx="459">
                  <c:v>791.04998779296875</c:v>
                </c:pt>
                <c:pt idx="460">
                  <c:v>791.06201171875</c:v>
                </c:pt>
                <c:pt idx="461">
                  <c:v>791.073974609375</c:v>
                </c:pt>
                <c:pt idx="462">
                  <c:v>791.08697509765625</c:v>
                </c:pt>
                <c:pt idx="463">
                  <c:v>791.0989990234375</c:v>
                </c:pt>
                <c:pt idx="464">
                  <c:v>791.11102294921875</c:v>
                </c:pt>
                <c:pt idx="465">
                  <c:v>791.1240234375</c:v>
                </c:pt>
                <c:pt idx="466">
                  <c:v>791.135986328125</c:v>
                </c:pt>
                <c:pt idx="467">
                  <c:v>791.14801025390625</c:v>
                </c:pt>
                <c:pt idx="468">
                  <c:v>791.15997314453125</c:v>
                </c:pt>
                <c:pt idx="469">
                  <c:v>791.1729736328125</c:v>
                </c:pt>
                <c:pt idx="470">
                  <c:v>791.18499755859375</c:v>
                </c:pt>
                <c:pt idx="471">
                  <c:v>791.197021484375</c:v>
                </c:pt>
                <c:pt idx="472">
                  <c:v>791.21002197265625</c:v>
                </c:pt>
                <c:pt idx="473">
                  <c:v>791.22198486328125</c:v>
                </c:pt>
                <c:pt idx="474">
                  <c:v>791.2340087890625</c:v>
                </c:pt>
                <c:pt idx="475">
                  <c:v>791.2459716796875</c:v>
                </c:pt>
                <c:pt idx="476">
                  <c:v>791.25897216796875</c:v>
                </c:pt>
                <c:pt idx="477">
                  <c:v>791.27099609375</c:v>
                </c:pt>
                <c:pt idx="478">
                  <c:v>791.28302001953125</c:v>
                </c:pt>
                <c:pt idx="479">
                  <c:v>791.2960205078125</c:v>
                </c:pt>
                <c:pt idx="480">
                  <c:v>791.3079833984375</c:v>
                </c:pt>
                <c:pt idx="481">
                  <c:v>791.32000732421875</c:v>
                </c:pt>
                <c:pt idx="482">
                  <c:v>791.33197021484375</c:v>
                </c:pt>
                <c:pt idx="483">
                  <c:v>791.344970703125</c:v>
                </c:pt>
                <c:pt idx="484">
                  <c:v>791.35699462890625</c:v>
                </c:pt>
                <c:pt idx="485">
                  <c:v>791.3690185546875</c:v>
                </c:pt>
                <c:pt idx="486">
                  <c:v>791.3809814453125</c:v>
                </c:pt>
                <c:pt idx="487">
                  <c:v>791.39398193359375</c:v>
                </c:pt>
                <c:pt idx="488">
                  <c:v>791.406005859375</c:v>
                </c:pt>
                <c:pt idx="489">
                  <c:v>791.41802978515625</c:v>
                </c:pt>
                <c:pt idx="490">
                  <c:v>791.4310302734375</c:v>
                </c:pt>
                <c:pt idx="491">
                  <c:v>791.4429931640625</c:v>
                </c:pt>
                <c:pt idx="492">
                  <c:v>791.45501708984375</c:v>
                </c:pt>
                <c:pt idx="493">
                  <c:v>791.46697998046875</c:v>
                </c:pt>
                <c:pt idx="494">
                  <c:v>791.47998046875</c:v>
                </c:pt>
                <c:pt idx="495">
                  <c:v>791.49200439453125</c:v>
                </c:pt>
                <c:pt idx="496">
                  <c:v>791.5040283203125</c:v>
                </c:pt>
                <c:pt idx="497">
                  <c:v>791.51702880859375</c:v>
                </c:pt>
                <c:pt idx="498">
                  <c:v>791.52899169921875</c:v>
                </c:pt>
                <c:pt idx="499">
                  <c:v>791.541015625</c:v>
                </c:pt>
                <c:pt idx="500">
                  <c:v>791.552978515625</c:v>
                </c:pt>
                <c:pt idx="501">
                  <c:v>791.56597900390625</c:v>
                </c:pt>
                <c:pt idx="502">
                  <c:v>791.5780029296875</c:v>
                </c:pt>
                <c:pt idx="503">
                  <c:v>791.59002685546875</c:v>
                </c:pt>
                <c:pt idx="504">
                  <c:v>791.60302734375</c:v>
                </c:pt>
                <c:pt idx="505">
                  <c:v>791.614990234375</c:v>
                </c:pt>
                <c:pt idx="506">
                  <c:v>791.62701416015625</c:v>
                </c:pt>
                <c:pt idx="507">
                  <c:v>791.63897705078125</c:v>
                </c:pt>
                <c:pt idx="508">
                  <c:v>791.6519775390625</c:v>
                </c:pt>
                <c:pt idx="509">
                  <c:v>791.66400146484375</c:v>
                </c:pt>
                <c:pt idx="510">
                  <c:v>791.676025390625</c:v>
                </c:pt>
                <c:pt idx="511">
                  <c:v>791.68902587890625</c:v>
                </c:pt>
                <c:pt idx="512">
                  <c:v>791.70098876953125</c:v>
                </c:pt>
                <c:pt idx="513">
                  <c:v>791.7130126953125</c:v>
                </c:pt>
                <c:pt idx="514">
                  <c:v>791.7249755859375</c:v>
                </c:pt>
                <c:pt idx="515">
                  <c:v>791.73797607421875</c:v>
                </c:pt>
                <c:pt idx="516">
                  <c:v>791.75</c:v>
                </c:pt>
                <c:pt idx="517">
                  <c:v>791.76202392578125</c:v>
                </c:pt>
                <c:pt idx="518">
                  <c:v>791.7750244140625</c:v>
                </c:pt>
                <c:pt idx="519">
                  <c:v>791.7869873046875</c:v>
                </c:pt>
                <c:pt idx="520">
                  <c:v>791.79901123046875</c:v>
                </c:pt>
                <c:pt idx="521">
                  <c:v>791.81097412109375</c:v>
                </c:pt>
                <c:pt idx="522">
                  <c:v>791.823974609375</c:v>
                </c:pt>
                <c:pt idx="523">
                  <c:v>791.83599853515625</c:v>
                </c:pt>
                <c:pt idx="524">
                  <c:v>791.8480224609375</c:v>
                </c:pt>
                <c:pt idx="525">
                  <c:v>791.8599853515625</c:v>
                </c:pt>
                <c:pt idx="526">
                  <c:v>791.87298583984375</c:v>
                </c:pt>
                <c:pt idx="527">
                  <c:v>791.885009765625</c:v>
                </c:pt>
                <c:pt idx="528">
                  <c:v>791.89697265625</c:v>
                </c:pt>
                <c:pt idx="529">
                  <c:v>791.90997314453125</c:v>
                </c:pt>
                <c:pt idx="530">
                  <c:v>791.9219970703125</c:v>
                </c:pt>
                <c:pt idx="531">
                  <c:v>791.93402099609375</c:v>
                </c:pt>
                <c:pt idx="532">
                  <c:v>791.947021484375</c:v>
                </c:pt>
                <c:pt idx="533">
                  <c:v>791.958984375</c:v>
                </c:pt>
                <c:pt idx="534">
                  <c:v>791.97100830078125</c:v>
                </c:pt>
                <c:pt idx="535">
                  <c:v>791.98297119140625</c:v>
                </c:pt>
                <c:pt idx="536">
                  <c:v>791.9959716796875</c:v>
                </c:pt>
                <c:pt idx="537">
                  <c:v>792.00799560546875</c:v>
                </c:pt>
                <c:pt idx="538">
                  <c:v>792.02001953125</c:v>
                </c:pt>
                <c:pt idx="539">
                  <c:v>792.03302001953125</c:v>
                </c:pt>
                <c:pt idx="540">
                  <c:v>792.04498291015625</c:v>
                </c:pt>
                <c:pt idx="541">
                  <c:v>792.0570068359375</c:v>
                </c:pt>
                <c:pt idx="542">
                  <c:v>792.0689697265625</c:v>
                </c:pt>
                <c:pt idx="543">
                  <c:v>792.08197021484375</c:v>
                </c:pt>
                <c:pt idx="544">
                  <c:v>792.093994140625</c:v>
                </c:pt>
                <c:pt idx="545">
                  <c:v>792.10601806640625</c:v>
                </c:pt>
                <c:pt idx="546">
                  <c:v>792.1190185546875</c:v>
                </c:pt>
                <c:pt idx="547">
                  <c:v>792.1309814453125</c:v>
                </c:pt>
                <c:pt idx="548">
                  <c:v>792.14300537109375</c:v>
                </c:pt>
                <c:pt idx="549">
                  <c:v>792.155029296875</c:v>
                </c:pt>
                <c:pt idx="550">
                  <c:v>792.16802978515625</c:v>
                </c:pt>
                <c:pt idx="551">
                  <c:v>792.17999267578125</c:v>
                </c:pt>
                <c:pt idx="552">
                  <c:v>792.1920166015625</c:v>
                </c:pt>
                <c:pt idx="553">
                  <c:v>792.20501708984375</c:v>
                </c:pt>
                <c:pt idx="554">
                  <c:v>792.21697998046875</c:v>
                </c:pt>
                <c:pt idx="555">
                  <c:v>792.22900390625</c:v>
                </c:pt>
                <c:pt idx="556">
                  <c:v>792.24102783203125</c:v>
                </c:pt>
                <c:pt idx="557">
                  <c:v>792.2540283203125</c:v>
                </c:pt>
                <c:pt idx="558">
                  <c:v>792.2659912109375</c:v>
                </c:pt>
                <c:pt idx="559">
                  <c:v>792.27801513671875</c:v>
                </c:pt>
                <c:pt idx="560">
                  <c:v>792.291015625</c:v>
                </c:pt>
                <c:pt idx="561">
                  <c:v>792.302978515625</c:v>
                </c:pt>
                <c:pt idx="562">
                  <c:v>792.31500244140625</c:v>
                </c:pt>
                <c:pt idx="563">
                  <c:v>792.3270263671875</c:v>
                </c:pt>
                <c:pt idx="564">
                  <c:v>792.34002685546875</c:v>
                </c:pt>
                <c:pt idx="565">
                  <c:v>792.35198974609375</c:v>
                </c:pt>
                <c:pt idx="566">
                  <c:v>792.364013671875</c:v>
                </c:pt>
                <c:pt idx="567">
                  <c:v>792.37701416015625</c:v>
                </c:pt>
                <c:pt idx="568">
                  <c:v>792.38897705078125</c:v>
                </c:pt>
                <c:pt idx="569">
                  <c:v>792.4010009765625</c:v>
                </c:pt>
                <c:pt idx="570">
                  <c:v>792.41302490234375</c:v>
                </c:pt>
                <c:pt idx="571">
                  <c:v>792.426025390625</c:v>
                </c:pt>
                <c:pt idx="572">
                  <c:v>792.43798828125</c:v>
                </c:pt>
                <c:pt idx="573">
                  <c:v>792.45001220703125</c:v>
                </c:pt>
                <c:pt idx="574">
                  <c:v>792.4630126953125</c:v>
                </c:pt>
                <c:pt idx="575">
                  <c:v>792.4749755859375</c:v>
                </c:pt>
                <c:pt idx="576">
                  <c:v>792.48699951171875</c:v>
                </c:pt>
                <c:pt idx="577">
                  <c:v>792.4990234375</c:v>
                </c:pt>
                <c:pt idx="578">
                  <c:v>792.51202392578125</c:v>
                </c:pt>
                <c:pt idx="579">
                  <c:v>792.52398681640625</c:v>
                </c:pt>
                <c:pt idx="580">
                  <c:v>792.5360107421875</c:v>
                </c:pt>
                <c:pt idx="581">
                  <c:v>792.54901123046875</c:v>
                </c:pt>
                <c:pt idx="582">
                  <c:v>792.56097412109375</c:v>
                </c:pt>
                <c:pt idx="583">
                  <c:v>792.572998046875</c:v>
                </c:pt>
                <c:pt idx="584">
                  <c:v>792.58599853515625</c:v>
                </c:pt>
                <c:pt idx="585">
                  <c:v>792.5980224609375</c:v>
                </c:pt>
                <c:pt idx="586">
                  <c:v>792.6099853515625</c:v>
                </c:pt>
                <c:pt idx="587">
                  <c:v>792.62200927734375</c:v>
                </c:pt>
                <c:pt idx="588">
                  <c:v>792.635009765625</c:v>
                </c:pt>
                <c:pt idx="589">
                  <c:v>792.64697265625</c:v>
                </c:pt>
                <c:pt idx="590">
                  <c:v>792.65899658203125</c:v>
                </c:pt>
                <c:pt idx="591">
                  <c:v>792.6719970703125</c:v>
                </c:pt>
                <c:pt idx="592">
                  <c:v>792.68402099609375</c:v>
                </c:pt>
                <c:pt idx="593">
                  <c:v>792.69598388671875</c:v>
                </c:pt>
                <c:pt idx="594">
                  <c:v>792.7080078125</c:v>
                </c:pt>
                <c:pt idx="595">
                  <c:v>792.72100830078125</c:v>
                </c:pt>
                <c:pt idx="596">
                  <c:v>792.73297119140625</c:v>
                </c:pt>
                <c:pt idx="597">
                  <c:v>792.7449951171875</c:v>
                </c:pt>
                <c:pt idx="598">
                  <c:v>792.75799560546875</c:v>
                </c:pt>
                <c:pt idx="599">
                  <c:v>792.77001953125</c:v>
                </c:pt>
                <c:pt idx="600">
                  <c:v>792.781982421875</c:v>
                </c:pt>
                <c:pt idx="601">
                  <c:v>792.79400634765625</c:v>
                </c:pt>
                <c:pt idx="602">
                  <c:v>792.8070068359375</c:v>
                </c:pt>
                <c:pt idx="603">
                  <c:v>792.8189697265625</c:v>
                </c:pt>
                <c:pt idx="604">
                  <c:v>792.83099365234375</c:v>
                </c:pt>
                <c:pt idx="605">
                  <c:v>792.843994140625</c:v>
                </c:pt>
                <c:pt idx="606">
                  <c:v>792.85601806640625</c:v>
                </c:pt>
                <c:pt idx="607">
                  <c:v>792.86798095703125</c:v>
                </c:pt>
                <c:pt idx="608">
                  <c:v>792.8809814453125</c:v>
                </c:pt>
                <c:pt idx="609">
                  <c:v>792.89300537109375</c:v>
                </c:pt>
                <c:pt idx="610">
                  <c:v>792.905029296875</c:v>
                </c:pt>
                <c:pt idx="611">
                  <c:v>792.9169921875</c:v>
                </c:pt>
                <c:pt idx="612">
                  <c:v>792.92999267578125</c:v>
                </c:pt>
                <c:pt idx="613">
                  <c:v>792.9420166015625</c:v>
                </c:pt>
                <c:pt idx="614">
                  <c:v>792.9539794921875</c:v>
                </c:pt>
                <c:pt idx="615">
                  <c:v>792.96697998046875</c:v>
                </c:pt>
                <c:pt idx="616">
                  <c:v>792.97900390625</c:v>
                </c:pt>
                <c:pt idx="617">
                  <c:v>792.99102783203125</c:v>
                </c:pt>
                <c:pt idx="618">
                  <c:v>793.00299072265625</c:v>
                </c:pt>
                <c:pt idx="619">
                  <c:v>793.0159912109375</c:v>
                </c:pt>
                <c:pt idx="620">
                  <c:v>793.02801513671875</c:v>
                </c:pt>
                <c:pt idx="621">
                  <c:v>793.03997802734375</c:v>
                </c:pt>
                <c:pt idx="622">
                  <c:v>793.052978515625</c:v>
                </c:pt>
                <c:pt idx="623">
                  <c:v>793.06500244140625</c:v>
                </c:pt>
                <c:pt idx="624">
                  <c:v>793.0770263671875</c:v>
                </c:pt>
                <c:pt idx="625">
                  <c:v>793.09002685546875</c:v>
                </c:pt>
                <c:pt idx="626">
                  <c:v>793.10198974609375</c:v>
                </c:pt>
                <c:pt idx="627">
                  <c:v>793.114013671875</c:v>
                </c:pt>
                <c:pt idx="628">
                  <c:v>793.1259765625</c:v>
                </c:pt>
                <c:pt idx="629">
                  <c:v>793.13897705078125</c:v>
                </c:pt>
                <c:pt idx="630">
                  <c:v>793.1510009765625</c:v>
                </c:pt>
                <c:pt idx="631">
                  <c:v>793.16302490234375</c:v>
                </c:pt>
                <c:pt idx="632">
                  <c:v>793.176025390625</c:v>
                </c:pt>
                <c:pt idx="633">
                  <c:v>793.18798828125</c:v>
                </c:pt>
                <c:pt idx="634">
                  <c:v>793.20001220703125</c:v>
                </c:pt>
                <c:pt idx="635">
                  <c:v>793.21197509765625</c:v>
                </c:pt>
                <c:pt idx="636">
                  <c:v>793.2249755859375</c:v>
                </c:pt>
                <c:pt idx="637">
                  <c:v>793.23699951171875</c:v>
                </c:pt>
                <c:pt idx="638">
                  <c:v>793.2490234375</c:v>
                </c:pt>
                <c:pt idx="639">
                  <c:v>793.26202392578125</c:v>
                </c:pt>
                <c:pt idx="640">
                  <c:v>793.27398681640625</c:v>
                </c:pt>
                <c:pt idx="641">
                  <c:v>793.2860107421875</c:v>
                </c:pt>
                <c:pt idx="642">
                  <c:v>793.29901123046875</c:v>
                </c:pt>
                <c:pt idx="643">
                  <c:v>793.31097412109375</c:v>
                </c:pt>
                <c:pt idx="644">
                  <c:v>793.322998046875</c:v>
                </c:pt>
                <c:pt idx="645">
                  <c:v>793.33502197265625</c:v>
                </c:pt>
                <c:pt idx="646">
                  <c:v>793.3480224609375</c:v>
                </c:pt>
                <c:pt idx="647">
                  <c:v>793.3599853515625</c:v>
                </c:pt>
                <c:pt idx="648">
                  <c:v>793.37200927734375</c:v>
                </c:pt>
                <c:pt idx="649">
                  <c:v>793.385009765625</c:v>
                </c:pt>
                <c:pt idx="650">
                  <c:v>793.39697265625</c:v>
                </c:pt>
                <c:pt idx="651">
                  <c:v>793.40899658203125</c:v>
                </c:pt>
                <c:pt idx="652">
                  <c:v>793.4219970703125</c:v>
                </c:pt>
                <c:pt idx="653">
                  <c:v>793.43402099609375</c:v>
                </c:pt>
                <c:pt idx="654">
                  <c:v>793.44598388671875</c:v>
                </c:pt>
                <c:pt idx="655">
                  <c:v>793.4580078125</c:v>
                </c:pt>
                <c:pt idx="656">
                  <c:v>793.47100830078125</c:v>
                </c:pt>
                <c:pt idx="657">
                  <c:v>793.48297119140625</c:v>
                </c:pt>
                <c:pt idx="658">
                  <c:v>793.4949951171875</c:v>
                </c:pt>
                <c:pt idx="659">
                  <c:v>793.50799560546875</c:v>
                </c:pt>
                <c:pt idx="660">
                  <c:v>793.52001953125</c:v>
                </c:pt>
                <c:pt idx="661">
                  <c:v>793.531982421875</c:v>
                </c:pt>
                <c:pt idx="662">
                  <c:v>793.54400634765625</c:v>
                </c:pt>
                <c:pt idx="663">
                  <c:v>793.5570068359375</c:v>
                </c:pt>
                <c:pt idx="664">
                  <c:v>793.5689697265625</c:v>
                </c:pt>
                <c:pt idx="665">
                  <c:v>793.58099365234375</c:v>
                </c:pt>
                <c:pt idx="666">
                  <c:v>793.593994140625</c:v>
                </c:pt>
                <c:pt idx="667">
                  <c:v>793.60601806640625</c:v>
                </c:pt>
                <c:pt idx="668">
                  <c:v>793.61798095703125</c:v>
                </c:pt>
                <c:pt idx="669">
                  <c:v>793.6309814453125</c:v>
                </c:pt>
                <c:pt idx="670">
                  <c:v>793.64300537109375</c:v>
                </c:pt>
                <c:pt idx="671">
                  <c:v>793.655029296875</c:v>
                </c:pt>
                <c:pt idx="672">
                  <c:v>793.6669921875</c:v>
                </c:pt>
                <c:pt idx="673">
                  <c:v>793.67999267578125</c:v>
                </c:pt>
                <c:pt idx="674">
                  <c:v>793.6920166015625</c:v>
                </c:pt>
                <c:pt idx="675">
                  <c:v>793.7039794921875</c:v>
                </c:pt>
                <c:pt idx="676">
                  <c:v>793.71697998046875</c:v>
                </c:pt>
                <c:pt idx="677">
                  <c:v>793.72900390625</c:v>
                </c:pt>
                <c:pt idx="678">
                  <c:v>793.74102783203125</c:v>
                </c:pt>
                <c:pt idx="679">
                  <c:v>793.7540283203125</c:v>
                </c:pt>
                <c:pt idx="680">
                  <c:v>793.7659912109375</c:v>
                </c:pt>
                <c:pt idx="681">
                  <c:v>793.77801513671875</c:v>
                </c:pt>
                <c:pt idx="682">
                  <c:v>793.78997802734375</c:v>
                </c:pt>
                <c:pt idx="683">
                  <c:v>793.802978515625</c:v>
                </c:pt>
                <c:pt idx="684">
                  <c:v>793.81500244140625</c:v>
                </c:pt>
                <c:pt idx="685">
                  <c:v>793.8270263671875</c:v>
                </c:pt>
                <c:pt idx="686">
                  <c:v>793.84002685546875</c:v>
                </c:pt>
                <c:pt idx="687">
                  <c:v>793.85198974609375</c:v>
                </c:pt>
                <c:pt idx="688">
                  <c:v>793.864013671875</c:v>
                </c:pt>
                <c:pt idx="689">
                  <c:v>793.87701416015625</c:v>
                </c:pt>
                <c:pt idx="690">
                  <c:v>793.88897705078125</c:v>
                </c:pt>
                <c:pt idx="691">
                  <c:v>793.9010009765625</c:v>
                </c:pt>
                <c:pt idx="692">
                  <c:v>793.91302490234375</c:v>
                </c:pt>
                <c:pt idx="693">
                  <c:v>793.926025390625</c:v>
                </c:pt>
                <c:pt idx="694">
                  <c:v>793.93798828125</c:v>
                </c:pt>
                <c:pt idx="695">
                  <c:v>793.95001220703125</c:v>
                </c:pt>
                <c:pt idx="696">
                  <c:v>793.9630126953125</c:v>
                </c:pt>
                <c:pt idx="697">
                  <c:v>793.9749755859375</c:v>
                </c:pt>
                <c:pt idx="698">
                  <c:v>793.98699951171875</c:v>
                </c:pt>
                <c:pt idx="699">
                  <c:v>794</c:v>
                </c:pt>
                <c:pt idx="700">
                  <c:v>794.01202392578125</c:v>
                </c:pt>
                <c:pt idx="701">
                  <c:v>794.02398681640625</c:v>
                </c:pt>
                <c:pt idx="702">
                  <c:v>794.0360107421875</c:v>
                </c:pt>
                <c:pt idx="703">
                  <c:v>794.04901123046875</c:v>
                </c:pt>
                <c:pt idx="704">
                  <c:v>794.06097412109375</c:v>
                </c:pt>
                <c:pt idx="705">
                  <c:v>794.072998046875</c:v>
                </c:pt>
                <c:pt idx="706">
                  <c:v>794.08599853515625</c:v>
                </c:pt>
                <c:pt idx="707">
                  <c:v>794.0980224609375</c:v>
                </c:pt>
                <c:pt idx="708">
                  <c:v>794.1099853515625</c:v>
                </c:pt>
                <c:pt idx="709">
                  <c:v>794.12298583984375</c:v>
                </c:pt>
                <c:pt idx="710">
                  <c:v>794.135009765625</c:v>
                </c:pt>
                <c:pt idx="711">
                  <c:v>794.14697265625</c:v>
                </c:pt>
                <c:pt idx="712">
                  <c:v>794.15899658203125</c:v>
                </c:pt>
                <c:pt idx="713">
                  <c:v>794.1719970703125</c:v>
                </c:pt>
                <c:pt idx="714">
                  <c:v>794.18402099609375</c:v>
                </c:pt>
                <c:pt idx="715">
                  <c:v>794.19598388671875</c:v>
                </c:pt>
                <c:pt idx="716">
                  <c:v>794.208984375</c:v>
                </c:pt>
                <c:pt idx="717">
                  <c:v>794.22100830078125</c:v>
                </c:pt>
                <c:pt idx="718">
                  <c:v>794.23297119140625</c:v>
                </c:pt>
                <c:pt idx="719">
                  <c:v>794.2459716796875</c:v>
                </c:pt>
                <c:pt idx="720">
                  <c:v>794.25799560546875</c:v>
                </c:pt>
                <c:pt idx="721">
                  <c:v>794.27001953125</c:v>
                </c:pt>
                <c:pt idx="722">
                  <c:v>794.28302001953125</c:v>
                </c:pt>
                <c:pt idx="723">
                  <c:v>794.29498291015625</c:v>
                </c:pt>
                <c:pt idx="724">
                  <c:v>794.3070068359375</c:v>
                </c:pt>
                <c:pt idx="725">
                  <c:v>794.3189697265625</c:v>
                </c:pt>
                <c:pt idx="726">
                  <c:v>794.33197021484375</c:v>
                </c:pt>
                <c:pt idx="727">
                  <c:v>794.343994140625</c:v>
                </c:pt>
                <c:pt idx="728">
                  <c:v>794.35601806640625</c:v>
                </c:pt>
                <c:pt idx="729">
                  <c:v>794.3690185546875</c:v>
                </c:pt>
                <c:pt idx="730">
                  <c:v>794.3809814453125</c:v>
                </c:pt>
                <c:pt idx="731">
                  <c:v>794.39300537109375</c:v>
                </c:pt>
                <c:pt idx="732">
                  <c:v>794.406005859375</c:v>
                </c:pt>
                <c:pt idx="733">
                  <c:v>794.41802978515625</c:v>
                </c:pt>
                <c:pt idx="734">
                  <c:v>794.42999267578125</c:v>
                </c:pt>
                <c:pt idx="735">
                  <c:v>794.4429931640625</c:v>
                </c:pt>
                <c:pt idx="736">
                  <c:v>794.45501708984375</c:v>
                </c:pt>
                <c:pt idx="737">
                  <c:v>794.46697998046875</c:v>
                </c:pt>
                <c:pt idx="738">
                  <c:v>794.47900390625</c:v>
                </c:pt>
                <c:pt idx="739">
                  <c:v>794.49200439453125</c:v>
                </c:pt>
                <c:pt idx="740">
                  <c:v>794.5040283203125</c:v>
                </c:pt>
                <c:pt idx="741">
                  <c:v>794.5159912109375</c:v>
                </c:pt>
                <c:pt idx="742">
                  <c:v>794.52899169921875</c:v>
                </c:pt>
                <c:pt idx="743">
                  <c:v>794.541015625</c:v>
                </c:pt>
                <c:pt idx="744">
                  <c:v>794.552978515625</c:v>
                </c:pt>
                <c:pt idx="745">
                  <c:v>794.56597900390625</c:v>
                </c:pt>
                <c:pt idx="746">
                  <c:v>794.5780029296875</c:v>
                </c:pt>
                <c:pt idx="747">
                  <c:v>794.59002685546875</c:v>
                </c:pt>
                <c:pt idx="748">
                  <c:v>794.60198974609375</c:v>
                </c:pt>
                <c:pt idx="749">
                  <c:v>794.614990234375</c:v>
                </c:pt>
                <c:pt idx="750">
                  <c:v>794.62701416015625</c:v>
                </c:pt>
                <c:pt idx="751">
                  <c:v>794.63897705078125</c:v>
                </c:pt>
                <c:pt idx="752">
                  <c:v>794.6519775390625</c:v>
                </c:pt>
                <c:pt idx="753">
                  <c:v>794.66400146484375</c:v>
                </c:pt>
                <c:pt idx="754">
                  <c:v>794.676025390625</c:v>
                </c:pt>
                <c:pt idx="755">
                  <c:v>794.68902587890625</c:v>
                </c:pt>
                <c:pt idx="756">
                  <c:v>794.70098876953125</c:v>
                </c:pt>
                <c:pt idx="757">
                  <c:v>794.7130126953125</c:v>
                </c:pt>
                <c:pt idx="758">
                  <c:v>794.72601318359375</c:v>
                </c:pt>
                <c:pt idx="759">
                  <c:v>794.73797607421875</c:v>
                </c:pt>
                <c:pt idx="760">
                  <c:v>794.75</c:v>
                </c:pt>
                <c:pt idx="761">
                  <c:v>794.76202392578125</c:v>
                </c:pt>
                <c:pt idx="762">
                  <c:v>794.7750244140625</c:v>
                </c:pt>
                <c:pt idx="763">
                  <c:v>794.7869873046875</c:v>
                </c:pt>
                <c:pt idx="764">
                  <c:v>794.79901123046875</c:v>
                </c:pt>
                <c:pt idx="765">
                  <c:v>794.81201171875</c:v>
                </c:pt>
                <c:pt idx="766">
                  <c:v>794.823974609375</c:v>
                </c:pt>
                <c:pt idx="767">
                  <c:v>794.83599853515625</c:v>
                </c:pt>
                <c:pt idx="768">
                  <c:v>794.8489990234375</c:v>
                </c:pt>
                <c:pt idx="769">
                  <c:v>794.86102294921875</c:v>
                </c:pt>
                <c:pt idx="770">
                  <c:v>794.87298583984375</c:v>
                </c:pt>
                <c:pt idx="771">
                  <c:v>794.885986328125</c:v>
                </c:pt>
                <c:pt idx="772">
                  <c:v>794.89801025390625</c:v>
                </c:pt>
                <c:pt idx="773">
                  <c:v>794.90997314453125</c:v>
                </c:pt>
                <c:pt idx="774">
                  <c:v>794.9219970703125</c:v>
                </c:pt>
                <c:pt idx="775">
                  <c:v>794.93499755859375</c:v>
                </c:pt>
                <c:pt idx="776">
                  <c:v>794.947021484375</c:v>
                </c:pt>
                <c:pt idx="777">
                  <c:v>794.958984375</c:v>
                </c:pt>
                <c:pt idx="778">
                  <c:v>794.97198486328125</c:v>
                </c:pt>
                <c:pt idx="779">
                  <c:v>794.9840087890625</c:v>
                </c:pt>
                <c:pt idx="780">
                  <c:v>794.9959716796875</c:v>
                </c:pt>
                <c:pt idx="781">
                  <c:v>795.00897216796875</c:v>
                </c:pt>
                <c:pt idx="782">
                  <c:v>795.02099609375</c:v>
                </c:pt>
                <c:pt idx="783">
                  <c:v>795.03302001953125</c:v>
                </c:pt>
                <c:pt idx="784">
                  <c:v>795.0460205078125</c:v>
                </c:pt>
                <c:pt idx="785">
                  <c:v>795.0579833984375</c:v>
                </c:pt>
                <c:pt idx="786">
                  <c:v>795.07000732421875</c:v>
                </c:pt>
                <c:pt idx="787">
                  <c:v>795.08197021484375</c:v>
                </c:pt>
                <c:pt idx="788">
                  <c:v>795.094970703125</c:v>
                </c:pt>
                <c:pt idx="789">
                  <c:v>795.10699462890625</c:v>
                </c:pt>
                <c:pt idx="790">
                  <c:v>795.1190185546875</c:v>
                </c:pt>
                <c:pt idx="791">
                  <c:v>795.13201904296875</c:v>
                </c:pt>
                <c:pt idx="792">
                  <c:v>795.14398193359375</c:v>
                </c:pt>
                <c:pt idx="793">
                  <c:v>795.156005859375</c:v>
                </c:pt>
                <c:pt idx="794">
                  <c:v>795.16900634765625</c:v>
                </c:pt>
                <c:pt idx="795">
                  <c:v>795.1810302734375</c:v>
                </c:pt>
                <c:pt idx="796">
                  <c:v>795.1929931640625</c:v>
                </c:pt>
                <c:pt idx="797">
                  <c:v>795.20599365234375</c:v>
                </c:pt>
                <c:pt idx="798">
                  <c:v>795.218017578125</c:v>
                </c:pt>
                <c:pt idx="799">
                  <c:v>795.22998046875</c:v>
                </c:pt>
                <c:pt idx="800">
                  <c:v>795.24298095703125</c:v>
                </c:pt>
                <c:pt idx="801">
                  <c:v>795.2550048828125</c:v>
                </c:pt>
                <c:pt idx="802">
                  <c:v>795.26702880859375</c:v>
                </c:pt>
                <c:pt idx="803">
                  <c:v>795.27899169921875</c:v>
                </c:pt>
              </c:numCache>
            </c:numRef>
          </c:xVal>
          <c:yVal>
            <c:numRef>
              <c:f>'Sheet1 {undeut}'!$B$1:$B$804</c:f>
              <c:numCache>
                <c:formatCode>General</c:formatCode>
                <c:ptCount val="804"/>
                <c:pt idx="0">
                  <c:v>223.69999694824219</c:v>
                </c:pt>
                <c:pt idx="1">
                  <c:v>204.69999694824219</c:v>
                </c:pt>
                <c:pt idx="2">
                  <c:v>206.69999694824219</c:v>
                </c:pt>
                <c:pt idx="3">
                  <c:v>184</c:v>
                </c:pt>
                <c:pt idx="4">
                  <c:v>218.80000305175781</c:v>
                </c:pt>
                <c:pt idx="5">
                  <c:v>228</c:v>
                </c:pt>
                <c:pt idx="6">
                  <c:v>163.80000305175781</c:v>
                </c:pt>
                <c:pt idx="7">
                  <c:v>160.5</c:v>
                </c:pt>
                <c:pt idx="8">
                  <c:v>191.5</c:v>
                </c:pt>
                <c:pt idx="9">
                  <c:v>224</c:v>
                </c:pt>
                <c:pt idx="10">
                  <c:v>268.5</c:v>
                </c:pt>
                <c:pt idx="11">
                  <c:v>324.79998779296875</c:v>
                </c:pt>
                <c:pt idx="12">
                  <c:v>395.79998779296875</c:v>
                </c:pt>
                <c:pt idx="13">
                  <c:v>447.29998779296875</c:v>
                </c:pt>
                <c:pt idx="14">
                  <c:v>480</c:v>
                </c:pt>
                <c:pt idx="15">
                  <c:v>487.20001220703125</c:v>
                </c:pt>
                <c:pt idx="16">
                  <c:v>454.5</c:v>
                </c:pt>
                <c:pt idx="17">
                  <c:v>438.29998779296875</c:v>
                </c:pt>
                <c:pt idx="18">
                  <c:v>490</c:v>
                </c:pt>
                <c:pt idx="19">
                  <c:v>461.70001220703125</c:v>
                </c:pt>
                <c:pt idx="20">
                  <c:v>386.79998779296875</c:v>
                </c:pt>
                <c:pt idx="21">
                  <c:v>478.20001220703125</c:v>
                </c:pt>
                <c:pt idx="22">
                  <c:v>642</c:v>
                </c:pt>
                <c:pt idx="23">
                  <c:v>735.5</c:v>
                </c:pt>
                <c:pt idx="24">
                  <c:v>796.5</c:v>
                </c:pt>
                <c:pt idx="25">
                  <c:v>948.79998779296875</c:v>
                </c:pt>
                <c:pt idx="26">
                  <c:v>1238</c:v>
                </c:pt>
                <c:pt idx="27">
                  <c:v>1373</c:v>
                </c:pt>
                <c:pt idx="28">
                  <c:v>1216</c:v>
                </c:pt>
                <c:pt idx="29">
                  <c:v>1077</c:v>
                </c:pt>
                <c:pt idx="30">
                  <c:v>1667</c:v>
                </c:pt>
                <c:pt idx="31">
                  <c:v>7552</c:v>
                </c:pt>
                <c:pt idx="32">
                  <c:v>69890</c:v>
                </c:pt>
                <c:pt idx="33">
                  <c:v>289500</c:v>
                </c:pt>
                <c:pt idx="34">
                  <c:v>469600</c:v>
                </c:pt>
                <c:pt idx="35">
                  <c:v>326200</c:v>
                </c:pt>
                <c:pt idx="36">
                  <c:v>90650</c:v>
                </c:pt>
                <c:pt idx="37">
                  <c:v>9237</c:v>
                </c:pt>
                <c:pt idx="38">
                  <c:v>1909</c:v>
                </c:pt>
                <c:pt idx="39">
                  <c:v>1644</c:v>
                </c:pt>
                <c:pt idx="40">
                  <c:v>2229</c:v>
                </c:pt>
                <c:pt idx="41">
                  <c:v>2371</c:v>
                </c:pt>
                <c:pt idx="42">
                  <c:v>1701</c:v>
                </c:pt>
                <c:pt idx="43">
                  <c:v>1046</c:v>
                </c:pt>
                <c:pt idx="44">
                  <c:v>847</c:v>
                </c:pt>
                <c:pt idx="45">
                  <c:v>790</c:v>
                </c:pt>
                <c:pt idx="46">
                  <c:v>933.79998779296875</c:v>
                </c:pt>
                <c:pt idx="47">
                  <c:v>1042</c:v>
                </c:pt>
                <c:pt idx="48">
                  <c:v>774</c:v>
                </c:pt>
                <c:pt idx="49">
                  <c:v>456.70001220703125</c:v>
                </c:pt>
                <c:pt idx="50">
                  <c:v>387.5</c:v>
                </c:pt>
                <c:pt idx="51">
                  <c:v>724</c:v>
                </c:pt>
                <c:pt idx="52">
                  <c:v>1952</c:v>
                </c:pt>
                <c:pt idx="53">
                  <c:v>3590</c:v>
                </c:pt>
                <c:pt idx="54">
                  <c:v>3525</c:v>
                </c:pt>
                <c:pt idx="55">
                  <c:v>1837</c:v>
                </c:pt>
                <c:pt idx="56">
                  <c:v>780</c:v>
                </c:pt>
                <c:pt idx="57">
                  <c:v>682.20001220703125</c:v>
                </c:pt>
                <c:pt idx="58">
                  <c:v>813.29998779296875</c:v>
                </c:pt>
                <c:pt idx="59">
                  <c:v>922.70001220703125</c:v>
                </c:pt>
                <c:pt idx="60">
                  <c:v>861</c:v>
                </c:pt>
                <c:pt idx="61">
                  <c:v>744.20001220703125</c:v>
                </c:pt>
                <c:pt idx="62">
                  <c:v>769.70001220703125</c:v>
                </c:pt>
                <c:pt idx="63">
                  <c:v>1081</c:v>
                </c:pt>
                <c:pt idx="64">
                  <c:v>1545</c:v>
                </c:pt>
                <c:pt idx="65">
                  <c:v>1624</c:v>
                </c:pt>
                <c:pt idx="66">
                  <c:v>1278</c:v>
                </c:pt>
                <c:pt idx="67">
                  <c:v>1027</c:v>
                </c:pt>
                <c:pt idx="68">
                  <c:v>1080</c:v>
                </c:pt>
                <c:pt idx="69">
                  <c:v>1155</c:v>
                </c:pt>
                <c:pt idx="70">
                  <c:v>1146</c:v>
                </c:pt>
                <c:pt idx="71">
                  <c:v>1998</c:v>
                </c:pt>
                <c:pt idx="72">
                  <c:v>9238</c:v>
                </c:pt>
                <c:pt idx="73">
                  <c:v>73180</c:v>
                </c:pt>
                <c:pt idx="74">
                  <c:v>263100</c:v>
                </c:pt>
                <c:pt idx="75">
                  <c:v>392700</c:v>
                </c:pt>
                <c:pt idx="76">
                  <c:v>257800</c:v>
                </c:pt>
                <c:pt idx="77">
                  <c:v>70360</c:v>
                </c:pt>
                <c:pt idx="78">
                  <c:v>8668</c:v>
                </c:pt>
                <c:pt idx="79">
                  <c:v>1802</c:v>
                </c:pt>
                <c:pt idx="80">
                  <c:v>1762</c:v>
                </c:pt>
                <c:pt idx="81">
                  <c:v>2342</c:v>
                </c:pt>
                <c:pt idx="82">
                  <c:v>2304</c:v>
                </c:pt>
                <c:pt idx="83">
                  <c:v>1561</c:v>
                </c:pt>
                <c:pt idx="84">
                  <c:v>938.5</c:v>
                </c:pt>
                <c:pt idx="85">
                  <c:v>734.79998779296875</c:v>
                </c:pt>
                <c:pt idx="86">
                  <c:v>775.5</c:v>
                </c:pt>
                <c:pt idx="87">
                  <c:v>935.5</c:v>
                </c:pt>
                <c:pt idx="88">
                  <c:v>958.20001220703125</c:v>
                </c:pt>
                <c:pt idx="89">
                  <c:v>778.5</c:v>
                </c:pt>
                <c:pt idx="90">
                  <c:v>616</c:v>
                </c:pt>
                <c:pt idx="91">
                  <c:v>542</c:v>
                </c:pt>
                <c:pt idx="92">
                  <c:v>477</c:v>
                </c:pt>
                <c:pt idx="93">
                  <c:v>472.79998779296875</c:v>
                </c:pt>
                <c:pt idx="94">
                  <c:v>918</c:v>
                </c:pt>
                <c:pt idx="95">
                  <c:v>2136</c:v>
                </c:pt>
                <c:pt idx="96">
                  <c:v>3063</c:v>
                </c:pt>
                <c:pt idx="97">
                  <c:v>2466</c:v>
                </c:pt>
                <c:pt idx="98">
                  <c:v>1263</c:v>
                </c:pt>
                <c:pt idx="99">
                  <c:v>664.5</c:v>
                </c:pt>
                <c:pt idx="100">
                  <c:v>488</c:v>
                </c:pt>
                <c:pt idx="101">
                  <c:v>403.70001220703125</c:v>
                </c:pt>
                <c:pt idx="102">
                  <c:v>377.5</c:v>
                </c:pt>
                <c:pt idx="103">
                  <c:v>364.29998779296875</c:v>
                </c:pt>
                <c:pt idx="104">
                  <c:v>506.5</c:v>
                </c:pt>
                <c:pt idx="105">
                  <c:v>850.20001220703125</c:v>
                </c:pt>
                <c:pt idx="106">
                  <c:v>998.20001220703125</c:v>
                </c:pt>
                <c:pt idx="107">
                  <c:v>761.20001220703125</c:v>
                </c:pt>
                <c:pt idx="108">
                  <c:v>603.70001220703125</c:v>
                </c:pt>
                <c:pt idx="109">
                  <c:v>754.5</c:v>
                </c:pt>
                <c:pt idx="110">
                  <c:v>833.79998779296875</c:v>
                </c:pt>
                <c:pt idx="111">
                  <c:v>849.20001220703125</c:v>
                </c:pt>
                <c:pt idx="112">
                  <c:v>1810</c:v>
                </c:pt>
                <c:pt idx="113">
                  <c:v>9255</c:v>
                </c:pt>
                <c:pt idx="114">
                  <c:v>46910</c:v>
                </c:pt>
                <c:pt idx="115">
                  <c:v>124900</c:v>
                </c:pt>
                <c:pt idx="116">
                  <c:v>162800</c:v>
                </c:pt>
                <c:pt idx="117">
                  <c:v>104100</c:v>
                </c:pt>
                <c:pt idx="118">
                  <c:v>31910</c:v>
                </c:pt>
                <c:pt idx="119">
                  <c:v>5805</c:v>
                </c:pt>
                <c:pt idx="120">
                  <c:v>1663</c:v>
                </c:pt>
                <c:pt idx="121">
                  <c:v>1176</c:v>
                </c:pt>
                <c:pt idx="122">
                  <c:v>1174</c:v>
                </c:pt>
                <c:pt idx="123">
                  <c:v>948.5</c:v>
                </c:pt>
                <c:pt idx="124">
                  <c:v>573.5</c:v>
                </c:pt>
                <c:pt idx="125">
                  <c:v>393.5</c:v>
                </c:pt>
                <c:pt idx="126">
                  <c:v>448.5</c:v>
                </c:pt>
                <c:pt idx="127">
                  <c:v>510</c:v>
                </c:pt>
                <c:pt idx="128">
                  <c:v>433.79998779296875</c:v>
                </c:pt>
                <c:pt idx="129">
                  <c:v>335.29998779296875</c:v>
                </c:pt>
                <c:pt idx="130">
                  <c:v>312</c:v>
                </c:pt>
                <c:pt idx="131">
                  <c:v>331.29998779296875</c:v>
                </c:pt>
                <c:pt idx="132">
                  <c:v>359</c:v>
                </c:pt>
                <c:pt idx="133">
                  <c:v>320.5</c:v>
                </c:pt>
                <c:pt idx="134">
                  <c:v>254.69999694824219</c:v>
                </c:pt>
                <c:pt idx="135">
                  <c:v>279.70001220703125</c:v>
                </c:pt>
                <c:pt idx="136">
                  <c:v>468.5</c:v>
                </c:pt>
                <c:pt idx="137">
                  <c:v>688.29998779296875</c:v>
                </c:pt>
                <c:pt idx="138">
                  <c:v>602.70001220703125</c:v>
                </c:pt>
                <c:pt idx="139">
                  <c:v>345.79998779296875</c:v>
                </c:pt>
                <c:pt idx="140">
                  <c:v>277.70001220703125</c:v>
                </c:pt>
                <c:pt idx="141">
                  <c:v>300.20001220703125</c:v>
                </c:pt>
                <c:pt idx="142">
                  <c:v>249</c:v>
                </c:pt>
                <c:pt idx="143">
                  <c:v>195.80000305175781</c:v>
                </c:pt>
                <c:pt idx="144">
                  <c:v>188.30000305175781</c:v>
                </c:pt>
                <c:pt idx="145">
                  <c:v>207.5</c:v>
                </c:pt>
                <c:pt idx="146">
                  <c:v>248</c:v>
                </c:pt>
                <c:pt idx="147">
                  <c:v>295.5</c:v>
                </c:pt>
                <c:pt idx="148">
                  <c:v>367.20001220703125</c:v>
                </c:pt>
                <c:pt idx="149">
                  <c:v>406.70001220703125</c:v>
                </c:pt>
                <c:pt idx="150">
                  <c:v>428.5</c:v>
                </c:pt>
                <c:pt idx="151">
                  <c:v>553</c:v>
                </c:pt>
                <c:pt idx="152">
                  <c:v>792</c:v>
                </c:pt>
                <c:pt idx="153">
                  <c:v>1595</c:v>
                </c:pt>
                <c:pt idx="154">
                  <c:v>5552</c:v>
                </c:pt>
                <c:pt idx="155">
                  <c:v>19320</c:v>
                </c:pt>
                <c:pt idx="156">
                  <c:v>40310</c:v>
                </c:pt>
                <c:pt idx="157">
                  <c:v>46940</c:v>
                </c:pt>
                <c:pt idx="158">
                  <c:v>31240</c:v>
                </c:pt>
                <c:pt idx="159">
                  <c:v>12570</c:v>
                </c:pt>
                <c:pt idx="160">
                  <c:v>3661</c:v>
                </c:pt>
                <c:pt idx="161">
                  <c:v>1190</c:v>
                </c:pt>
                <c:pt idx="162">
                  <c:v>641</c:v>
                </c:pt>
                <c:pt idx="163">
                  <c:v>423.20001220703125</c:v>
                </c:pt>
                <c:pt idx="164">
                  <c:v>277.5</c:v>
                </c:pt>
                <c:pt idx="165">
                  <c:v>190.5</c:v>
                </c:pt>
                <c:pt idx="166">
                  <c:v>215</c:v>
                </c:pt>
                <c:pt idx="167">
                  <c:v>343</c:v>
                </c:pt>
                <c:pt idx="168">
                  <c:v>390</c:v>
                </c:pt>
                <c:pt idx="169">
                  <c:v>274</c:v>
                </c:pt>
                <c:pt idx="170">
                  <c:v>211.5</c:v>
                </c:pt>
                <c:pt idx="171">
                  <c:v>236</c:v>
                </c:pt>
                <c:pt idx="172">
                  <c:v>188.80000305175781</c:v>
                </c:pt>
                <c:pt idx="173">
                  <c:v>129.30000305175781</c:v>
                </c:pt>
                <c:pt idx="174">
                  <c:v>131</c:v>
                </c:pt>
                <c:pt idx="175">
                  <c:v>144</c:v>
                </c:pt>
                <c:pt idx="176">
                  <c:v>139.80000305175781</c:v>
                </c:pt>
                <c:pt idx="177">
                  <c:v>148.80000305175781</c:v>
                </c:pt>
                <c:pt idx="178">
                  <c:v>181.30000305175781</c:v>
                </c:pt>
                <c:pt idx="179">
                  <c:v>170.5</c:v>
                </c:pt>
                <c:pt idx="180">
                  <c:v>107.69999694824219</c:v>
                </c:pt>
                <c:pt idx="181">
                  <c:v>100</c:v>
                </c:pt>
                <c:pt idx="182">
                  <c:v>126</c:v>
                </c:pt>
                <c:pt idx="183">
                  <c:v>101.5</c:v>
                </c:pt>
                <c:pt idx="184">
                  <c:v>73.75</c:v>
                </c:pt>
                <c:pt idx="185">
                  <c:v>88.25</c:v>
                </c:pt>
                <c:pt idx="186">
                  <c:v>128.80000305175781</c:v>
                </c:pt>
                <c:pt idx="187">
                  <c:v>179.30000305175781</c:v>
                </c:pt>
                <c:pt idx="188">
                  <c:v>215.19999694824219</c:v>
                </c:pt>
                <c:pt idx="189">
                  <c:v>197</c:v>
                </c:pt>
                <c:pt idx="190">
                  <c:v>173.5</c:v>
                </c:pt>
                <c:pt idx="191">
                  <c:v>207.19999694824219</c:v>
                </c:pt>
                <c:pt idx="192">
                  <c:v>296.70001220703125</c:v>
                </c:pt>
                <c:pt idx="193">
                  <c:v>447.5</c:v>
                </c:pt>
                <c:pt idx="194">
                  <c:v>963.5</c:v>
                </c:pt>
                <c:pt idx="195">
                  <c:v>3081</c:v>
                </c:pt>
                <c:pt idx="196">
                  <c:v>7535</c:v>
                </c:pt>
                <c:pt idx="197">
                  <c:v>11710</c:v>
                </c:pt>
                <c:pt idx="198">
                  <c:v>12000</c:v>
                </c:pt>
                <c:pt idx="199">
                  <c:v>8420</c:v>
                </c:pt>
                <c:pt idx="200">
                  <c:v>4114</c:v>
                </c:pt>
                <c:pt idx="201">
                  <c:v>1492</c:v>
                </c:pt>
                <c:pt idx="202">
                  <c:v>509.5</c:v>
                </c:pt>
                <c:pt idx="203">
                  <c:v>267</c:v>
                </c:pt>
                <c:pt idx="204">
                  <c:v>237</c:v>
                </c:pt>
                <c:pt idx="205">
                  <c:v>176.5</c:v>
                </c:pt>
                <c:pt idx="206">
                  <c:v>110</c:v>
                </c:pt>
                <c:pt idx="207">
                  <c:v>117.80000305175781</c:v>
                </c:pt>
                <c:pt idx="208">
                  <c:v>138.5</c:v>
                </c:pt>
                <c:pt idx="209">
                  <c:v>107.30000305175781</c:v>
                </c:pt>
                <c:pt idx="210">
                  <c:v>104.5</c:v>
                </c:pt>
                <c:pt idx="211">
                  <c:v>135.30000305175781</c:v>
                </c:pt>
                <c:pt idx="212">
                  <c:v>121.80000305175781</c:v>
                </c:pt>
                <c:pt idx="213">
                  <c:v>65.5</c:v>
                </c:pt>
                <c:pt idx="214">
                  <c:v>27.25</c:v>
                </c:pt>
                <c:pt idx="215">
                  <c:v>32</c:v>
                </c:pt>
                <c:pt idx="216">
                  <c:v>46.5</c:v>
                </c:pt>
                <c:pt idx="217">
                  <c:v>55.5</c:v>
                </c:pt>
                <c:pt idx="218">
                  <c:v>72.5</c:v>
                </c:pt>
                <c:pt idx="219">
                  <c:v>87.5</c:v>
                </c:pt>
                <c:pt idx="220">
                  <c:v>69.5</c:v>
                </c:pt>
                <c:pt idx="221">
                  <c:v>67</c:v>
                </c:pt>
                <c:pt idx="222">
                  <c:v>105.5</c:v>
                </c:pt>
                <c:pt idx="223">
                  <c:v>119.19999694824219</c:v>
                </c:pt>
                <c:pt idx="224">
                  <c:v>120.5</c:v>
                </c:pt>
                <c:pt idx="225">
                  <c:v>116.30000305175781</c:v>
                </c:pt>
                <c:pt idx="226">
                  <c:v>79</c:v>
                </c:pt>
                <c:pt idx="227">
                  <c:v>65</c:v>
                </c:pt>
                <c:pt idx="228">
                  <c:v>72.25</c:v>
                </c:pt>
                <c:pt idx="229">
                  <c:v>73.75</c:v>
                </c:pt>
                <c:pt idx="230">
                  <c:v>159.69999694824219</c:v>
                </c:pt>
                <c:pt idx="231">
                  <c:v>263.20001220703125</c:v>
                </c:pt>
                <c:pt idx="232">
                  <c:v>244.69999694824219</c:v>
                </c:pt>
                <c:pt idx="233">
                  <c:v>225</c:v>
                </c:pt>
                <c:pt idx="234">
                  <c:v>326.5</c:v>
                </c:pt>
                <c:pt idx="235">
                  <c:v>670</c:v>
                </c:pt>
                <c:pt idx="236">
                  <c:v>1310</c:v>
                </c:pt>
                <c:pt idx="237">
                  <c:v>2037</c:v>
                </c:pt>
                <c:pt idx="238">
                  <c:v>2732</c:v>
                </c:pt>
                <c:pt idx="239">
                  <c:v>2927</c:v>
                </c:pt>
                <c:pt idx="240">
                  <c:v>2163</c:v>
                </c:pt>
                <c:pt idx="241">
                  <c:v>1097</c:v>
                </c:pt>
                <c:pt idx="242">
                  <c:v>489.29998779296875</c:v>
                </c:pt>
                <c:pt idx="243">
                  <c:v>282.79998779296875</c:v>
                </c:pt>
                <c:pt idx="244">
                  <c:v>193</c:v>
                </c:pt>
                <c:pt idx="245">
                  <c:v>119.80000305175781</c:v>
                </c:pt>
                <c:pt idx="246">
                  <c:v>109.30000305175781</c:v>
                </c:pt>
                <c:pt idx="247">
                  <c:v>137.5</c:v>
                </c:pt>
                <c:pt idx="248">
                  <c:v>117</c:v>
                </c:pt>
                <c:pt idx="249">
                  <c:v>81.75</c:v>
                </c:pt>
                <c:pt idx="250">
                  <c:v>68.5</c:v>
                </c:pt>
                <c:pt idx="251">
                  <c:v>61.5</c:v>
                </c:pt>
                <c:pt idx="252">
                  <c:v>69.5</c:v>
                </c:pt>
                <c:pt idx="253">
                  <c:v>66</c:v>
                </c:pt>
                <c:pt idx="254">
                  <c:v>40.5</c:v>
                </c:pt>
                <c:pt idx="255">
                  <c:v>49.5</c:v>
                </c:pt>
                <c:pt idx="256">
                  <c:v>74.5</c:v>
                </c:pt>
                <c:pt idx="257">
                  <c:v>54.5</c:v>
                </c:pt>
                <c:pt idx="258">
                  <c:v>32.5</c:v>
                </c:pt>
                <c:pt idx="259">
                  <c:v>64</c:v>
                </c:pt>
                <c:pt idx="260">
                  <c:v>151.80000305175781</c:v>
                </c:pt>
                <c:pt idx="261">
                  <c:v>206.69999694824219</c:v>
                </c:pt>
                <c:pt idx="262">
                  <c:v>146.5</c:v>
                </c:pt>
                <c:pt idx="263">
                  <c:v>67.5</c:v>
                </c:pt>
                <c:pt idx="264">
                  <c:v>62.75</c:v>
                </c:pt>
                <c:pt idx="265">
                  <c:v>98.5</c:v>
                </c:pt>
                <c:pt idx="266">
                  <c:v>127</c:v>
                </c:pt>
                <c:pt idx="267">
                  <c:v>142.5</c:v>
                </c:pt>
                <c:pt idx="268">
                  <c:v>130</c:v>
                </c:pt>
                <c:pt idx="269">
                  <c:v>91</c:v>
                </c:pt>
                <c:pt idx="270">
                  <c:v>84.5</c:v>
                </c:pt>
                <c:pt idx="271">
                  <c:v>102.80000305175781</c:v>
                </c:pt>
                <c:pt idx="272">
                  <c:v>104</c:v>
                </c:pt>
                <c:pt idx="273">
                  <c:v>125.19999694824219</c:v>
                </c:pt>
                <c:pt idx="274">
                  <c:v>154.5</c:v>
                </c:pt>
                <c:pt idx="275">
                  <c:v>216.30000305175781</c:v>
                </c:pt>
                <c:pt idx="276">
                  <c:v>380.29998779296875</c:v>
                </c:pt>
                <c:pt idx="277">
                  <c:v>599.5</c:v>
                </c:pt>
                <c:pt idx="278">
                  <c:v>802.29998779296875</c:v>
                </c:pt>
                <c:pt idx="279">
                  <c:v>1032</c:v>
                </c:pt>
                <c:pt idx="280">
                  <c:v>1106</c:v>
                </c:pt>
                <c:pt idx="281">
                  <c:v>753</c:v>
                </c:pt>
                <c:pt idx="282">
                  <c:v>336.5</c:v>
                </c:pt>
                <c:pt idx="283">
                  <c:v>147.5</c:v>
                </c:pt>
                <c:pt idx="284">
                  <c:v>92.5</c:v>
                </c:pt>
                <c:pt idx="285">
                  <c:v>124.80000305175781</c:v>
                </c:pt>
                <c:pt idx="286">
                  <c:v>140.5</c:v>
                </c:pt>
                <c:pt idx="287">
                  <c:v>114.30000305175781</c:v>
                </c:pt>
                <c:pt idx="288">
                  <c:v>76.5</c:v>
                </c:pt>
                <c:pt idx="289">
                  <c:v>35</c:v>
                </c:pt>
                <c:pt idx="290">
                  <c:v>19</c:v>
                </c:pt>
                <c:pt idx="291">
                  <c:v>45</c:v>
                </c:pt>
                <c:pt idx="292">
                  <c:v>80.5</c:v>
                </c:pt>
                <c:pt idx="293">
                  <c:v>85</c:v>
                </c:pt>
                <c:pt idx="294">
                  <c:v>67.25</c:v>
                </c:pt>
                <c:pt idx="295">
                  <c:v>53.25</c:v>
                </c:pt>
                <c:pt idx="296">
                  <c:v>44.5</c:v>
                </c:pt>
                <c:pt idx="297">
                  <c:v>31</c:v>
                </c:pt>
                <c:pt idx="298">
                  <c:v>23.75</c:v>
                </c:pt>
                <c:pt idx="299">
                  <c:v>44.5</c:v>
                </c:pt>
                <c:pt idx="300">
                  <c:v>69.5</c:v>
                </c:pt>
                <c:pt idx="301">
                  <c:v>83.25</c:v>
                </c:pt>
                <c:pt idx="302">
                  <c:v>107.5</c:v>
                </c:pt>
                <c:pt idx="303">
                  <c:v>104</c:v>
                </c:pt>
                <c:pt idx="304">
                  <c:v>67.75</c:v>
                </c:pt>
                <c:pt idx="305">
                  <c:v>47.25</c:v>
                </c:pt>
                <c:pt idx="306">
                  <c:v>50.25</c:v>
                </c:pt>
                <c:pt idx="307">
                  <c:v>85</c:v>
                </c:pt>
                <c:pt idx="308">
                  <c:v>141.80000305175781</c:v>
                </c:pt>
                <c:pt idx="309">
                  <c:v>142.80000305175781</c:v>
                </c:pt>
                <c:pt idx="310">
                  <c:v>95</c:v>
                </c:pt>
                <c:pt idx="311">
                  <c:v>110</c:v>
                </c:pt>
                <c:pt idx="312">
                  <c:v>150.5</c:v>
                </c:pt>
                <c:pt idx="313">
                  <c:v>131.5</c:v>
                </c:pt>
                <c:pt idx="314">
                  <c:v>100</c:v>
                </c:pt>
                <c:pt idx="315">
                  <c:v>87</c:v>
                </c:pt>
                <c:pt idx="316">
                  <c:v>88</c:v>
                </c:pt>
                <c:pt idx="317">
                  <c:v>133.5</c:v>
                </c:pt>
                <c:pt idx="318">
                  <c:v>226.80000305175781</c:v>
                </c:pt>
                <c:pt idx="319">
                  <c:v>354</c:v>
                </c:pt>
                <c:pt idx="320">
                  <c:v>392.20001220703125</c:v>
                </c:pt>
                <c:pt idx="321">
                  <c:v>321.70001220703125</c:v>
                </c:pt>
                <c:pt idx="322">
                  <c:v>308.29998779296875</c:v>
                </c:pt>
                <c:pt idx="323">
                  <c:v>261.20001220703125</c:v>
                </c:pt>
                <c:pt idx="324">
                  <c:v>165.80000305175781</c:v>
                </c:pt>
                <c:pt idx="325">
                  <c:v>193</c:v>
                </c:pt>
                <c:pt idx="326">
                  <c:v>229.5</c:v>
                </c:pt>
                <c:pt idx="327">
                  <c:v>149.80000305175781</c:v>
                </c:pt>
                <c:pt idx="328">
                  <c:v>67</c:v>
                </c:pt>
                <c:pt idx="329">
                  <c:v>50.5</c:v>
                </c:pt>
                <c:pt idx="330">
                  <c:v>57.25</c:v>
                </c:pt>
                <c:pt idx="331">
                  <c:v>65.25</c:v>
                </c:pt>
                <c:pt idx="332">
                  <c:v>60.75</c:v>
                </c:pt>
                <c:pt idx="333">
                  <c:v>64</c:v>
                </c:pt>
                <c:pt idx="334">
                  <c:v>91.5</c:v>
                </c:pt>
                <c:pt idx="335">
                  <c:v>125</c:v>
                </c:pt>
                <c:pt idx="336">
                  <c:v>136.30000305175781</c:v>
                </c:pt>
                <c:pt idx="337">
                  <c:v>97.25</c:v>
                </c:pt>
                <c:pt idx="338">
                  <c:v>56.25</c:v>
                </c:pt>
                <c:pt idx="339">
                  <c:v>54.75</c:v>
                </c:pt>
                <c:pt idx="340">
                  <c:v>68.75</c:v>
                </c:pt>
                <c:pt idx="341">
                  <c:v>75.5</c:v>
                </c:pt>
                <c:pt idx="342">
                  <c:v>83.25</c:v>
                </c:pt>
                <c:pt idx="343">
                  <c:v>91</c:v>
                </c:pt>
                <c:pt idx="344">
                  <c:v>81.75</c:v>
                </c:pt>
                <c:pt idx="345">
                  <c:v>78.75</c:v>
                </c:pt>
                <c:pt idx="346">
                  <c:v>90.75</c:v>
                </c:pt>
                <c:pt idx="347">
                  <c:v>75.75</c:v>
                </c:pt>
                <c:pt idx="348">
                  <c:v>66.25</c:v>
                </c:pt>
                <c:pt idx="349">
                  <c:v>121.5</c:v>
                </c:pt>
                <c:pt idx="350">
                  <c:v>153</c:v>
                </c:pt>
                <c:pt idx="351">
                  <c:v>111</c:v>
                </c:pt>
                <c:pt idx="352">
                  <c:v>116.80000305175781</c:v>
                </c:pt>
                <c:pt idx="353">
                  <c:v>193.30000305175781</c:v>
                </c:pt>
                <c:pt idx="354">
                  <c:v>221.19999694824219</c:v>
                </c:pt>
                <c:pt idx="355">
                  <c:v>192.80000305175781</c:v>
                </c:pt>
                <c:pt idx="356">
                  <c:v>169.5</c:v>
                </c:pt>
                <c:pt idx="357">
                  <c:v>142.30000305175781</c:v>
                </c:pt>
                <c:pt idx="358">
                  <c:v>147.19999694824219</c:v>
                </c:pt>
                <c:pt idx="359">
                  <c:v>212.5</c:v>
                </c:pt>
                <c:pt idx="360">
                  <c:v>252.5</c:v>
                </c:pt>
                <c:pt idx="361">
                  <c:v>281.29998779296875</c:v>
                </c:pt>
                <c:pt idx="362">
                  <c:v>367.20001220703125</c:v>
                </c:pt>
                <c:pt idx="363">
                  <c:v>504.29998779296875</c:v>
                </c:pt>
                <c:pt idx="364">
                  <c:v>634.79998779296875</c:v>
                </c:pt>
                <c:pt idx="365">
                  <c:v>688</c:v>
                </c:pt>
                <c:pt idx="366">
                  <c:v>638.5</c:v>
                </c:pt>
                <c:pt idx="367">
                  <c:v>429.29998779296875</c:v>
                </c:pt>
                <c:pt idx="368">
                  <c:v>173.5</c:v>
                </c:pt>
                <c:pt idx="369">
                  <c:v>56.75</c:v>
                </c:pt>
                <c:pt idx="370">
                  <c:v>31.5</c:v>
                </c:pt>
                <c:pt idx="371">
                  <c:v>27.25</c:v>
                </c:pt>
                <c:pt idx="372">
                  <c:v>49.5</c:v>
                </c:pt>
                <c:pt idx="373">
                  <c:v>59.75</c:v>
                </c:pt>
                <c:pt idx="374">
                  <c:v>36.25</c:v>
                </c:pt>
                <c:pt idx="375">
                  <c:v>16.25</c:v>
                </c:pt>
                <c:pt idx="376">
                  <c:v>5.75</c:v>
                </c:pt>
                <c:pt idx="377">
                  <c:v>8.5</c:v>
                </c:pt>
                <c:pt idx="378">
                  <c:v>29.5</c:v>
                </c:pt>
                <c:pt idx="379">
                  <c:v>40</c:v>
                </c:pt>
                <c:pt idx="380">
                  <c:v>35</c:v>
                </c:pt>
                <c:pt idx="381">
                  <c:v>32</c:v>
                </c:pt>
                <c:pt idx="382">
                  <c:v>36</c:v>
                </c:pt>
                <c:pt idx="383">
                  <c:v>41.75</c:v>
                </c:pt>
                <c:pt idx="384">
                  <c:v>41.25</c:v>
                </c:pt>
                <c:pt idx="385">
                  <c:v>72.5</c:v>
                </c:pt>
                <c:pt idx="386">
                  <c:v>113.30000305175781</c:v>
                </c:pt>
                <c:pt idx="387">
                  <c:v>88.25</c:v>
                </c:pt>
                <c:pt idx="388">
                  <c:v>71</c:v>
                </c:pt>
                <c:pt idx="389">
                  <c:v>94.5</c:v>
                </c:pt>
                <c:pt idx="390">
                  <c:v>85</c:v>
                </c:pt>
                <c:pt idx="391">
                  <c:v>64.75</c:v>
                </c:pt>
                <c:pt idx="392">
                  <c:v>85.5</c:v>
                </c:pt>
                <c:pt idx="393">
                  <c:v>116</c:v>
                </c:pt>
                <c:pt idx="394">
                  <c:v>137.30000305175781</c:v>
                </c:pt>
                <c:pt idx="395">
                  <c:v>169.19999694824219</c:v>
                </c:pt>
                <c:pt idx="396">
                  <c:v>183.69999694824219</c:v>
                </c:pt>
                <c:pt idx="397">
                  <c:v>193.5</c:v>
                </c:pt>
                <c:pt idx="398">
                  <c:v>189.80000305175781</c:v>
                </c:pt>
                <c:pt idx="399">
                  <c:v>201</c:v>
                </c:pt>
                <c:pt idx="400">
                  <c:v>255.80000305175781</c:v>
                </c:pt>
                <c:pt idx="401">
                  <c:v>245.30000305175781</c:v>
                </c:pt>
                <c:pt idx="402">
                  <c:v>288.5</c:v>
                </c:pt>
                <c:pt idx="403">
                  <c:v>465</c:v>
                </c:pt>
                <c:pt idx="404">
                  <c:v>568.79998779296875</c:v>
                </c:pt>
                <c:pt idx="405">
                  <c:v>557</c:v>
                </c:pt>
                <c:pt idx="406">
                  <c:v>462</c:v>
                </c:pt>
                <c:pt idx="407">
                  <c:v>304.5</c:v>
                </c:pt>
                <c:pt idx="408">
                  <c:v>166.30000305175781</c:v>
                </c:pt>
                <c:pt idx="409">
                  <c:v>70.75</c:v>
                </c:pt>
                <c:pt idx="410">
                  <c:v>20.25</c:v>
                </c:pt>
                <c:pt idx="411">
                  <c:v>4.5</c:v>
                </c:pt>
                <c:pt idx="412">
                  <c:v>3.75</c:v>
                </c:pt>
                <c:pt idx="413">
                  <c:v>7.75</c:v>
                </c:pt>
                <c:pt idx="414">
                  <c:v>5</c:v>
                </c:pt>
                <c:pt idx="415">
                  <c:v>0.75</c:v>
                </c:pt>
                <c:pt idx="416">
                  <c:v>3.25</c:v>
                </c:pt>
                <c:pt idx="417">
                  <c:v>16.5</c:v>
                </c:pt>
                <c:pt idx="418">
                  <c:v>24</c:v>
                </c:pt>
                <c:pt idx="419">
                  <c:v>16.25</c:v>
                </c:pt>
                <c:pt idx="420">
                  <c:v>30.75</c:v>
                </c:pt>
                <c:pt idx="421">
                  <c:v>61.75</c:v>
                </c:pt>
                <c:pt idx="422">
                  <c:v>70.75</c:v>
                </c:pt>
                <c:pt idx="423">
                  <c:v>59.75</c:v>
                </c:pt>
                <c:pt idx="424">
                  <c:v>42.75</c:v>
                </c:pt>
                <c:pt idx="425">
                  <c:v>41.25</c:v>
                </c:pt>
                <c:pt idx="426">
                  <c:v>52</c:v>
                </c:pt>
                <c:pt idx="427">
                  <c:v>57.5</c:v>
                </c:pt>
                <c:pt idx="428">
                  <c:v>64.75</c:v>
                </c:pt>
                <c:pt idx="429">
                  <c:v>88</c:v>
                </c:pt>
                <c:pt idx="430">
                  <c:v>104.5</c:v>
                </c:pt>
                <c:pt idx="431">
                  <c:v>98.25</c:v>
                </c:pt>
                <c:pt idx="432">
                  <c:v>110.69999694824219</c:v>
                </c:pt>
                <c:pt idx="433">
                  <c:v>121.19999694824219</c:v>
                </c:pt>
                <c:pt idx="434">
                  <c:v>126.5</c:v>
                </c:pt>
                <c:pt idx="435">
                  <c:v>164.5</c:v>
                </c:pt>
                <c:pt idx="436">
                  <c:v>165.5</c:v>
                </c:pt>
                <c:pt idx="437">
                  <c:v>157.30000305175781</c:v>
                </c:pt>
                <c:pt idx="438">
                  <c:v>186</c:v>
                </c:pt>
                <c:pt idx="439">
                  <c:v>181</c:v>
                </c:pt>
                <c:pt idx="440">
                  <c:v>170.19999694824219</c:v>
                </c:pt>
                <c:pt idx="441">
                  <c:v>211.5</c:v>
                </c:pt>
                <c:pt idx="442">
                  <c:v>256.70001220703125</c:v>
                </c:pt>
                <c:pt idx="443">
                  <c:v>271.70001220703125</c:v>
                </c:pt>
                <c:pt idx="444">
                  <c:v>307.79998779296875</c:v>
                </c:pt>
                <c:pt idx="445">
                  <c:v>353.5</c:v>
                </c:pt>
                <c:pt idx="446">
                  <c:v>342.20001220703125</c:v>
                </c:pt>
                <c:pt idx="447">
                  <c:v>261.5</c:v>
                </c:pt>
                <c:pt idx="448">
                  <c:v>155.30000305175781</c:v>
                </c:pt>
                <c:pt idx="449">
                  <c:v>67.5</c:v>
                </c:pt>
                <c:pt idx="450">
                  <c:v>22.25</c:v>
                </c:pt>
                <c:pt idx="451">
                  <c:v>11.5</c:v>
                </c:pt>
                <c:pt idx="452">
                  <c:v>12.75</c:v>
                </c:pt>
                <c:pt idx="453">
                  <c:v>22.25</c:v>
                </c:pt>
                <c:pt idx="454">
                  <c:v>31.5</c:v>
                </c:pt>
                <c:pt idx="455">
                  <c:v>36.25</c:v>
                </c:pt>
                <c:pt idx="456">
                  <c:v>33.75</c:v>
                </c:pt>
                <c:pt idx="457">
                  <c:v>22.25</c:v>
                </c:pt>
                <c:pt idx="458">
                  <c:v>18.25</c:v>
                </c:pt>
                <c:pt idx="459">
                  <c:v>31</c:v>
                </c:pt>
                <c:pt idx="460">
                  <c:v>39.25</c:v>
                </c:pt>
                <c:pt idx="461">
                  <c:v>34.75</c:v>
                </c:pt>
                <c:pt idx="462">
                  <c:v>58.5</c:v>
                </c:pt>
                <c:pt idx="463">
                  <c:v>104.80000305175781</c:v>
                </c:pt>
                <c:pt idx="464">
                  <c:v>92.25</c:v>
                </c:pt>
                <c:pt idx="465">
                  <c:v>38.5</c:v>
                </c:pt>
                <c:pt idx="466">
                  <c:v>20</c:v>
                </c:pt>
                <c:pt idx="467">
                  <c:v>41.5</c:v>
                </c:pt>
                <c:pt idx="468">
                  <c:v>50.25</c:v>
                </c:pt>
                <c:pt idx="469">
                  <c:v>51.5</c:v>
                </c:pt>
                <c:pt idx="470">
                  <c:v>136.69999694824219</c:v>
                </c:pt>
                <c:pt idx="471">
                  <c:v>196</c:v>
                </c:pt>
                <c:pt idx="472">
                  <c:v>132.69999694824219</c:v>
                </c:pt>
                <c:pt idx="473">
                  <c:v>82</c:v>
                </c:pt>
                <c:pt idx="474">
                  <c:v>100</c:v>
                </c:pt>
                <c:pt idx="475">
                  <c:v>133.30000305175781</c:v>
                </c:pt>
                <c:pt idx="476">
                  <c:v>110.5</c:v>
                </c:pt>
                <c:pt idx="477">
                  <c:v>78.25</c:v>
                </c:pt>
                <c:pt idx="478">
                  <c:v>128.80000305175781</c:v>
                </c:pt>
                <c:pt idx="479">
                  <c:v>214.30000305175781</c:v>
                </c:pt>
                <c:pt idx="480">
                  <c:v>217.5</c:v>
                </c:pt>
                <c:pt idx="481">
                  <c:v>198</c:v>
                </c:pt>
                <c:pt idx="482">
                  <c:v>253.30000305175781</c:v>
                </c:pt>
                <c:pt idx="483">
                  <c:v>251.80000305175781</c:v>
                </c:pt>
                <c:pt idx="484">
                  <c:v>173</c:v>
                </c:pt>
                <c:pt idx="485">
                  <c:v>177.80000305175781</c:v>
                </c:pt>
                <c:pt idx="486">
                  <c:v>254.69999694824219</c:v>
                </c:pt>
                <c:pt idx="487">
                  <c:v>312</c:v>
                </c:pt>
                <c:pt idx="488">
                  <c:v>287.70001220703125</c:v>
                </c:pt>
                <c:pt idx="489">
                  <c:v>164</c:v>
                </c:pt>
                <c:pt idx="490">
                  <c:v>72.75</c:v>
                </c:pt>
                <c:pt idx="491">
                  <c:v>51.5</c:v>
                </c:pt>
                <c:pt idx="492">
                  <c:v>38.5</c:v>
                </c:pt>
                <c:pt idx="493">
                  <c:v>22</c:v>
                </c:pt>
                <c:pt idx="494">
                  <c:v>5.25</c:v>
                </c:pt>
                <c:pt idx="495">
                  <c:v>0</c:v>
                </c:pt>
                <c:pt idx="496">
                  <c:v>1</c:v>
                </c:pt>
                <c:pt idx="497">
                  <c:v>18</c:v>
                </c:pt>
                <c:pt idx="498">
                  <c:v>43</c:v>
                </c:pt>
                <c:pt idx="499">
                  <c:v>37.25</c:v>
                </c:pt>
                <c:pt idx="500">
                  <c:v>12.5</c:v>
                </c:pt>
                <c:pt idx="501">
                  <c:v>1.25</c:v>
                </c:pt>
                <c:pt idx="502">
                  <c:v>5</c:v>
                </c:pt>
                <c:pt idx="503">
                  <c:v>29.75</c:v>
                </c:pt>
                <c:pt idx="504">
                  <c:v>59.25</c:v>
                </c:pt>
                <c:pt idx="505">
                  <c:v>59</c:v>
                </c:pt>
                <c:pt idx="506">
                  <c:v>42.75</c:v>
                </c:pt>
                <c:pt idx="507">
                  <c:v>45.5</c:v>
                </c:pt>
                <c:pt idx="508">
                  <c:v>59.5</c:v>
                </c:pt>
                <c:pt idx="509">
                  <c:v>72.5</c:v>
                </c:pt>
                <c:pt idx="510">
                  <c:v>95.5</c:v>
                </c:pt>
                <c:pt idx="511">
                  <c:v>98.5</c:v>
                </c:pt>
                <c:pt idx="512">
                  <c:v>73.5</c:v>
                </c:pt>
                <c:pt idx="513">
                  <c:v>65.75</c:v>
                </c:pt>
                <c:pt idx="514">
                  <c:v>58.25</c:v>
                </c:pt>
                <c:pt idx="515">
                  <c:v>76.25</c:v>
                </c:pt>
                <c:pt idx="516">
                  <c:v>144</c:v>
                </c:pt>
                <c:pt idx="517">
                  <c:v>163</c:v>
                </c:pt>
                <c:pt idx="518">
                  <c:v>128.30000305175781</c:v>
                </c:pt>
                <c:pt idx="519">
                  <c:v>91.5</c:v>
                </c:pt>
                <c:pt idx="520">
                  <c:v>71.5</c:v>
                </c:pt>
                <c:pt idx="521">
                  <c:v>80.25</c:v>
                </c:pt>
                <c:pt idx="522">
                  <c:v>112.30000305175781</c:v>
                </c:pt>
                <c:pt idx="523">
                  <c:v>167</c:v>
                </c:pt>
                <c:pt idx="524">
                  <c:v>234</c:v>
                </c:pt>
                <c:pt idx="525">
                  <c:v>304</c:v>
                </c:pt>
                <c:pt idx="526">
                  <c:v>398</c:v>
                </c:pt>
                <c:pt idx="527">
                  <c:v>433</c:v>
                </c:pt>
                <c:pt idx="528">
                  <c:v>282.20001220703125</c:v>
                </c:pt>
                <c:pt idx="529">
                  <c:v>107</c:v>
                </c:pt>
                <c:pt idx="530">
                  <c:v>53.75</c:v>
                </c:pt>
                <c:pt idx="531">
                  <c:v>36</c:v>
                </c:pt>
                <c:pt idx="532">
                  <c:v>18.5</c:v>
                </c:pt>
                <c:pt idx="533">
                  <c:v>20.25</c:v>
                </c:pt>
                <c:pt idx="534">
                  <c:v>27.75</c:v>
                </c:pt>
                <c:pt idx="535">
                  <c:v>30.75</c:v>
                </c:pt>
                <c:pt idx="536">
                  <c:v>23.5</c:v>
                </c:pt>
                <c:pt idx="537">
                  <c:v>12.25</c:v>
                </c:pt>
                <c:pt idx="538">
                  <c:v>18</c:v>
                </c:pt>
                <c:pt idx="539">
                  <c:v>25.75</c:v>
                </c:pt>
                <c:pt idx="540">
                  <c:v>31</c:v>
                </c:pt>
                <c:pt idx="541">
                  <c:v>44</c:v>
                </c:pt>
                <c:pt idx="542">
                  <c:v>38.5</c:v>
                </c:pt>
                <c:pt idx="543">
                  <c:v>27.5</c:v>
                </c:pt>
                <c:pt idx="544">
                  <c:v>39</c:v>
                </c:pt>
                <c:pt idx="545">
                  <c:v>48.5</c:v>
                </c:pt>
                <c:pt idx="546">
                  <c:v>56.25</c:v>
                </c:pt>
                <c:pt idx="547">
                  <c:v>72</c:v>
                </c:pt>
                <c:pt idx="548">
                  <c:v>62.25</c:v>
                </c:pt>
                <c:pt idx="549">
                  <c:v>32.5</c:v>
                </c:pt>
                <c:pt idx="550">
                  <c:v>27.5</c:v>
                </c:pt>
                <c:pt idx="551">
                  <c:v>39.25</c:v>
                </c:pt>
                <c:pt idx="552">
                  <c:v>44</c:v>
                </c:pt>
                <c:pt idx="553">
                  <c:v>52</c:v>
                </c:pt>
                <c:pt idx="554">
                  <c:v>52.25</c:v>
                </c:pt>
                <c:pt idx="555">
                  <c:v>32.5</c:v>
                </c:pt>
                <c:pt idx="556">
                  <c:v>36.75</c:v>
                </c:pt>
                <c:pt idx="557">
                  <c:v>59.5</c:v>
                </c:pt>
                <c:pt idx="558">
                  <c:v>55.75</c:v>
                </c:pt>
                <c:pt idx="559">
                  <c:v>58.75</c:v>
                </c:pt>
                <c:pt idx="560">
                  <c:v>94.75</c:v>
                </c:pt>
                <c:pt idx="561">
                  <c:v>138.30000305175781</c:v>
                </c:pt>
                <c:pt idx="562">
                  <c:v>153.30000305175781</c:v>
                </c:pt>
                <c:pt idx="563">
                  <c:v>154.80000305175781</c:v>
                </c:pt>
                <c:pt idx="564">
                  <c:v>214.5</c:v>
                </c:pt>
                <c:pt idx="565">
                  <c:v>288.20001220703125</c:v>
                </c:pt>
                <c:pt idx="566">
                  <c:v>314.79998779296875</c:v>
                </c:pt>
                <c:pt idx="567">
                  <c:v>285.5</c:v>
                </c:pt>
                <c:pt idx="568">
                  <c:v>186.30000305175781</c:v>
                </c:pt>
                <c:pt idx="569">
                  <c:v>88.25</c:v>
                </c:pt>
                <c:pt idx="570">
                  <c:v>34.25</c:v>
                </c:pt>
                <c:pt idx="571">
                  <c:v>26.5</c:v>
                </c:pt>
                <c:pt idx="572">
                  <c:v>45.75</c:v>
                </c:pt>
                <c:pt idx="573">
                  <c:v>36</c:v>
                </c:pt>
                <c:pt idx="574">
                  <c:v>9.75</c:v>
                </c:pt>
                <c:pt idx="575">
                  <c:v>1.75</c:v>
                </c:pt>
                <c:pt idx="576">
                  <c:v>9.5</c:v>
                </c:pt>
                <c:pt idx="577">
                  <c:v>13.75</c:v>
                </c:pt>
                <c:pt idx="578">
                  <c:v>8</c:v>
                </c:pt>
                <c:pt idx="579">
                  <c:v>13.5</c:v>
                </c:pt>
                <c:pt idx="580">
                  <c:v>25.25</c:v>
                </c:pt>
                <c:pt idx="581">
                  <c:v>25.5</c:v>
                </c:pt>
                <c:pt idx="582">
                  <c:v>26.75</c:v>
                </c:pt>
                <c:pt idx="583">
                  <c:v>24</c:v>
                </c:pt>
                <c:pt idx="584">
                  <c:v>19</c:v>
                </c:pt>
                <c:pt idx="585">
                  <c:v>22.75</c:v>
                </c:pt>
                <c:pt idx="586">
                  <c:v>41.5</c:v>
                </c:pt>
                <c:pt idx="587">
                  <c:v>108.30000305175781</c:v>
                </c:pt>
                <c:pt idx="588">
                  <c:v>144.80000305175781</c:v>
                </c:pt>
                <c:pt idx="589">
                  <c:v>105.80000305175781</c:v>
                </c:pt>
                <c:pt idx="590">
                  <c:v>81.75</c:v>
                </c:pt>
                <c:pt idx="591">
                  <c:v>81.25</c:v>
                </c:pt>
                <c:pt idx="592">
                  <c:v>84.5</c:v>
                </c:pt>
                <c:pt idx="593">
                  <c:v>76.5</c:v>
                </c:pt>
                <c:pt idx="594">
                  <c:v>74.5</c:v>
                </c:pt>
                <c:pt idx="595">
                  <c:v>73.25</c:v>
                </c:pt>
                <c:pt idx="596">
                  <c:v>40.75</c:v>
                </c:pt>
                <c:pt idx="597">
                  <c:v>26.75</c:v>
                </c:pt>
                <c:pt idx="598">
                  <c:v>51.75</c:v>
                </c:pt>
                <c:pt idx="599">
                  <c:v>122.5</c:v>
                </c:pt>
                <c:pt idx="600">
                  <c:v>212.30000305175781</c:v>
                </c:pt>
                <c:pt idx="601">
                  <c:v>246</c:v>
                </c:pt>
                <c:pt idx="602">
                  <c:v>250</c:v>
                </c:pt>
                <c:pt idx="603">
                  <c:v>265</c:v>
                </c:pt>
                <c:pt idx="604">
                  <c:v>324.79998779296875</c:v>
                </c:pt>
                <c:pt idx="605">
                  <c:v>475.5</c:v>
                </c:pt>
                <c:pt idx="606">
                  <c:v>592.29998779296875</c:v>
                </c:pt>
                <c:pt idx="607">
                  <c:v>501</c:v>
                </c:pt>
                <c:pt idx="608">
                  <c:v>290.5</c:v>
                </c:pt>
                <c:pt idx="609">
                  <c:v>162</c:v>
                </c:pt>
                <c:pt idx="610">
                  <c:v>99.5</c:v>
                </c:pt>
                <c:pt idx="611">
                  <c:v>46.5</c:v>
                </c:pt>
                <c:pt idx="612">
                  <c:v>38.25</c:v>
                </c:pt>
                <c:pt idx="613">
                  <c:v>46</c:v>
                </c:pt>
                <c:pt idx="614">
                  <c:v>31.5</c:v>
                </c:pt>
                <c:pt idx="615">
                  <c:v>15</c:v>
                </c:pt>
                <c:pt idx="616">
                  <c:v>12.5</c:v>
                </c:pt>
                <c:pt idx="617">
                  <c:v>14.75</c:v>
                </c:pt>
                <c:pt idx="618">
                  <c:v>17.5</c:v>
                </c:pt>
                <c:pt idx="619">
                  <c:v>14</c:v>
                </c:pt>
                <c:pt idx="620">
                  <c:v>11</c:v>
                </c:pt>
                <c:pt idx="621">
                  <c:v>20.25</c:v>
                </c:pt>
                <c:pt idx="622">
                  <c:v>53.25</c:v>
                </c:pt>
                <c:pt idx="623">
                  <c:v>76.25</c:v>
                </c:pt>
                <c:pt idx="624">
                  <c:v>40.75</c:v>
                </c:pt>
                <c:pt idx="625">
                  <c:v>6.5</c:v>
                </c:pt>
                <c:pt idx="626">
                  <c:v>10</c:v>
                </c:pt>
                <c:pt idx="627">
                  <c:v>15.75</c:v>
                </c:pt>
                <c:pt idx="628">
                  <c:v>25.25</c:v>
                </c:pt>
                <c:pt idx="629">
                  <c:v>45.5</c:v>
                </c:pt>
                <c:pt idx="630">
                  <c:v>88.25</c:v>
                </c:pt>
                <c:pt idx="631">
                  <c:v>140.30000305175781</c:v>
                </c:pt>
                <c:pt idx="632">
                  <c:v>127.30000305175781</c:v>
                </c:pt>
                <c:pt idx="633">
                  <c:v>66</c:v>
                </c:pt>
                <c:pt idx="634">
                  <c:v>27.5</c:v>
                </c:pt>
                <c:pt idx="635">
                  <c:v>25</c:v>
                </c:pt>
                <c:pt idx="636">
                  <c:v>46.5</c:v>
                </c:pt>
                <c:pt idx="637">
                  <c:v>62.75</c:v>
                </c:pt>
                <c:pt idx="638">
                  <c:v>69.25</c:v>
                </c:pt>
                <c:pt idx="639">
                  <c:v>93.5</c:v>
                </c:pt>
                <c:pt idx="640">
                  <c:v>142.30000305175781</c:v>
                </c:pt>
                <c:pt idx="641">
                  <c:v>249.80000305175781</c:v>
                </c:pt>
                <c:pt idx="642">
                  <c:v>350</c:v>
                </c:pt>
                <c:pt idx="643">
                  <c:v>376</c:v>
                </c:pt>
                <c:pt idx="644">
                  <c:v>664.5</c:v>
                </c:pt>
                <c:pt idx="645">
                  <c:v>1079</c:v>
                </c:pt>
                <c:pt idx="646">
                  <c:v>1049</c:v>
                </c:pt>
                <c:pt idx="647">
                  <c:v>719.5</c:v>
                </c:pt>
                <c:pt idx="648">
                  <c:v>390</c:v>
                </c:pt>
                <c:pt idx="649">
                  <c:v>194.19999694824219</c:v>
                </c:pt>
                <c:pt idx="650">
                  <c:v>132.5</c:v>
                </c:pt>
                <c:pt idx="651">
                  <c:v>63.75</c:v>
                </c:pt>
                <c:pt idx="652">
                  <c:v>34</c:v>
                </c:pt>
                <c:pt idx="653">
                  <c:v>41.5</c:v>
                </c:pt>
                <c:pt idx="654">
                  <c:v>21.25</c:v>
                </c:pt>
                <c:pt idx="655">
                  <c:v>4.5</c:v>
                </c:pt>
                <c:pt idx="656">
                  <c:v>5.75</c:v>
                </c:pt>
                <c:pt idx="657">
                  <c:v>9.5</c:v>
                </c:pt>
                <c:pt idx="658">
                  <c:v>14.75</c:v>
                </c:pt>
                <c:pt idx="659">
                  <c:v>17</c:v>
                </c:pt>
                <c:pt idx="660">
                  <c:v>26.75</c:v>
                </c:pt>
                <c:pt idx="661">
                  <c:v>43.25</c:v>
                </c:pt>
                <c:pt idx="662">
                  <c:v>44.5</c:v>
                </c:pt>
                <c:pt idx="663">
                  <c:v>33.5</c:v>
                </c:pt>
                <c:pt idx="664">
                  <c:v>17.75</c:v>
                </c:pt>
                <c:pt idx="665">
                  <c:v>20</c:v>
                </c:pt>
                <c:pt idx="666">
                  <c:v>29.25</c:v>
                </c:pt>
                <c:pt idx="667">
                  <c:v>20.5</c:v>
                </c:pt>
                <c:pt idx="668">
                  <c:v>21.5</c:v>
                </c:pt>
                <c:pt idx="669">
                  <c:v>41.5</c:v>
                </c:pt>
                <c:pt idx="670">
                  <c:v>50.25</c:v>
                </c:pt>
                <c:pt idx="671">
                  <c:v>45</c:v>
                </c:pt>
                <c:pt idx="672">
                  <c:v>81.75</c:v>
                </c:pt>
                <c:pt idx="673">
                  <c:v>150.19999694824219</c:v>
                </c:pt>
                <c:pt idx="674">
                  <c:v>148.80000305175781</c:v>
                </c:pt>
                <c:pt idx="675">
                  <c:v>85.25</c:v>
                </c:pt>
                <c:pt idx="676">
                  <c:v>52.5</c:v>
                </c:pt>
                <c:pt idx="677">
                  <c:v>72</c:v>
                </c:pt>
                <c:pt idx="678">
                  <c:v>102.30000305175781</c:v>
                </c:pt>
                <c:pt idx="679">
                  <c:v>85.25</c:v>
                </c:pt>
                <c:pt idx="680">
                  <c:v>77.5</c:v>
                </c:pt>
                <c:pt idx="681">
                  <c:v>137.5</c:v>
                </c:pt>
                <c:pt idx="682">
                  <c:v>288</c:v>
                </c:pt>
                <c:pt idx="683">
                  <c:v>702.5</c:v>
                </c:pt>
                <c:pt idx="684">
                  <c:v>1340</c:v>
                </c:pt>
                <c:pt idx="685">
                  <c:v>2073</c:v>
                </c:pt>
                <c:pt idx="686">
                  <c:v>2469</c:v>
                </c:pt>
                <c:pt idx="687">
                  <c:v>1911</c:v>
                </c:pt>
                <c:pt idx="688">
                  <c:v>919.70001220703125</c:v>
                </c:pt>
                <c:pt idx="689">
                  <c:v>342</c:v>
                </c:pt>
                <c:pt idx="690">
                  <c:v>177.80000305175781</c:v>
                </c:pt>
                <c:pt idx="691">
                  <c:v>99.75</c:v>
                </c:pt>
                <c:pt idx="692">
                  <c:v>27.25</c:v>
                </c:pt>
                <c:pt idx="693">
                  <c:v>9.5</c:v>
                </c:pt>
                <c:pt idx="694">
                  <c:v>18.25</c:v>
                </c:pt>
                <c:pt idx="695">
                  <c:v>21</c:v>
                </c:pt>
                <c:pt idx="696">
                  <c:v>16.75</c:v>
                </c:pt>
                <c:pt idx="697">
                  <c:v>23</c:v>
                </c:pt>
                <c:pt idx="698">
                  <c:v>20.5</c:v>
                </c:pt>
                <c:pt idx="699">
                  <c:v>6</c:v>
                </c:pt>
                <c:pt idx="700">
                  <c:v>0</c:v>
                </c:pt>
                <c:pt idx="701">
                  <c:v>14.25</c:v>
                </c:pt>
                <c:pt idx="702">
                  <c:v>37.5</c:v>
                </c:pt>
                <c:pt idx="703">
                  <c:v>51.75</c:v>
                </c:pt>
                <c:pt idx="704">
                  <c:v>52</c:v>
                </c:pt>
                <c:pt idx="705">
                  <c:v>31.5</c:v>
                </c:pt>
                <c:pt idx="706">
                  <c:v>28.5</c:v>
                </c:pt>
                <c:pt idx="707">
                  <c:v>68</c:v>
                </c:pt>
                <c:pt idx="708">
                  <c:v>79.75</c:v>
                </c:pt>
                <c:pt idx="709">
                  <c:v>36</c:v>
                </c:pt>
                <c:pt idx="710">
                  <c:v>6.25</c:v>
                </c:pt>
                <c:pt idx="711">
                  <c:v>7.75</c:v>
                </c:pt>
                <c:pt idx="712">
                  <c:v>14.5</c:v>
                </c:pt>
                <c:pt idx="713">
                  <c:v>14</c:v>
                </c:pt>
                <c:pt idx="714">
                  <c:v>35.75</c:v>
                </c:pt>
                <c:pt idx="715">
                  <c:v>76</c:v>
                </c:pt>
                <c:pt idx="716">
                  <c:v>78.25</c:v>
                </c:pt>
                <c:pt idx="717">
                  <c:v>72.75</c:v>
                </c:pt>
                <c:pt idx="718">
                  <c:v>102</c:v>
                </c:pt>
                <c:pt idx="719">
                  <c:v>130.5</c:v>
                </c:pt>
                <c:pt idx="720">
                  <c:v>136.69999694824219</c:v>
                </c:pt>
                <c:pt idx="721">
                  <c:v>154.30000305175781</c:v>
                </c:pt>
                <c:pt idx="722">
                  <c:v>171.5</c:v>
                </c:pt>
                <c:pt idx="723">
                  <c:v>229.69999694824219</c:v>
                </c:pt>
                <c:pt idx="724">
                  <c:v>448</c:v>
                </c:pt>
                <c:pt idx="725">
                  <c:v>912</c:v>
                </c:pt>
                <c:pt idx="726">
                  <c:v>1595</c:v>
                </c:pt>
                <c:pt idx="727">
                  <c:v>1907</c:v>
                </c:pt>
                <c:pt idx="728">
                  <c:v>1400</c:v>
                </c:pt>
                <c:pt idx="729">
                  <c:v>713.5</c:v>
                </c:pt>
                <c:pt idx="730">
                  <c:v>367.79998779296875</c:v>
                </c:pt>
                <c:pt idx="731">
                  <c:v>183.30000305175781</c:v>
                </c:pt>
                <c:pt idx="732">
                  <c:v>61.25</c:v>
                </c:pt>
                <c:pt idx="733">
                  <c:v>39.25</c:v>
                </c:pt>
                <c:pt idx="734">
                  <c:v>61.75</c:v>
                </c:pt>
                <c:pt idx="735">
                  <c:v>47.5</c:v>
                </c:pt>
                <c:pt idx="736">
                  <c:v>16</c:v>
                </c:pt>
                <c:pt idx="737">
                  <c:v>2.75</c:v>
                </c:pt>
                <c:pt idx="738">
                  <c:v>0</c:v>
                </c:pt>
                <c:pt idx="739">
                  <c:v>0.5</c:v>
                </c:pt>
                <c:pt idx="740">
                  <c:v>10</c:v>
                </c:pt>
                <c:pt idx="741">
                  <c:v>21.5</c:v>
                </c:pt>
                <c:pt idx="742">
                  <c:v>15.25</c:v>
                </c:pt>
                <c:pt idx="743">
                  <c:v>9</c:v>
                </c:pt>
                <c:pt idx="744">
                  <c:v>15</c:v>
                </c:pt>
                <c:pt idx="745">
                  <c:v>15.75</c:v>
                </c:pt>
                <c:pt idx="746">
                  <c:v>19</c:v>
                </c:pt>
                <c:pt idx="747">
                  <c:v>36.75</c:v>
                </c:pt>
                <c:pt idx="748">
                  <c:v>54.5</c:v>
                </c:pt>
                <c:pt idx="749">
                  <c:v>57.25</c:v>
                </c:pt>
                <c:pt idx="750">
                  <c:v>41</c:v>
                </c:pt>
                <c:pt idx="751">
                  <c:v>27.75</c:v>
                </c:pt>
                <c:pt idx="752">
                  <c:v>44.5</c:v>
                </c:pt>
                <c:pt idx="753">
                  <c:v>65.25</c:v>
                </c:pt>
                <c:pt idx="754">
                  <c:v>61.75</c:v>
                </c:pt>
                <c:pt idx="755">
                  <c:v>39.75</c:v>
                </c:pt>
                <c:pt idx="756">
                  <c:v>19</c:v>
                </c:pt>
                <c:pt idx="757">
                  <c:v>32.25</c:v>
                </c:pt>
                <c:pt idx="758">
                  <c:v>56.25</c:v>
                </c:pt>
                <c:pt idx="759">
                  <c:v>61.25</c:v>
                </c:pt>
                <c:pt idx="760">
                  <c:v>76.75</c:v>
                </c:pt>
                <c:pt idx="761">
                  <c:v>118.5</c:v>
                </c:pt>
                <c:pt idx="762">
                  <c:v>138.5</c:v>
                </c:pt>
                <c:pt idx="763">
                  <c:v>163</c:v>
                </c:pt>
                <c:pt idx="764">
                  <c:v>288.79998779296875</c:v>
                </c:pt>
                <c:pt idx="765">
                  <c:v>497</c:v>
                </c:pt>
                <c:pt idx="766">
                  <c:v>751.5</c:v>
                </c:pt>
                <c:pt idx="767">
                  <c:v>1076</c:v>
                </c:pt>
                <c:pt idx="768">
                  <c:v>1252</c:v>
                </c:pt>
                <c:pt idx="769">
                  <c:v>1056</c:v>
                </c:pt>
                <c:pt idx="770">
                  <c:v>704.79998779296875</c:v>
                </c:pt>
                <c:pt idx="771">
                  <c:v>369.20001220703125</c:v>
                </c:pt>
                <c:pt idx="772">
                  <c:v>108.30000305175781</c:v>
                </c:pt>
                <c:pt idx="773">
                  <c:v>22.75</c:v>
                </c:pt>
                <c:pt idx="774">
                  <c:v>24.5</c:v>
                </c:pt>
                <c:pt idx="775">
                  <c:v>18.5</c:v>
                </c:pt>
                <c:pt idx="776">
                  <c:v>8.75</c:v>
                </c:pt>
                <c:pt idx="777">
                  <c:v>5.75</c:v>
                </c:pt>
                <c:pt idx="778">
                  <c:v>13</c:v>
                </c:pt>
                <c:pt idx="779">
                  <c:v>22</c:v>
                </c:pt>
                <c:pt idx="780">
                  <c:v>16</c:v>
                </c:pt>
                <c:pt idx="781">
                  <c:v>4.25</c:v>
                </c:pt>
                <c:pt idx="782">
                  <c:v>0.75</c:v>
                </c:pt>
                <c:pt idx="783">
                  <c:v>5.75</c:v>
                </c:pt>
                <c:pt idx="784">
                  <c:v>10.5</c:v>
                </c:pt>
                <c:pt idx="785">
                  <c:v>11.5</c:v>
                </c:pt>
                <c:pt idx="786">
                  <c:v>13.75</c:v>
                </c:pt>
                <c:pt idx="787">
                  <c:v>16.75</c:v>
                </c:pt>
                <c:pt idx="788">
                  <c:v>24.75</c:v>
                </c:pt>
                <c:pt idx="789">
                  <c:v>27.25</c:v>
                </c:pt>
                <c:pt idx="790">
                  <c:v>29</c:v>
                </c:pt>
                <c:pt idx="791">
                  <c:v>50.25</c:v>
                </c:pt>
                <c:pt idx="792">
                  <c:v>56.5</c:v>
                </c:pt>
                <c:pt idx="793">
                  <c:v>74.75</c:v>
                </c:pt>
                <c:pt idx="794">
                  <c:v>112.30000305175781</c:v>
                </c:pt>
                <c:pt idx="795">
                  <c:v>93</c:v>
                </c:pt>
                <c:pt idx="796">
                  <c:v>57.5</c:v>
                </c:pt>
                <c:pt idx="797">
                  <c:v>66.75</c:v>
                </c:pt>
                <c:pt idx="798">
                  <c:v>106.30000305175781</c:v>
                </c:pt>
                <c:pt idx="799">
                  <c:v>112.5</c:v>
                </c:pt>
                <c:pt idx="800">
                  <c:v>97.75</c:v>
                </c:pt>
                <c:pt idx="801">
                  <c:v>137.69999694824219</c:v>
                </c:pt>
                <c:pt idx="802">
                  <c:v>167</c:v>
                </c:pt>
                <c:pt idx="803">
                  <c:v>135.30000305175781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BAEB-4737-8F6B-2EF8DEF0E9C2}"/>
            </c:ext>
          </c:extLst>
        </c:ser>
        <c:ser>
          <c:idx val="1"/>
          <c:order val="1"/>
          <c:tx>
            <c:v>distriubtion width</c:v>
          </c:tx>
          <c:spPr>
            <a:ln w="38100">
              <a:solidFill>
                <a:srgbClr val="FF66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{undeut}'!$G$10:$G$11</c:f>
              <c:numCache>
                <c:formatCode>General</c:formatCode>
                <c:ptCount val="2"/>
                <c:pt idx="0">
                  <c:v>785.814697265625</c:v>
                </c:pt>
                <c:pt idx="1">
                  <c:v>787.345947265625</c:v>
                </c:pt>
              </c:numCache>
            </c:numRef>
          </c:xVal>
          <c:yVal>
            <c:numRef>
              <c:f>'Sheet1 {undeut}'!$F$13:$F$14</c:f>
              <c:numCache>
                <c:formatCode>General</c:formatCode>
                <c:ptCount val="2"/>
                <c:pt idx="0">
                  <c:v>46960</c:v>
                </c:pt>
                <c:pt idx="1">
                  <c:v>46960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BAEB-4737-8F6B-2EF8DEF0E9C2}"/>
            </c:ext>
          </c:extLst>
        </c:ser>
        <c:ser>
          <c:idx val="2"/>
          <c:order val="2"/>
          <c:tx>
            <c:v>centroid</c:v>
          </c:tx>
          <c:spPr>
            <a:ln w="38100">
              <a:solidFill>
                <a:srgbClr val="00FF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('Sheet1 {undeut}'!$G$4,'Sheet1 {undeut}'!$G$4)</c:f>
              <c:numCache>
                <c:formatCode>General</c:formatCode>
                <c:ptCount val="2"/>
                <c:pt idx="0">
                  <c:v>786.2376708984375</c:v>
                </c:pt>
                <c:pt idx="1">
                  <c:v>786.2376708984375</c:v>
                </c:pt>
              </c:numCache>
            </c:numRef>
          </c:xVal>
          <c:yVal>
            <c:numRef>
              <c:f>'Sheet1 {undeut}'!$F$12:$F$13</c:f>
              <c:numCache>
                <c:formatCode>General</c:formatCode>
                <c:ptCount val="2"/>
                <c:pt idx="0">
                  <c:v>0</c:v>
                </c:pt>
                <c:pt idx="1">
                  <c:v>46960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BAEB-4737-8F6B-2EF8DEF0E9C2}"/>
            </c:ext>
          </c:extLst>
        </c:ser>
        <c:ser>
          <c:idx val="3"/>
          <c:order val="3"/>
          <c:tx>
            <c:v>peak envelope</c:v>
          </c:tx>
          <c:spPr>
            <a:ln w="12700">
              <a:solidFill>
                <a:srgbClr val="FF0000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'Sheet1 {undeut}'!$D$1:$D$7</c:f>
              <c:numCache>
                <c:formatCode>General</c:formatCode>
                <c:ptCount val="7"/>
                <c:pt idx="0">
                  <c:v>785.84002685546875</c:v>
                </c:pt>
                <c:pt idx="1">
                  <c:v>786.34197998046875</c:v>
                </c:pt>
                <c:pt idx="2">
                  <c:v>786.843994140625</c:v>
                </c:pt>
                <c:pt idx="3">
                  <c:v>787.34600830078125</c:v>
                </c:pt>
                <c:pt idx="4">
                  <c:v>787.84600830078125</c:v>
                </c:pt>
                <c:pt idx="5">
                  <c:v>788.34600830078125</c:v>
                </c:pt>
                <c:pt idx="6">
                  <c:v>788.84600830078125</c:v>
                </c:pt>
              </c:numCache>
            </c:numRef>
          </c:xVal>
          <c:yVal>
            <c:numRef>
              <c:f>'Sheet1 {undeut}'!$E$1:$E$7</c:f>
              <c:numCache>
                <c:formatCode>General</c:formatCode>
                <c:ptCount val="7"/>
                <c:pt idx="0">
                  <c:v>469600</c:v>
                </c:pt>
                <c:pt idx="1">
                  <c:v>392700</c:v>
                </c:pt>
                <c:pt idx="2">
                  <c:v>162800</c:v>
                </c:pt>
                <c:pt idx="3">
                  <c:v>46940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BAEB-4737-8F6B-2EF8DEF0E9C2}"/>
            </c:ext>
          </c:extLst>
        </c:ser>
        <c:ser>
          <c:idx val="4"/>
          <c:order val="4"/>
          <c:tx>
            <c:v>Binomial 1 [13]</c:v>
          </c:tx>
          <c:spPr>
            <a:ln w="25400">
              <a:solidFill>
                <a:srgbClr val="4472C4"/>
              </a:solidFill>
              <a:prstDash val="solid"/>
            </a:ln>
          </c:spPr>
          <c:marker>
            <c:symbol val="none"/>
          </c:marker>
          <c:xVal>
            <c:numRef>
              <c:f>'Sheet1 {undeut}'!$D$1:$D$31</c:f>
              <c:numCache>
                <c:formatCode>General</c:formatCode>
                <c:ptCount val="31"/>
                <c:pt idx="0">
                  <c:v>785.84002685546875</c:v>
                </c:pt>
                <c:pt idx="1">
                  <c:v>786.34197998046875</c:v>
                </c:pt>
                <c:pt idx="2">
                  <c:v>786.843994140625</c:v>
                </c:pt>
                <c:pt idx="3">
                  <c:v>787.34600830078125</c:v>
                </c:pt>
                <c:pt idx="4">
                  <c:v>787.84600830078125</c:v>
                </c:pt>
                <c:pt idx="5">
                  <c:v>788.34600830078125</c:v>
                </c:pt>
                <c:pt idx="6">
                  <c:v>788.84600830078125</c:v>
                </c:pt>
              </c:numCache>
            </c:numRef>
          </c:xVal>
          <c:yVal>
            <c:numRef>
              <c:f>'Sheet1 {undeut}'!$P$1:$P$31</c:f>
              <c:numCache>
                <c:formatCode>General</c:formatCode>
                <c:ptCount val="31"/>
                <c:pt idx="0">
                  <c:v>472805.37718259339</c:v>
                </c:pt>
                <c:pt idx="1">
                  <c:v>379873.72001022269</c:v>
                </c:pt>
                <c:pt idx="2">
                  <c:v>175968.74196543818</c:v>
                </c:pt>
                <c:pt idx="3">
                  <c:v>59655.298036965825</c:v>
                </c:pt>
                <c:pt idx="4">
                  <c:v>16312.368230717779</c:v>
                </c:pt>
                <c:pt idx="5">
                  <c:v>3786.6530486508236</c:v>
                </c:pt>
                <c:pt idx="6">
                  <c:v>770.17934616938703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BAEB-4737-8F6B-2EF8DEF0E9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2872143"/>
        <c:axId val="1062882127"/>
      </c:scatterChart>
      <c:valAx>
        <c:axId val="1062872143"/>
        <c:scaling>
          <c:orientation val="minMax"/>
          <c:max val="796"/>
          <c:min val="78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m/z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62882127"/>
        <c:crosses val="autoZero"/>
        <c:crossBetween val="midCat"/>
      </c:valAx>
      <c:valAx>
        <c:axId val="1062882127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2872143"/>
        <c:crosses val="autoZero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Iterative Fitting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1st</c:v>
          </c:tx>
          <c:spPr>
            <a:ln w="25400">
              <a:noFill/>
            </a:ln>
            <a:effectLst/>
          </c:spPr>
          <c:marker>
            <c:symbol val="circle"/>
            <c:size val="6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xVal>
            <c:numRef>
              <c:f>'Sheet1 {7 min}'!$K$101:$K$120</c:f>
              <c:numCache>
                <c:formatCode>General</c:formatCode>
                <c:ptCount val="20"/>
                <c:pt idx="0">
                  <c:v>9.6086749005126967E-2</c:v>
                </c:pt>
                <c:pt idx="1">
                  <c:v>0.15084141346391</c:v>
                </c:pt>
                <c:pt idx="2">
                  <c:v>0.18934142329459414</c:v>
                </c:pt>
                <c:pt idx="3">
                  <c:v>0.21771363231655458</c:v>
                </c:pt>
                <c:pt idx="4">
                  <c:v>7.5896994749764538E-2</c:v>
                </c:pt>
                <c:pt idx="5">
                  <c:v>0.1710624927132734</c:v>
                </c:pt>
                <c:pt idx="6">
                  <c:v>7.9233580748827359E-2</c:v>
                </c:pt>
                <c:pt idx="7">
                  <c:v>3.0172768572233503E-2</c:v>
                </c:pt>
                <c:pt idx="8">
                  <c:v>6.2072265108751599E-2</c:v>
                </c:pt>
                <c:pt idx="9">
                  <c:v>8.7773572041100256E-2</c:v>
                </c:pt>
                <c:pt idx="10">
                  <c:v>9.4824517735991098E-2</c:v>
                </c:pt>
                <c:pt idx="11">
                  <c:v>2.902233958464984E-2</c:v>
                </c:pt>
                <c:pt idx="12">
                  <c:v>3.5330271353999285E-2</c:v>
                </c:pt>
                <c:pt idx="13">
                  <c:v>0.16672192804811864</c:v>
                </c:pt>
                <c:pt idx="14">
                  <c:v>3.007143397706406E-2</c:v>
                </c:pt>
                <c:pt idx="15">
                  <c:v>0.10174147149709105</c:v>
                </c:pt>
                <c:pt idx="16">
                  <c:v>0.1065863743073265</c:v>
                </c:pt>
                <c:pt idx="17">
                  <c:v>5.2339761304538879E-2</c:v>
                </c:pt>
                <c:pt idx="18">
                  <c:v>5.289001520139093E-2</c:v>
                </c:pt>
                <c:pt idx="19">
                  <c:v>8.7773572036738606E-2</c:v>
                </c:pt>
              </c:numCache>
            </c:numRef>
          </c:xVal>
          <c:yVal>
            <c:numRef>
              <c:f>'Sheet1 {7 min}'!$Q$101:$Q$120</c:f>
              <c:numCache>
                <c:formatCode>General</c:formatCode>
                <c:ptCount val="20"/>
                <c:pt idx="0">
                  <c:v>0.55496614825061408</c:v>
                </c:pt>
                <c:pt idx="1">
                  <c:v>0.54638522394573763</c:v>
                </c:pt>
                <c:pt idx="2">
                  <c:v>0.55344947048213544</c:v>
                </c:pt>
                <c:pt idx="3">
                  <c:v>0.53194015893486513</c:v>
                </c:pt>
                <c:pt idx="4">
                  <c:v>0.53959522091126866</c:v>
                </c:pt>
                <c:pt idx="5">
                  <c:v>0.53359668882261213</c:v>
                </c:pt>
                <c:pt idx="6">
                  <c:v>0.54699290335874839</c:v>
                </c:pt>
                <c:pt idx="7">
                  <c:v>0.50557354119543085</c:v>
                </c:pt>
                <c:pt idx="8">
                  <c:v>0.52372400695819443</c:v>
                </c:pt>
                <c:pt idx="9">
                  <c:v>0.53441494340122087</c:v>
                </c:pt>
                <c:pt idx="10">
                  <c:v>0.52651893276779471</c:v>
                </c:pt>
                <c:pt idx="11">
                  <c:v>0.535802688461129</c:v>
                </c:pt>
                <c:pt idx="12">
                  <c:v>0.54686677205787271</c:v>
                </c:pt>
                <c:pt idx="13">
                  <c:v>0.54696633628059399</c:v>
                </c:pt>
                <c:pt idx="14">
                  <c:v>0.53727799857388614</c:v>
                </c:pt>
                <c:pt idx="15">
                  <c:v>0.54796747305212334</c:v>
                </c:pt>
                <c:pt idx="16">
                  <c:v>0.52936854798480737</c:v>
                </c:pt>
                <c:pt idx="17">
                  <c:v>0.52901157262182119</c:v>
                </c:pt>
                <c:pt idx="18">
                  <c:v>0.55177220997710053</c:v>
                </c:pt>
                <c:pt idx="19">
                  <c:v>0.53441494339757867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A6-4A80-8535-D3B20108571F}"/>
            </c:ext>
          </c:extLst>
        </c:ser>
        <c:ser>
          <c:idx val="1"/>
          <c:order val="1"/>
          <c:tx>
            <c:v>2nd</c:v>
          </c:tx>
          <c:spPr>
            <a:ln w="25400">
              <a:noFill/>
            </a:ln>
            <a:effectLst/>
          </c:spPr>
          <c:marker>
            <c:symbol val="circle"/>
            <c:size val="6"/>
            <c:spPr>
              <a:solidFill>
                <a:srgbClr val="99CCFF"/>
              </a:solidFill>
              <a:ln>
                <a:solidFill>
                  <a:srgbClr val="99CCFF"/>
                </a:solidFill>
                <a:prstDash val="solid"/>
              </a:ln>
            </c:spPr>
          </c:marker>
          <c:xVal>
            <c:numRef>
              <c:f>'Sheet1 {7 min}'!$M$101:$M$120</c:f>
              <c:numCache>
                <c:formatCode>General</c:formatCode>
                <c:ptCount val="20"/>
                <c:pt idx="0">
                  <c:v>9.2825557505665159</c:v>
                </c:pt>
                <c:pt idx="1">
                  <c:v>9.2823430213679323</c:v>
                </c:pt>
                <c:pt idx="2">
                  <c:v>9.206248994307515</c:v>
                </c:pt>
                <c:pt idx="3">
                  <c:v>9.3353019404477404</c:v>
                </c:pt>
                <c:pt idx="4">
                  <c:v>9.395576262510632</c:v>
                </c:pt>
                <c:pt idx="5">
                  <c:v>9.0990592358226134</c:v>
                </c:pt>
                <c:pt idx="6">
                  <c:v>9.2032810273357999</c:v>
                </c:pt>
                <c:pt idx="7">
                  <c:v>9.1663199670663627</c:v>
                </c:pt>
                <c:pt idx="8">
                  <c:v>9.2352230993219919</c:v>
                </c:pt>
                <c:pt idx="9">
                  <c:v>9.2584274397618493</c:v>
                </c:pt>
                <c:pt idx="10">
                  <c:v>9.1876293890485794</c:v>
                </c:pt>
                <c:pt idx="11">
                  <c:v>9.1924346305180169</c:v>
                </c:pt>
                <c:pt idx="12">
                  <c:v>9.1668354254031694</c:v>
                </c:pt>
                <c:pt idx="13">
                  <c:v>9.2776905294198215</c:v>
                </c:pt>
                <c:pt idx="14">
                  <c:v>9.3025972066046716</c:v>
                </c:pt>
                <c:pt idx="15">
                  <c:v>9.2754420054023008</c:v>
                </c:pt>
                <c:pt idx="16">
                  <c:v>9.2012878780367497</c:v>
                </c:pt>
                <c:pt idx="17">
                  <c:v>9.2316526600141025</c:v>
                </c:pt>
                <c:pt idx="18">
                  <c:v>9.3493857500439628</c:v>
                </c:pt>
                <c:pt idx="19">
                  <c:v>9.2584274397594335</c:v>
                </c:pt>
              </c:numCache>
            </c:numRef>
          </c:xVal>
          <c:yVal>
            <c:numRef>
              <c:f>'Sheet1 {7 min}'!$R$101:$R$120</c:f>
              <c:numCache>
                <c:formatCode>General</c:formatCode>
                <c:ptCount val="20"/>
                <c:pt idx="0">
                  <c:v>0.44503385174938609</c:v>
                </c:pt>
                <c:pt idx="1">
                  <c:v>0.45361477605426243</c:v>
                </c:pt>
                <c:pt idx="2">
                  <c:v>0.44655052951786445</c:v>
                </c:pt>
                <c:pt idx="3">
                  <c:v>0.46805984106513493</c:v>
                </c:pt>
                <c:pt idx="4">
                  <c:v>0.46040477908873129</c:v>
                </c:pt>
                <c:pt idx="5">
                  <c:v>0.46640331117738781</c:v>
                </c:pt>
                <c:pt idx="6">
                  <c:v>0.45300709664125161</c:v>
                </c:pt>
                <c:pt idx="7">
                  <c:v>0.49442645880456909</c:v>
                </c:pt>
                <c:pt idx="8">
                  <c:v>0.47627599304180562</c:v>
                </c:pt>
                <c:pt idx="9">
                  <c:v>0.46558505659877913</c:v>
                </c:pt>
                <c:pt idx="10">
                  <c:v>0.47348106723220534</c:v>
                </c:pt>
                <c:pt idx="11">
                  <c:v>0.46419731153887089</c:v>
                </c:pt>
                <c:pt idx="12">
                  <c:v>0.4531332279421274</c:v>
                </c:pt>
                <c:pt idx="13">
                  <c:v>0.45303366371940612</c:v>
                </c:pt>
                <c:pt idx="14">
                  <c:v>0.46272200142611392</c:v>
                </c:pt>
                <c:pt idx="15">
                  <c:v>0.45203252694787666</c:v>
                </c:pt>
                <c:pt idx="16">
                  <c:v>0.47063145201519258</c:v>
                </c:pt>
                <c:pt idx="17">
                  <c:v>0.47098842737817864</c:v>
                </c:pt>
                <c:pt idx="18">
                  <c:v>0.44822779002289953</c:v>
                </c:pt>
                <c:pt idx="19">
                  <c:v>0.46558505660242139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A6-4A80-8535-D3B2010857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9264751"/>
        <c:axId val="369243535"/>
      </c:scatterChart>
      <c:valAx>
        <c:axId val="3692647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69243535"/>
        <c:crosses val="autoZero"/>
        <c:crossBetween val="midCat"/>
      </c:valAx>
      <c:valAx>
        <c:axId val="369243535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69264751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 i="0">
                <a:solidFill>
                  <a:srgbClr val="000000"/>
                </a:solidFill>
              </a:defRPr>
            </a:pPr>
            <a:r>
              <a:rPr lang="en-US" b="1" i="0">
                <a:solidFill>
                  <a:srgbClr val="000000"/>
                </a:solidFill>
              </a:rPr>
              <a:t>Sheet1 {8 min} spectrum 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spectrum</c:v>
          </c:tx>
          <c:spPr>
            <a:ln w="127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{8 min}'!$A$1:$A$804</c:f>
              <c:numCache>
                <c:formatCode>General</c:formatCode>
                <c:ptCount val="804"/>
                <c:pt idx="0">
                  <c:v>785.42401123046875</c:v>
                </c:pt>
                <c:pt idx="1">
                  <c:v>785.43597412109375</c:v>
                </c:pt>
                <c:pt idx="2">
                  <c:v>785.447998046875</c:v>
                </c:pt>
                <c:pt idx="3">
                  <c:v>785.46099853515625</c:v>
                </c:pt>
                <c:pt idx="4">
                  <c:v>785.4730224609375</c:v>
                </c:pt>
                <c:pt idx="5">
                  <c:v>785.4849853515625</c:v>
                </c:pt>
                <c:pt idx="6">
                  <c:v>785.49700927734375</c:v>
                </c:pt>
                <c:pt idx="7">
                  <c:v>785.510009765625</c:v>
                </c:pt>
                <c:pt idx="8">
                  <c:v>785.52197265625</c:v>
                </c:pt>
                <c:pt idx="9">
                  <c:v>785.53399658203125</c:v>
                </c:pt>
                <c:pt idx="10">
                  <c:v>785.5460205078125</c:v>
                </c:pt>
                <c:pt idx="11">
                  <c:v>785.55902099609375</c:v>
                </c:pt>
                <c:pt idx="12">
                  <c:v>785.57098388671875</c:v>
                </c:pt>
                <c:pt idx="13">
                  <c:v>785.5830078125</c:v>
                </c:pt>
                <c:pt idx="14">
                  <c:v>785.594970703125</c:v>
                </c:pt>
                <c:pt idx="15">
                  <c:v>785.60699462890625</c:v>
                </c:pt>
                <c:pt idx="16">
                  <c:v>785.6199951171875</c:v>
                </c:pt>
                <c:pt idx="17">
                  <c:v>785.63201904296875</c:v>
                </c:pt>
                <c:pt idx="18">
                  <c:v>785.64398193359375</c:v>
                </c:pt>
                <c:pt idx="19">
                  <c:v>785.656005859375</c:v>
                </c:pt>
                <c:pt idx="20">
                  <c:v>785.66900634765625</c:v>
                </c:pt>
                <c:pt idx="21">
                  <c:v>785.6810302734375</c:v>
                </c:pt>
                <c:pt idx="22">
                  <c:v>785.6929931640625</c:v>
                </c:pt>
                <c:pt idx="23">
                  <c:v>785.70501708984375</c:v>
                </c:pt>
                <c:pt idx="24">
                  <c:v>785.718017578125</c:v>
                </c:pt>
                <c:pt idx="25">
                  <c:v>785.72998046875</c:v>
                </c:pt>
                <c:pt idx="26">
                  <c:v>785.74200439453125</c:v>
                </c:pt>
                <c:pt idx="27">
                  <c:v>785.7540283203125</c:v>
                </c:pt>
                <c:pt idx="28">
                  <c:v>785.76702880859375</c:v>
                </c:pt>
                <c:pt idx="29">
                  <c:v>785.77899169921875</c:v>
                </c:pt>
                <c:pt idx="30">
                  <c:v>785.791015625</c:v>
                </c:pt>
                <c:pt idx="31">
                  <c:v>785.802978515625</c:v>
                </c:pt>
                <c:pt idx="32">
                  <c:v>785.81597900390625</c:v>
                </c:pt>
                <c:pt idx="33">
                  <c:v>785.8280029296875</c:v>
                </c:pt>
                <c:pt idx="34">
                  <c:v>785.84002685546875</c:v>
                </c:pt>
                <c:pt idx="35">
                  <c:v>785.85198974609375</c:v>
                </c:pt>
                <c:pt idx="36">
                  <c:v>785.864990234375</c:v>
                </c:pt>
                <c:pt idx="37">
                  <c:v>785.87701416015625</c:v>
                </c:pt>
                <c:pt idx="38">
                  <c:v>785.88897705078125</c:v>
                </c:pt>
                <c:pt idx="39">
                  <c:v>785.9010009765625</c:v>
                </c:pt>
                <c:pt idx="40">
                  <c:v>785.91302490234375</c:v>
                </c:pt>
                <c:pt idx="41">
                  <c:v>785.926025390625</c:v>
                </c:pt>
                <c:pt idx="42">
                  <c:v>785.93798828125</c:v>
                </c:pt>
                <c:pt idx="43">
                  <c:v>785.95001220703125</c:v>
                </c:pt>
                <c:pt idx="44">
                  <c:v>785.96197509765625</c:v>
                </c:pt>
                <c:pt idx="45">
                  <c:v>785.9749755859375</c:v>
                </c:pt>
                <c:pt idx="46">
                  <c:v>785.98699951171875</c:v>
                </c:pt>
                <c:pt idx="47">
                  <c:v>785.9990234375</c:v>
                </c:pt>
                <c:pt idx="48">
                  <c:v>786.010986328125</c:v>
                </c:pt>
                <c:pt idx="49">
                  <c:v>786.02398681640625</c:v>
                </c:pt>
                <c:pt idx="50">
                  <c:v>786.0360107421875</c:v>
                </c:pt>
                <c:pt idx="51">
                  <c:v>786.0479736328125</c:v>
                </c:pt>
                <c:pt idx="52">
                  <c:v>786.05999755859375</c:v>
                </c:pt>
                <c:pt idx="53">
                  <c:v>786.072998046875</c:v>
                </c:pt>
                <c:pt idx="54">
                  <c:v>786.08502197265625</c:v>
                </c:pt>
                <c:pt idx="55">
                  <c:v>786.09698486328125</c:v>
                </c:pt>
                <c:pt idx="56">
                  <c:v>786.1090087890625</c:v>
                </c:pt>
                <c:pt idx="57">
                  <c:v>786.12200927734375</c:v>
                </c:pt>
                <c:pt idx="58">
                  <c:v>786.13397216796875</c:v>
                </c:pt>
                <c:pt idx="59">
                  <c:v>786.14599609375</c:v>
                </c:pt>
                <c:pt idx="60">
                  <c:v>786.15802001953125</c:v>
                </c:pt>
                <c:pt idx="61">
                  <c:v>786.1710205078125</c:v>
                </c:pt>
                <c:pt idx="62">
                  <c:v>786.1829833984375</c:v>
                </c:pt>
                <c:pt idx="63">
                  <c:v>786.19500732421875</c:v>
                </c:pt>
                <c:pt idx="64">
                  <c:v>786.20697021484375</c:v>
                </c:pt>
                <c:pt idx="65">
                  <c:v>786.218994140625</c:v>
                </c:pt>
                <c:pt idx="66">
                  <c:v>786.23199462890625</c:v>
                </c:pt>
                <c:pt idx="67">
                  <c:v>786.2440185546875</c:v>
                </c:pt>
                <c:pt idx="68">
                  <c:v>786.2559814453125</c:v>
                </c:pt>
                <c:pt idx="69">
                  <c:v>786.26800537109375</c:v>
                </c:pt>
                <c:pt idx="70">
                  <c:v>786.281005859375</c:v>
                </c:pt>
                <c:pt idx="71">
                  <c:v>786.29302978515625</c:v>
                </c:pt>
                <c:pt idx="72">
                  <c:v>786.30499267578125</c:v>
                </c:pt>
                <c:pt idx="73">
                  <c:v>786.3170166015625</c:v>
                </c:pt>
                <c:pt idx="74">
                  <c:v>786.33001708984375</c:v>
                </c:pt>
                <c:pt idx="75">
                  <c:v>786.34197998046875</c:v>
                </c:pt>
                <c:pt idx="76">
                  <c:v>786.35400390625</c:v>
                </c:pt>
                <c:pt idx="77">
                  <c:v>786.36602783203125</c:v>
                </c:pt>
                <c:pt idx="78">
                  <c:v>786.3790283203125</c:v>
                </c:pt>
                <c:pt idx="79">
                  <c:v>786.3909912109375</c:v>
                </c:pt>
                <c:pt idx="80">
                  <c:v>786.40301513671875</c:v>
                </c:pt>
                <c:pt idx="81">
                  <c:v>786.41497802734375</c:v>
                </c:pt>
                <c:pt idx="82">
                  <c:v>786.427978515625</c:v>
                </c:pt>
                <c:pt idx="83">
                  <c:v>786.44000244140625</c:v>
                </c:pt>
                <c:pt idx="84">
                  <c:v>786.4520263671875</c:v>
                </c:pt>
                <c:pt idx="85">
                  <c:v>786.4639892578125</c:v>
                </c:pt>
                <c:pt idx="86">
                  <c:v>786.47698974609375</c:v>
                </c:pt>
                <c:pt idx="87">
                  <c:v>786.489013671875</c:v>
                </c:pt>
                <c:pt idx="88">
                  <c:v>786.5009765625</c:v>
                </c:pt>
                <c:pt idx="89">
                  <c:v>786.51300048828125</c:v>
                </c:pt>
                <c:pt idx="90">
                  <c:v>786.5260009765625</c:v>
                </c:pt>
                <c:pt idx="91">
                  <c:v>786.53802490234375</c:v>
                </c:pt>
                <c:pt idx="92">
                  <c:v>786.54998779296875</c:v>
                </c:pt>
                <c:pt idx="93">
                  <c:v>786.56201171875</c:v>
                </c:pt>
                <c:pt idx="94">
                  <c:v>786.57501220703125</c:v>
                </c:pt>
                <c:pt idx="95">
                  <c:v>786.58697509765625</c:v>
                </c:pt>
                <c:pt idx="96">
                  <c:v>786.5989990234375</c:v>
                </c:pt>
                <c:pt idx="97">
                  <c:v>786.61102294921875</c:v>
                </c:pt>
                <c:pt idx="98">
                  <c:v>786.62298583984375</c:v>
                </c:pt>
                <c:pt idx="99">
                  <c:v>786.635986328125</c:v>
                </c:pt>
                <c:pt idx="100">
                  <c:v>786.64801025390625</c:v>
                </c:pt>
                <c:pt idx="101">
                  <c:v>786.65997314453125</c:v>
                </c:pt>
                <c:pt idx="102">
                  <c:v>786.6719970703125</c:v>
                </c:pt>
                <c:pt idx="103">
                  <c:v>786.68499755859375</c:v>
                </c:pt>
                <c:pt idx="104">
                  <c:v>786.697021484375</c:v>
                </c:pt>
                <c:pt idx="105">
                  <c:v>786.708984375</c:v>
                </c:pt>
                <c:pt idx="106">
                  <c:v>786.72100830078125</c:v>
                </c:pt>
                <c:pt idx="107">
                  <c:v>786.7340087890625</c:v>
                </c:pt>
                <c:pt idx="108">
                  <c:v>786.7459716796875</c:v>
                </c:pt>
                <c:pt idx="109">
                  <c:v>786.75799560546875</c:v>
                </c:pt>
                <c:pt idx="110">
                  <c:v>786.77001953125</c:v>
                </c:pt>
                <c:pt idx="111">
                  <c:v>786.78302001953125</c:v>
                </c:pt>
                <c:pt idx="112">
                  <c:v>786.79498291015625</c:v>
                </c:pt>
                <c:pt idx="113">
                  <c:v>786.8070068359375</c:v>
                </c:pt>
                <c:pt idx="114">
                  <c:v>786.8189697265625</c:v>
                </c:pt>
                <c:pt idx="115">
                  <c:v>786.83197021484375</c:v>
                </c:pt>
                <c:pt idx="116">
                  <c:v>786.843994140625</c:v>
                </c:pt>
                <c:pt idx="117">
                  <c:v>786.85601806640625</c:v>
                </c:pt>
                <c:pt idx="118">
                  <c:v>786.86798095703125</c:v>
                </c:pt>
                <c:pt idx="119">
                  <c:v>786.8809814453125</c:v>
                </c:pt>
                <c:pt idx="120">
                  <c:v>786.89300537109375</c:v>
                </c:pt>
                <c:pt idx="121">
                  <c:v>786.905029296875</c:v>
                </c:pt>
                <c:pt idx="122">
                  <c:v>786.9169921875</c:v>
                </c:pt>
                <c:pt idx="123">
                  <c:v>786.92999267578125</c:v>
                </c:pt>
                <c:pt idx="124">
                  <c:v>786.9420166015625</c:v>
                </c:pt>
                <c:pt idx="125">
                  <c:v>786.9539794921875</c:v>
                </c:pt>
                <c:pt idx="126">
                  <c:v>786.96600341796875</c:v>
                </c:pt>
                <c:pt idx="127">
                  <c:v>786.97900390625</c:v>
                </c:pt>
                <c:pt idx="128">
                  <c:v>786.99102783203125</c:v>
                </c:pt>
                <c:pt idx="129">
                  <c:v>787.00299072265625</c:v>
                </c:pt>
                <c:pt idx="130">
                  <c:v>787.0150146484375</c:v>
                </c:pt>
                <c:pt idx="131">
                  <c:v>787.02801513671875</c:v>
                </c:pt>
                <c:pt idx="132">
                  <c:v>787.03997802734375</c:v>
                </c:pt>
                <c:pt idx="133">
                  <c:v>787.052001953125</c:v>
                </c:pt>
                <c:pt idx="134">
                  <c:v>787.06402587890625</c:v>
                </c:pt>
                <c:pt idx="135">
                  <c:v>787.0770263671875</c:v>
                </c:pt>
                <c:pt idx="136">
                  <c:v>787.0889892578125</c:v>
                </c:pt>
                <c:pt idx="137">
                  <c:v>787.10101318359375</c:v>
                </c:pt>
                <c:pt idx="138">
                  <c:v>787.11297607421875</c:v>
                </c:pt>
                <c:pt idx="139">
                  <c:v>787.1259765625</c:v>
                </c:pt>
                <c:pt idx="140">
                  <c:v>787.13800048828125</c:v>
                </c:pt>
                <c:pt idx="141">
                  <c:v>787.1500244140625</c:v>
                </c:pt>
                <c:pt idx="142">
                  <c:v>787.1619873046875</c:v>
                </c:pt>
                <c:pt idx="143">
                  <c:v>787.17498779296875</c:v>
                </c:pt>
                <c:pt idx="144">
                  <c:v>787.18701171875</c:v>
                </c:pt>
                <c:pt idx="145">
                  <c:v>787.198974609375</c:v>
                </c:pt>
                <c:pt idx="146">
                  <c:v>787.21099853515625</c:v>
                </c:pt>
                <c:pt idx="147">
                  <c:v>787.2239990234375</c:v>
                </c:pt>
                <c:pt idx="148">
                  <c:v>787.23602294921875</c:v>
                </c:pt>
                <c:pt idx="149">
                  <c:v>787.24798583984375</c:v>
                </c:pt>
                <c:pt idx="150">
                  <c:v>787.260009765625</c:v>
                </c:pt>
                <c:pt idx="151">
                  <c:v>787.27301025390625</c:v>
                </c:pt>
                <c:pt idx="152">
                  <c:v>787.28497314453125</c:v>
                </c:pt>
                <c:pt idx="153">
                  <c:v>787.2969970703125</c:v>
                </c:pt>
                <c:pt idx="154">
                  <c:v>787.30902099609375</c:v>
                </c:pt>
                <c:pt idx="155">
                  <c:v>787.322021484375</c:v>
                </c:pt>
                <c:pt idx="156">
                  <c:v>787.333984375</c:v>
                </c:pt>
                <c:pt idx="157">
                  <c:v>787.34600830078125</c:v>
                </c:pt>
                <c:pt idx="158">
                  <c:v>787.35797119140625</c:v>
                </c:pt>
                <c:pt idx="159">
                  <c:v>787.3709716796875</c:v>
                </c:pt>
                <c:pt idx="160">
                  <c:v>787.38299560546875</c:v>
                </c:pt>
                <c:pt idx="161">
                  <c:v>787.39501953125</c:v>
                </c:pt>
                <c:pt idx="162">
                  <c:v>787.406982421875</c:v>
                </c:pt>
                <c:pt idx="163">
                  <c:v>787.41998291015625</c:v>
                </c:pt>
                <c:pt idx="164">
                  <c:v>787.4320068359375</c:v>
                </c:pt>
                <c:pt idx="165">
                  <c:v>787.4439697265625</c:v>
                </c:pt>
                <c:pt idx="166">
                  <c:v>787.45599365234375</c:v>
                </c:pt>
                <c:pt idx="167">
                  <c:v>787.468994140625</c:v>
                </c:pt>
                <c:pt idx="168">
                  <c:v>787.48101806640625</c:v>
                </c:pt>
                <c:pt idx="169">
                  <c:v>787.49298095703125</c:v>
                </c:pt>
                <c:pt idx="170">
                  <c:v>787.5050048828125</c:v>
                </c:pt>
                <c:pt idx="171">
                  <c:v>787.51800537109375</c:v>
                </c:pt>
                <c:pt idx="172">
                  <c:v>787.530029296875</c:v>
                </c:pt>
                <c:pt idx="173">
                  <c:v>787.5419921875</c:v>
                </c:pt>
                <c:pt idx="174">
                  <c:v>787.55401611328125</c:v>
                </c:pt>
                <c:pt idx="175">
                  <c:v>787.5670166015625</c:v>
                </c:pt>
                <c:pt idx="176">
                  <c:v>787.5789794921875</c:v>
                </c:pt>
                <c:pt idx="177">
                  <c:v>787.59100341796875</c:v>
                </c:pt>
                <c:pt idx="178">
                  <c:v>787.60302734375</c:v>
                </c:pt>
                <c:pt idx="179">
                  <c:v>787.61602783203125</c:v>
                </c:pt>
                <c:pt idx="180">
                  <c:v>787.62799072265625</c:v>
                </c:pt>
                <c:pt idx="181">
                  <c:v>787.6400146484375</c:v>
                </c:pt>
                <c:pt idx="182">
                  <c:v>787.6519775390625</c:v>
                </c:pt>
                <c:pt idx="183">
                  <c:v>787.66497802734375</c:v>
                </c:pt>
                <c:pt idx="184">
                  <c:v>787.677001953125</c:v>
                </c:pt>
                <c:pt idx="185">
                  <c:v>787.68902587890625</c:v>
                </c:pt>
                <c:pt idx="186">
                  <c:v>787.70098876953125</c:v>
                </c:pt>
                <c:pt idx="187">
                  <c:v>787.7139892578125</c:v>
                </c:pt>
                <c:pt idx="188">
                  <c:v>787.72601318359375</c:v>
                </c:pt>
                <c:pt idx="189">
                  <c:v>787.73797607421875</c:v>
                </c:pt>
                <c:pt idx="190">
                  <c:v>787.75</c:v>
                </c:pt>
                <c:pt idx="191">
                  <c:v>787.76300048828125</c:v>
                </c:pt>
                <c:pt idx="192">
                  <c:v>787.7750244140625</c:v>
                </c:pt>
                <c:pt idx="193">
                  <c:v>787.7869873046875</c:v>
                </c:pt>
                <c:pt idx="194">
                  <c:v>787.79901123046875</c:v>
                </c:pt>
                <c:pt idx="195">
                  <c:v>787.81201171875</c:v>
                </c:pt>
                <c:pt idx="196">
                  <c:v>787.823974609375</c:v>
                </c:pt>
                <c:pt idx="197">
                  <c:v>787.83599853515625</c:v>
                </c:pt>
                <c:pt idx="198">
                  <c:v>787.8480224609375</c:v>
                </c:pt>
                <c:pt idx="199">
                  <c:v>787.86102294921875</c:v>
                </c:pt>
                <c:pt idx="200">
                  <c:v>787.87298583984375</c:v>
                </c:pt>
                <c:pt idx="201">
                  <c:v>787.885009765625</c:v>
                </c:pt>
                <c:pt idx="202">
                  <c:v>787.89697265625</c:v>
                </c:pt>
                <c:pt idx="203">
                  <c:v>787.90997314453125</c:v>
                </c:pt>
                <c:pt idx="204">
                  <c:v>787.9219970703125</c:v>
                </c:pt>
                <c:pt idx="205">
                  <c:v>787.93402099609375</c:v>
                </c:pt>
                <c:pt idx="206">
                  <c:v>787.94598388671875</c:v>
                </c:pt>
                <c:pt idx="207">
                  <c:v>787.958984375</c:v>
                </c:pt>
                <c:pt idx="208">
                  <c:v>787.97100830078125</c:v>
                </c:pt>
                <c:pt idx="209">
                  <c:v>787.98297119140625</c:v>
                </c:pt>
                <c:pt idx="210">
                  <c:v>787.9949951171875</c:v>
                </c:pt>
                <c:pt idx="211">
                  <c:v>788.00799560546875</c:v>
                </c:pt>
                <c:pt idx="212">
                  <c:v>788.02001953125</c:v>
                </c:pt>
                <c:pt idx="213">
                  <c:v>788.031982421875</c:v>
                </c:pt>
                <c:pt idx="214">
                  <c:v>788.04400634765625</c:v>
                </c:pt>
                <c:pt idx="215">
                  <c:v>788.0570068359375</c:v>
                </c:pt>
                <c:pt idx="216">
                  <c:v>788.0689697265625</c:v>
                </c:pt>
                <c:pt idx="217">
                  <c:v>788.08099365234375</c:v>
                </c:pt>
                <c:pt idx="218">
                  <c:v>788.093994140625</c:v>
                </c:pt>
                <c:pt idx="219">
                  <c:v>788.10601806640625</c:v>
                </c:pt>
                <c:pt idx="220">
                  <c:v>788.11798095703125</c:v>
                </c:pt>
                <c:pt idx="221">
                  <c:v>788.1300048828125</c:v>
                </c:pt>
                <c:pt idx="222">
                  <c:v>788.14300537109375</c:v>
                </c:pt>
                <c:pt idx="223">
                  <c:v>788.155029296875</c:v>
                </c:pt>
                <c:pt idx="224">
                  <c:v>788.1669921875</c:v>
                </c:pt>
                <c:pt idx="225">
                  <c:v>788.17901611328125</c:v>
                </c:pt>
                <c:pt idx="226">
                  <c:v>788.1920166015625</c:v>
                </c:pt>
                <c:pt idx="227">
                  <c:v>788.2039794921875</c:v>
                </c:pt>
                <c:pt idx="228">
                  <c:v>788.21600341796875</c:v>
                </c:pt>
                <c:pt idx="229">
                  <c:v>788.22802734375</c:v>
                </c:pt>
                <c:pt idx="230">
                  <c:v>788.24102783203125</c:v>
                </c:pt>
                <c:pt idx="231">
                  <c:v>788.25299072265625</c:v>
                </c:pt>
                <c:pt idx="232">
                  <c:v>788.2650146484375</c:v>
                </c:pt>
                <c:pt idx="233">
                  <c:v>788.2769775390625</c:v>
                </c:pt>
                <c:pt idx="234">
                  <c:v>788.28997802734375</c:v>
                </c:pt>
                <c:pt idx="235">
                  <c:v>788.302001953125</c:v>
                </c:pt>
                <c:pt idx="236">
                  <c:v>788.31402587890625</c:v>
                </c:pt>
                <c:pt idx="237">
                  <c:v>788.32598876953125</c:v>
                </c:pt>
                <c:pt idx="238">
                  <c:v>788.3389892578125</c:v>
                </c:pt>
                <c:pt idx="239">
                  <c:v>788.35101318359375</c:v>
                </c:pt>
                <c:pt idx="240">
                  <c:v>788.36297607421875</c:v>
                </c:pt>
                <c:pt idx="241">
                  <c:v>788.375</c:v>
                </c:pt>
                <c:pt idx="242">
                  <c:v>788.38800048828125</c:v>
                </c:pt>
                <c:pt idx="243">
                  <c:v>788.4000244140625</c:v>
                </c:pt>
                <c:pt idx="244">
                  <c:v>788.4119873046875</c:v>
                </c:pt>
                <c:pt idx="245">
                  <c:v>788.42401123046875</c:v>
                </c:pt>
                <c:pt idx="246">
                  <c:v>788.43701171875</c:v>
                </c:pt>
                <c:pt idx="247">
                  <c:v>788.448974609375</c:v>
                </c:pt>
                <c:pt idx="248">
                  <c:v>788.46099853515625</c:v>
                </c:pt>
                <c:pt idx="249">
                  <c:v>788.4739990234375</c:v>
                </c:pt>
                <c:pt idx="250">
                  <c:v>788.48602294921875</c:v>
                </c:pt>
                <c:pt idx="251">
                  <c:v>788.49798583984375</c:v>
                </c:pt>
                <c:pt idx="252">
                  <c:v>788.510009765625</c:v>
                </c:pt>
                <c:pt idx="253">
                  <c:v>788.52301025390625</c:v>
                </c:pt>
                <c:pt idx="254">
                  <c:v>788.53497314453125</c:v>
                </c:pt>
                <c:pt idx="255">
                  <c:v>788.5469970703125</c:v>
                </c:pt>
                <c:pt idx="256">
                  <c:v>788.55902099609375</c:v>
                </c:pt>
                <c:pt idx="257">
                  <c:v>788.572021484375</c:v>
                </c:pt>
                <c:pt idx="258">
                  <c:v>788.583984375</c:v>
                </c:pt>
                <c:pt idx="259">
                  <c:v>788.59600830078125</c:v>
                </c:pt>
                <c:pt idx="260">
                  <c:v>788.60797119140625</c:v>
                </c:pt>
                <c:pt idx="261">
                  <c:v>788.6209716796875</c:v>
                </c:pt>
                <c:pt idx="262">
                  <c:v>788.63299560546875</c:v>
                </c:pt>
                <c:pt idx="263">
                  <c:v>788.64501953125</c:v>
                </c:pt>
                <c:pt idx="264">
                  <c:v>788.656982421875</c:v>
                </c:pt>
                <c:pt idx="265">
                  <c:v>788.66998291015625</c:v>
                </c:pt>
                <c:pt idx="266">
                  <c:v>788.6820068359375</c:v>
                </c:pt>
                <c:pt idx="267">
                  <c:v>788.6939697265625</c:v>
                </c:pt>
                <c:pt idx="268">
                  <c:v>788.70599365234375</c:v>
                </c:pt>
                <c:pt idx="269">
                  <c:v>788.718994140625</c:v>
                </c:pt>
                <c:pt idx="270">
                  <c:v>788.73101806640625</c:v>
                </c:pt>
                <c:pt idx="271">
                  <c:v>788.74298095703125</c:v>
                </c:pt>
                <c:pt idx="272">
                  <c:v>788.7550048828125</c:v>
                </c:pt>
                <c:pt idx="273">
                  <c:v>788.76800537109375</c:v>
                </c:pt>
                <c:pt idx="274">
                  <c:v>788.780029296875</c:v>
                </c:pt>
                <c:pt idx="275">
                  <c:v>788.7919921875</c:v>
                </c:pt>
                <c:pt idx="276">
                  <c:v>788.80499267578125</c:v>
                </c:pt>
                <c:pt idx="277">
                  <c:v>788.8170166015625</c:v>
                </c:pt>
                <c:pt idx="278">
                  <c:v>788.8289794921875</c:v>
                </c:pt>
                <c:pt idx="279">
                  <c:v>788.84100341796875</c:v>
                </c:pt>
                <c:pt idx="280">
                  <c:v>788.85400390625</c:v>
                </c:pt>
                <c:pt idx="281">
                  <c:v>788.86602783203125</c:v>
                </c:pt>
                <c:pt idx="282">
                  <c:v>788.87799072265625</c:v>
                </c:pt>
                <c:pt idx="283">
                  <c:v>788.8900146484375</c:v>
                </c:pt>
                <c:pt idx="284">
                  <c:v>788.90301513671875</c:v>
                </c:pt>
                <c:pt idx="285">
                  <c:v>788.91497802734375</c:v>
                </c:pt>
                <c:pt idx="286">
                  <c:v>788.927001953125</c:v>
                </c:pt>
                <c:pt idx="287">
                  <c:v>788.93902587890625</c:v>
                </c:pt>
                <c:pt idx="288">
                  <c:v>788.9520263671875</c:v>
                </c:pt>
                <c:pt idx="289">
                  <c:v>788.9639892578125</c:v>
                </c:pt>
                <c:pt idx="290">
                  <c:v>788.97601318359375</c:v>
                </c:pt>
                <c:pt idx="291">
                  <c:v>788.98797607421875</c:v>
                </c:pt>
                <c:pt idx="292">
                  <c:v>789.0009765625</c:v>
                </c:pt>
                <c:pt idx="293">
                  <c:v>789.01300048828125</c:v>
                </c:pt>
                <c:pt idx="294">
                  <c:v>789.0250244140625</c:v>
                </c:pt>
                <c:pt idx="295">
                  <c:v>789.0369873046875</c:v>
                </c:pt>
                <c:pt idx="296">
                  <c:v>789.04998779296875</c:v>
                </c:pt>
                <c:pt idx="297">
                  <c:v>789.06201171875</c:v>
                </c:pt>
                <c:pt idx="298">
                  <c:v>789.073974609375</c:v>
                </c:pt>
                <c:pt idx="299">
                  <c:v>789.08599853515625</c:v>
                </c:pt>
                <c:pt idx="300">
                  <c:v>789.0989990234375</c:v>
                </c:pt>
                <c:pt idx="301">
                  <c:v>789.11102294921875</c:v>
                </c:pt>
                <c:pt idx="302">
                  <c:v>789.12298583984375</c:v>
                </c:pt>
                <c:pt idx="303">
                  <c:v>789.135986328125</c:v>
                </c:pt>
                <c:pt idx="304">
                  <c:v>789.14801025390625</c:v>
                </c:pt>
                <c:pt idx="305">
                  <c:v>789.15997314453125</c:v>
                </c:pt>
                <c:pt idx="306">
                  <c:v>789.1719970703125</c:v>
                </c:pt>
                <c:pt idx="307">
                  <c:v>789.18499755859375</c:v>
                </c:pt>
                <c:pt idx="308">
                  <c:v>789.197021484375</c:v>
                </c:pt>
                <c:pt idx="309">
                  <c:v>789.208984375</c:v>
                </c:pt>
                <c:pt idx="310">
                  <c:v>789.22100830078125</c:v>
                </c:pt>
                <c:pt idx="311">
                  <c:v>789.2340087890625</c:v>
                </c:pt>
                <c:pt idx="312">
                  <c:v>789.2459716796875</c:v>
                </c:pt>
                <c:pt idx="313">
                  <c:v>789.25799560546875</c:v>
                </c:pt>
                <c:pt idx="314">
                  <c:v>789.27099609375</c:v>
                </c:pt>
                <c:pt idx="315">
                  <c:v>789.28302001953125</c:v>
                </c:pt>
                <c:pt idx="316">
                  <c:v>789.29498291015625</c:v>
                </c:pt>
                <c:pt idx="317">
                  <c:v>789.3070068359375</c:v>
                </c:pt>
                <c:pt idx="318">
                  <c:v>789.32000732421875</c:v>
                </c:pt>
                <c:pt idx="319">
                  <c:v>789.33197021484375</c:v>
                </c:pt>
                <c:pt idx="320">
                  <c:v>789.343994140625</c:v>
                </c:pt>
                <c:pt idx="321">
                  <c:v>789.35601806640625</c:v>
                </c:pt>
                <c:pt idx="322">
                  <c:v>789.3690185546875</c:v>
                </c:pt>
                <c:pt idx="323">
                  <c:v>789.3809814453125</c:v>
                </c:pt>
                <c:pt idx="324">
                  <c:v>789.39300537109375</c:v>
                </c:pt>
                <c:pt idx="325">
                  <c:v>789.405029296875</c:v>
                </c:pt>
                <c:pt idx="326">
                  <c:v>789.41802978515625</c:v>
                </c:pt>
                <c:pt idx="327">
                  <c:v>789.42999267578125</c:v>
                </c:pt>
                <c:pt idx="328">
                  <c:v>789.4420166015625</c:v>
                </c:pt>
                <c:pt idx="329">
                  <c:v>789.4539794921875</c:v>
                </c:pt>
                <c:pt idx="330">
                  <c:v>789.46697998046875</c:v>
                </c:pt>
                <c:pt idx="331">
                  <c:v>789.47900390625</c:v>
                </c:pt>
                <c:pt idx="332">
                  <c:v>789.49102783203125</c:v>
                </c:pt>
                <c:pt idx="333">
                  <c:v>789.5040283203125</c:v>
                </c:pt>
                <c:pt idx="334">
                  <c:v>789.5159912109375</c:v>
                </c:pt>
                <c:pt idx="335">
                  <c:v>789.52801513671875</c:v>
                </c:pt>
                <c:pt idx="336">
                  <c:v>789.53997802734375</c:v>
                </c:pt>
                <c:pt idx="337">
                  <c:v>789.552978515625</c:v>
                </c:pt>
                <c:pt idx="338">
                  <c:v>789.56500244140625</c:v>
                </c:pt>
                <c:pt idx="339">
                  <c:v>789.5770263671875</c:v>
                </c:pt>
                <c:pt idx="340">
                  <c:v>789.5889892578125</c:v>
                </c:pt>
                <c:pt idx="341">
                  <c:v>789.60198974609375</c:v>
                </c:pt>
                <c:pt idx="342">
                  <c:v>789.614013671875</c:v>
                </c:pt>
                <c:pt idx="343">
                  <c:v>789.6259765625</c:v>
                </c:pt>
                <c:pt idx="344">
                  <c:v>789.63800048828125</c:v>
                </c:pt>
                <c:pt idx="345">
                  <c:v>789.6510009765625</c:v>
                </c:pt>
                <c:pt idx="346">
                  <c:v>789.66302490234375</c:v>
                </c:pt>
                <c:pt idx="347">
                  <c:v>789.67498779296875</c:v>
                </c:pt>
                <c:pt idx="348">
                  <c:v>789.68798828125</c:v>
                </c:pt>
                <c:pt idx="349">
                  <c:v>789.70001220703125</c:v>
                </c:pt>
                <c:pt idx="350">
                  <c:v>789.71197509765625</c:v>
                </c:pt>
                <c:pt idx="351">
                  <c:v>789.7239990234375</c:v>
                </c:pt>
                <c:pt idx="352">
                  <c:v>789.73699951171875</c:v>
                </c:pt>
                <c:pt idx="353">
                  <c:v>789.7490234375</c:v>
                </c:pt>
                <c:pt idx="354">
                  <c:v>789.760986328125</c:v>
                </c:pt>
                <c:pt idx="355">
                  <c:v>789.77301025390625</c:v>
                </c:pt>
                <c:pt idx="356">
                  <c:v>789.7860107421875</c:v>
                </c:pt>
                <c:pt idx="357">
                  <c:v>789.7979736328125</c:v>
                </c:pt>
                <c:pt idx="358">
                  <c:v>789.80999755859375</c:v>
                </c:pt>
                <c:pt idx="359">
                  <c:v>789.822998046875</c:v>
                </c:pt>
                <c:pt idx="360">
                  <c:v>789.83502197265625</c:v>
                </c:pt>
                <c:pt idx="361">
                  <c:v>789.84698486328125</c:v>
                </c:pt>
                <c:pt idx="362">
                  <c:v>789.8590087890625</c:v>
                </c:pt>
                <c:pt idx="363">
                  <c:v>789.87200927734375</c:v>
                </c:pt>
                <c:pt idx="364">
                  <c:v>789.88397216796875</c:v>
                </c:pt>
                <c:pt idx="365">
                  <c:v>789.89599609375</c:v>
                </c:pt>
                <c:pt idx="366">
                  <c:v>789.90802001953125</c:v>
                </c:pt>
                <c:pt idx="367">
                  <c:v>789.9210205078125</c:v>
                </c:pt>
                <c:pt idx="368">
                  <c:v>789.9329833984375</c:v>
                </c:pt>
                <c:pt idx="369">
                  <c:v>789.94500732421875</c:v>
                </c:pt>
                <c:pt idx="370">
                  <c:v>789.95697021484375</c:v>
                </c:pt>
                <c:pt idx="371">
                  <c:v>789.969970703125</c:v>
                </c:pt>
                <c:pt idx="372">
                  <c:v>789.98199462890625</c:v>
                </c:pt>
                <c:pt idx="373">
                  <c:v>789.9940185546875</c:v>
                </c:pt>
                <c:pt idx="374">
                  <c:v>790.00701904296875</c:v>
                </c:pt>
                <c:pt idx="375">
                  <c:v>790.01898193359375</c:v>
                </c:pt>
                <c:pt idx="376">
                  <c:v>790.031005859375</c:v>
                </c:pt>
                <c:pt idx="377">
                  <c:v>790.04302978515625</c:v>
                </c:pt>
                <c:pt idx="378">
                  <c:v>790.0560302734375</c:v>
                </c:pt>
                <c:pt idx="379">
                  <c:v>790.0679931640625</c:v>
                </c:pt>
                <c:pt idx="380">
                  <c:v>790.08001708984375</c:v>
                </c:pt>
                <c:pt idx="381">
                  <c:v>790.09197998046875</c:v>
                </c:pt>
                <c:pt idx="382">
                  <c:v>790.10498046875</c:v>
                </c:pt>
                <c:pt idx="383">
                  <c:v>790.11700439453125</c:v>
                </c:pt>
                <c:pt idx="384">
                  <c:v>790.1290283203125</c:v>
                </c:pt>
                <c:pt idx="385">
                  <c:v>790.14202880859375</c:v>
                </c:pt>
                <c:pt idx="386">
                  <c:v>790.15399169921875</c:v>
                </c:pt>
                <c:pt idx="387">
                  <c:v>790.166015625</c:v>
                </c:pt>
                <c:pt idx="388">
                  <c:v>790.177978515625</c:v>
                </c:pt>
                <c:pt idx="389">
                  <c:v>790.19097900390625</c:v>
                </c:pt>
                <c:pt idx="390">
                  <c:v>790.2030029296875</c:v>
                </c:pt>
                <c:pt idx="391">
                  <c:v>790.21502685546875</c:v>
                </c:pt>
                <c:pt idx="392">
                  <c:v>790.22698974609375</c:v>
                </c:pt>
                <c:pt idx="393">
                  <c:v>790.239990234375</c:v>
                </c:pt>
                <c:pt idx="394">
                  <c:v>790.25201416015625</c:v>
                </c:pt>
                <c:pt idx="395">
                  <c:v>790.26397705078125</c:v>
                </c:pt>
                <c:pt idx="396">
                  <c:v>790.2769775390625</c:v>
                </c:pt>
                <c:pt idx="397">
                  <c:v>790.28900146484375</c:v>
                </c:pt>
                <c:pt idx="398">
                  <c:v>790.301025390625</c:v>
                </c:pt>
                <c:pt idx="399">
                  <c:v>790.31298828125</c:v>
                </c:pt>
                <c:pt idx="400">
                  <c:v>790.32598876953125</c:v>
                </c:pt>
                <c:pt idx="401">
                  <c:v>790.3380126953125</c:v>
                </c:pt>
                <c:pt idx="402">
                  <c:v>790.3499755859375</c:v>
                </c:pt>
                <c:pt idx="403">
                  <c:v>790.36199951171875</c:v>
                </c:pt>
                <c:pt idx="404">
                  <c:v>790.375</c:v>
                </c:pt>
                <c:pt idx="405">
                  <c:v>790.38702392578125</c:v>
                </c:pt>
                <c:pt idx="406">
                  <c:v>790.39898681640625</c:v>
                </c:pt>
                <c:pt idx="407">
                  <c:v>790.4119873046875</c:v>
                </c:pt>
                <c:pt idx="408">
                  <c:v>790.42401123046875</c:v>
                </c:pt>
                <c:pt idx="409">
                  <c:v>790.43597412109375</c:v>
                </c:pt>
                <c:pt idx="410">
                  <c:v>790.447998046875</c:v>
                </c:pt>
                <c:pt idx="411">
                  <c:v>790.46099853515625</c:v>
                </c:pt>
                <c:pt idx="412">
                  <c:v>790.4730224609375</c:v>
                </c:pt>
                <c:pt idx="413">
                  <c:v>790.4849853515625</c:v>
                </c:pt>
                <c:pt idx="414">
                  <c:v>790.49700927734375</c:v>
                </c:pt>
                <c:pt idx="415">
                  <c:v>790.510009765625</c:v>
                </c:pt>
                <c:pt idx="416">
                  <c:v>790.52197265625</c:v>
                </c:pt>
                <c:pt idx="417">
                  <c:v>790.53399658203125</c:v>
                </c:pt>
                <c:pt idx="418">
                  <c:v>790.5469970703125</c:v>
                </c:pt>
                <c:pt idx="419">
                  <c:v>790.55902099609375</c:v>
                </c:pt>
                <c:pt idx="420">
                  <c:v>790.57098388671875</c:v>
                </c:pt>
                <c:pt idx="421">
                  <c:v>790.5830078125</c:v>
                </c:pt>
                <c:pt idx="422">
                  <c:v>790.59600830078125</c:v>
                </c:pt>
                <c:pt idx="423">
                  <c:v>790.60797119140625</c:v>
                </c:pt>
                <c:pt idx="424">
                  <c:v>790.6199951171875</c:v>
                </c:pt>
                <c:pt idx="425">
                  <c:v>790.63299560546875</c:v>
                </c:pt>
                <c:pt idx="426">
                  <c:v>790.64501953125</c:v>
                </c:pt>
                <c:pt idx="427">
                  <c:v>790.656982421875</c:v>
                </c:pt>
                <c:pt idx="428">
                  <c:v>790.66900634765625</c:v>
                </c:pt>
                <c:pt idx="429">
                  <c:v>790.6820068359375</c:v>
                </c:pt>
                <c:pt idx="430">
                  <c:v>790.6939697265625</c:v>
                </c:pt>
                <c:pt idx="431">
                  <c:v>790.70599365234375</c:v>
                </c:pt>
                <c:pt idx="432">
                  <c:v>790.718017578125</c:v>
                </c:pt>
                <c:pt idx="433">
                  <c:v>790.73101806640625</c:v>
                </c:pt>
                <c:pt idx="434">
                  <c:v>790.74298095703125</c:v>
                </c:pt>
                <c:pt idx="435">
                  <c:v>790.7550048828125</c:v>
                </c:pt>
                <c:pt idx="436">
                  <c:v>790.76800537109375</c:v>
                </c:pt>
                <c:pt idx="437">
                  <c:v>790.780029296875</c:v>
                </c:pt>
                <c:pt idx="438">
                  <c:v>790.7919921875</c:v>
                </c:pt>
                <c:pt idx="439">
                  <c:v>790.80401611328125</c:v>
                </c:pt>
                <c:pt idx="440">
                  <c:v>790.8170166015625</c:v>
                </c:pt>
                <c:pt idx="441">
                  <c:v>790.8289794921875</c:v>
                </c:pt>
                <c:pt idx="442">
                  <c:v>790.84100341796875</c:v>
                </c:pt>
                <c:pt idx="443">
                  <c:v>790.85302734375</c:v>
                </c:pt>
                <c:pt idx="444">
                  <c:v>790.86602783203125</c:v>
                </c:pt>
                <c:pt idx="445">
                  <c:v>790.87799072265625</c:v>
                </c:pt>
                <c:pt idx="446">
                  <c:v>790.8900146484375</c:v>
                </c:pt>
                <c:pt idx="447">
                  <c:v>790.90301513671875</c:v>
                </c:pt>
                <c:pt idx="448">
                  <c:v>790.91497802734375</c:v>
                </c:pt>
                <c:pt idx="449">
                  <c:v>790.927001953125</c:v>
                </c:pt>
                <c:pt idx="450">
                  <c:v>790.93902587890625</c:v>
                </c:pt>
                <c:pt idx="451">
                  <c:v>790.9520263671875</c:v>
                </c:pt>
                <c:pt idx="452">
                  <c:v>790.9639892578125</c:v>
                </c:pt>
                <c:pt idx="453">
                  <c:v>790.97601318359375</c:v>
                </c:pt>
                <c:pt idx="454">
                  <c:v>790.989013671875</c:v>
                </c:pt>
                <c:pt idx="455">
                  <c:v>791.0009765625</c:v>
                </c:pt>
                <c:pt idx="456">
                  <c:v>791.01300048828125</c:v>
                </c:pt>
                <c:pt idx="457">
                  <c:v>791.0250244140625</c:v>
                </c:pt>
                <c:pt idx="458">
                  <c:v>791.03802490234375</c:v>
                </c:pt>
                <c:pt idx="459">
                  <c:v>791.04998779296875</c:v>
                </c:pt>
                <c:pt idx="460">
                  <c:v>791.06201171875</c:v>
                </c:pt>
                <c:pt idx="461">
                  <c:v>791.073974609375</c:v>
                </c:pt>
                <c:pt idx="462">
                  <c:v>791.08697509765625</c:v>
                </c:pt>
                <c:pt idx="463">
                  <c:v>791.0989990234375</c:v>
                </c:pt>
                <c:pt idx="464">
                  <c:v>791.11102294921875</c:v>
                </c:pt>
                <c:pt idx="465">
                  <c:v>791.1240234375</c:v>
                </c:pt>
                <c:pt idx="466">
                  <c:v>791.135986328125</c:v>
                </c:pt>
                <c:pt idx="467">
                  <c:v>791.14801025390625</c:v>
                </c:pt>
                <c:pt idx="468">
                  <c:v>791.15997314453125</c:v>
                </c:pt>
                <c:pt idx="469">
                  <c:v>791.1729736328125</c:v>
                </c:pt>
                <c:pt idx="470">
                  <c:v>791.18499755859375</c:v>
                </c:pt>
                <c:pt idx="471">
                  <c:v>791.197021484375</c:v>
                </c:pt>
                <c:pt idx="472">
                  <c:v>791.21002197265625</c:v>
                </c:pt>
                <c:pt idx="473">
                  <c:v>791.22198486328125</c:v>
                </c:pt>
                <c:pt idx="474">
                  <c:v>791.2340087890625</c:v>
                </c:pt>
                <c:pt idx="475">
                  <c:v>791.2459716796875</c:v>
                </c:pt>
                <c:pt idx="476">
                  <c:v>791.25897216796875</c:v>
                </c:pt>
                <c:pt idx="477">
                  <c:v>791.27099609375</c:v>
                </c:pt>
                <c:pt idx="478">
                  <c:v>791.28302001953125</c:v>
                </c:pt>
                <c:pt idx="479">
                  <c:v>791.2960205078125</c:v>
                </c:pt>
                <c:pt idx="480">
                  <c:v>791.3079833984375</c:v>
                </c:pt>
                <c:pt idx="481">
                  <c:v>791.32000732421875</c:v>
                </c:pt>
                <c:pt idx="482">
                  <c:v>791.33197021484375</c:v>
                </c:pt>
                <c:pt idx="483">
                  <c:v>791.344970703125</c:v>
                </c:pt>
                <c:pt idx="484">
                  <c:v>791.35699462890625</c:v>
                </c:pt>
                <c:pt idx="485">
                  <c:v>791.3690185546875</c:v>
                </c:pt>
                <c:pt idx="486">
                  <c:v>791.3809814453125</c:v>
                </c:pt>
                <c:pt idx="487">
                  <c:v>791.39398193359375</c:v>
                </c:pt>
                <c:pt idx="488">
                  <c:v>791.406005859375</c:v>
                </c:pt>
                <c:pt idx="489">
                  <c:v>791.41802978515625</c:v>
                </c:pt>
                <c:pt idx="490">
                  <c:v>791.4310302734375</c:v>
                </c:pt>
                <c:pt idx="491">
                  <c:v>791.4429931640625</c:v>
                </c:pt>
                <c:pt idx="492">
                  <c:v>791.45501708984375</c:v>
                </c:pt>
                <c:pt idx="493">
                  <c:v>791.46697998046875</c:v>
                </c:pt>
                <c:pt idx="494">
                  <c:v>791.47998046875</c:v>
                </c:pt>
                <c:pt idx="495">
                  <c:v>791.49200439453125</c:v>
                </c:pt>
                <c:pt idx="496">
                  <c:v>791.5040283203125</c:v>
                </c:pt>
                <c:pt idx="497">
                  <c:v>791.51702880859375</c:v>
                </c:pt>
                <c:pt idx="498">
                  <c:v>791.52899169921875</c:v>
                </c:pt>
                <c:pt idx="499">
                  <c:v>791.541015625</c:v>
                </c:pt>
                <c:pt idx="500">
                  <c:v>791.552978515625</c:v>
                </c:pt>
                <c:pt idx="501">
                  <c:v>791.56597900390625</c:v>
                </c:pt>
                <c:pt idx="502">
                  <c:v>791.5780029296875</c:v>
                </c:pt>
                <c:pt idx="503">
                  <c:v>791.59002685546875</c:v>
                </c:pt>
                <c:pt idx="504">
                  <c:v>791.60302734375</c:v>
                </c:pt>
                <c:pt idx="505">
                  <c:v>791.614990234375</c:v>
                </c:pt>
                <c:pt idx="506">
                  <c:v>791.62701416015625</c:v>
                </c:pt>
                <c:pt idx="507">
                  <c:v>791.63897705078125</c:v>
                </c:pt>
                <c:pt idx="508">
                  <c:v>791.6519775390625</c:v>
                </c:pt>
                <c:pt idx="509">
                  <c:v>791.66400146484375</c:v>
                </c:pt>
                <c:pt idx="510">
                  <c:v>791.676025390625</c:v>
                </c:pt>
                <c:pt idx="511">
                  <c:v>791.68902587890625</c:v>
                </c:pt>
                <c:pt idx="512">
                  <c:v>791.70098876953125</c:v>
                </c:pt>
                <c:pt idx="513">
                  <c:v>791.7130126953125</c:v>
                </c:pt>
                <c:pt idx="514">
                  <c:v>791.7249755859375</c:v>
                </c:pt>
                <c:pt idx="515">
                  <c:v>791.73797607421875</c:v>
                </c:pt>
                <c:pt idx="516">
                  <c:v>791.75</c:v>
                </c:pt>
                <c:pt idx="517">
                  <c:v>791.76202392578125</c:v>
                </c:pt>
                <c:pt idx="518">
                  <c:v>791.7750244140625</c:v>
                </c:pt>
                <c:pt idx="519">
                  <c:v>791.7869873046875</c:v>
                </c:pt>
                <c:pt idx="520">
                  <c:v>791.79901123046875</c:v>
                </c:pt>
                <c:pt idx="521">
                  <c:v>791.81097412109375</c:v>
                </c:pt>
                <c:pt idx="522">
                  <c:v>791.823974609375</c:v>
                </c:pt>
                <c:pt idx="523">
                  <c:v>791.83599853515625</c:v>
                </c:pt>
                <c:pt idx="524">
                  <c:v>791.8480224609375</c:v>
                </c:pt>
                <c:pt idx="525">
                  <c:v>791.8599853515625</c:v>
                </c:pt>
                <c:pt idx="526">
                  <c:v>791.87298583984375</c:v>
                </c:pt>
                <c:pt idx="527">
                  <c:v>791.885009765625</c:v>
                </c:pt>
                <c:pt idx="528">
                  <c:v>791.89697265625</c:v>
                </c:pt>
                <c:pt idx="529">
                  <c:v>791.90997314453125</c:v>
                </c:pt>
                <c:pt idx="530">
                  <c:v>791.9219970703125</c:v>
                </c:pt>
                <c:pt idx="531">
                  <c:v>791.93402099609375</c:v>
                </c:pt>
                <c:pt idx="532">
                  <c:v>791.947021484375</c:v>
                </c:pt>
                <c:pt idx="533">
                  <c:v>791.958984375</c:v>
                </c:pt>
                <c:pt idx="534">
                  <c:v>791.97100830078125</c:v>
                </c:pt>
                <c:pt idx="535">
                  <c:v>791.98297119140625</c:v>
                </c:pt>
                <c:pt idx="536">
                  <c:v>791.9959716796875</c:v>
                </c:pt>
                <c:pt idx="537">
                  <c:v>792.00799560546875</c:v>
                </c:pt>
                <c:pt idx="538">
                  <c:v>792.02001953125</c:v>
                </c:pt>
                <c:pt idx="539">
                  <c:v>792.03302001953125</c:v>
                </c:pt>
                <c:pt idx="540">
                  <c:v>792.04498291015625</c:v>
                </c:pt>
                <c:pt idx="541">
                  <c:v>792.0570068359375</c:v>
                </c:pt>
                <c:pt idx="542">
                  <c:v>792.0689697265625</c:v>
                </c:pt>
                <c:pt idx="543">
                  <c:v>792.08197021484375</c:v>
                </c:pt>
                <c:pt idx="544">
                  <c:v>792.093994140625</c:v>
                </c:pt>
                <c:pt idx="545">
                  <c:v>792.10601806640625</c:v>
                </c:pt>
                <c:pt idx="546">
                  <c:v>792.1190185546875</c:v>
                </c:pt>
                <c:pt idx="547">
                  <c:v>792.1309814453125</c:v>
                </c:pt>
                <c:pt idx="548">
                  <c:v>792.14300537109375</c:v>
                </c:pt>
                <c:pt idx="549">
                  <c:v>792.155029296875</c:v>
                </c:pt>
                <c:pt idx="550">
                  <c:v>792.16802978515625</c:v>
                </c:pt>
                <c:pt idx="551">
                  <c:v>792.17999267578125</c:v>
                </c:pt>
                <c:pt idx="552">
                  <c:v>792.1920166015625</c:v>
                </c:pt>
                <c:pt idx="553">
                  <c:v>792.20501708984375</c:v>
                </c:pt>
                <c:pt idx="554">
                  <c:v>792.21697998046875</c:v>
                </c:pt>
                <c:pt idx="555">
                  <c:v>792.22900390625</c:v>
                </c:pt>
                <c:pt idx="556">
                  <c:v>792.24102783203125</c:v>
                </c:pt>
                <c:pt idx="557">
                  <c:v>792.2540283203125</c:v>
                </c:pt>
                <c:pt idx="558">
                  <c:v>792.2659912109375</c:v>
                </c:pt>
                <c:pt idx="559">
                  <c:v>792.27801513671875</c:v>
                </c:pt>
                <c:pt idx="560">
                  <c:v>792.291015625</c:v>
                </c:pt>
                <c:pt idx="561">
                  <c:v>792.302978515625</c:v>
                </c:pt>
                <c:pt idx="562">
                  <c:v>792.31500244140625</c:v>
                </c:pt>
                <c:pt idx="563">
                  <c:v>792.3270263671875</c:v>
                </c:pt>
                <c:pt idx="564">
                  <c:v>792.34002685546875</c:v>
                </c:pt>
                <c:pt idx="565">
                  <c:v>792.35198974609375</c:v>
                </c:pt>
                <c:pt idx="566">
                  <c:v>792.364013671875</c:v>
                </c:pt>
                <c:pt idx="567">
                  <c:v>792.37701416015625</c:v>
                </c:pt>
                <c:pt idx="568">
                  <c:v>792.38897705078125</c:v>
                </c:pt>
                <c:pt idx="569">
                  <c:v>792.4010009765625</c:v>
                </c:pt>
                <c:pt idx="570">
                  <c:v>792.41302490234375</c:v>
                </c:pt>
                <c:pt idx="571">
                  <c:v>792.426025390625</c:v>
                </c:pt>
                <c:pt idx="572">
                  <c:v>792.43798828125</c:v>
                </c:pt>
                <c:pt idx="573">
                  <c:v>792.45001220703125</c:v>
                </c:pt>
                <c:pt idx="574">
                  <c:v>792.4630126953125</c:v>
                </c:pt>
                <c:pt idx="575">
                  <c:v>792.4749755859375</c:v>
                </c:pt>
                <c:pt idx="576">
                  <c:v>792.48699951171875</c:v>
                </c:pt>
                <c:pt idx="577">
                  <c:v>792.4990234375</c:v>
                </c:pt>
                <c:pt idx="578">
                  <c:v>792.51202392578125</c:v>
                </c:pt>
                <c:pt idx="579">
                  <c:v>792.52398681640625</c:v>
                </c:pt>
                <c:pt idx="580">
                  <c:v>792.5360107421875</c:v>
                </c:pt>
                <c:pt idx="581">
                  <c:v>792.54901123046875</c:v>
                </c:pt>
                <c:pt idx="582">
                  <c:v>792.56097412109375</c:v>
                </c:pt>
                <c:pt idx="583">
                  <c:v>792.572998046875</c:v>
                </c:pt>
                <c:pt idx="584">
                  <c:v>792.58599853515625</c:v>
                </c:pt>
                <c:pt idx="585">
                  <c:v>792.5980224609375</c:v>
                </c:pt>
                <c:pt idx="586">
                  <c:v>792.6099853515625</c:v>
                </c:pt>
                <c:pt idx="587">
                  <c:v>792.62200927734375</c:v>
                </c:pt>
                <c:pt idx="588">
                  <c:v>792.635009765625</c:v>
                </c:pt>
                <c:pt idx="589">
                  <c:v>792.64697265625</c:v>
                </c:pt>
                <c:pt idx="590">
                  <c:v>792.65899658203125</c:v>
                </c:pt>
                <c:pt idx="591">
                  <c:v>792.6719970703125</c:v>
                </c:pt>
                <c:pt idx="592">
                  <c:v>792.68402099609375</c:v>
                </c:pt>
                <c:pt idx="593">
                  <c:v>792.69598388671875</c:v>
                </c:pt>
                <c:pt idx="594">
                  <c:v>792.7080078125</c:v>
                </c:pt>
                <c:pt idx="595">
                  <c:v>792.72100830078125</c:v>
                </c:pt>
                <c:pt idx="596">
                  <c:v>792.73297119140625</c:v>
                </c:pt>
                <c:pt idx="597">
                  <c:v>792.7449951171875</c:v>
                </c:pt>
                <c:pt idx="598">
                  <c:v>792.75799560546875</c:v>
                </c:pt>
                <c:pt idx="599">
                  <c:v>792.77001953125</c:v>
                </c:pt>
                <c:pt idx="600">
                  <c:v>792.781982421875</c:v>
                </c:pt>
                <c:pt idx="601">
                  <c:v>792.79400634765625</c:v>
                </c:pt>
                <c:pt idx="602">
                  <c:v>792.8070068359375</c:v>
                </c:pt>
                <c:pt idx="603">
                  <c:v>792.8189697265625</c:v>
                </c:pt>
                <c:pt idx="604">
                  <c:v>792.83099365234375</c:v>
                </c:pt>
                <c:pt idx="605">
                  <c:v>792.843994140625</c:v>
                </c:pt>
                <c:pt idx="606">
                  <c:v>792.85601806640625</c:v>
                </c:pt>
                <c:pt idx="607">
                  <c:v>792.86798095703125</c:v>
                </c:pt>
                <c:pt idx="608">
                  <c:v>792.8809814453125</c:v>
                </c:pt>
                <c:pt idx="609">
                  <c:v>792.89300537109375</c:v>
                </c:pt>
                <c:pt idx="610">
                  <c:v>792.905029296875</c:v>
                </c:pt>
                <c:pt idx="611">
                  <c:v>792.9169921875</c:v>
                </c:pt>
                <c:pt idx="612">
                  <c:v>792.92999267578125</c:v>
                </c:pt>
                <c:pt idx="613">
                  <c:v>792.9420166015625</c:v>
                </c:pt>
                <c:pt idx="614">
                  <c:v>792.9539794921875</c:v>
                </c:pt>
                <c:pt idx="615">
                  <c:v>792.96697998046875</c:v>
                </c:pt>
                <c:pt idx="616">
                  <c:v>792.97900390625</c:v>
                </c:pt>
                <c:pt idx="617">
                  <c:v>792.99102783203125</c:v>
                </c:pt>
                <c:pt idx="618">
                  <c:v>793.00299072265625</c:v>
                </c:pt>
                <c:pt idx="619">
                  <c:v>793.0159912109375</c:v>
                </c:pt>
                <c:pt idx="620">
                  <c:v>793.02801513671875</c:v>
                </c:pt>
                <c:pt idx="621">
                  <c:v>793.03997802734375</c:v>
                </c:pt>
                <c:pt idx="622">
                  <c:v>793.052978515625</c:v>
                </c:pt>
                <c:pt idx="623">
                  <c:v>793.06500244140625</c:v>
                </c:pt>
                <c:pt idx="624">
                  <c:v>793.0770263671875</c:v>
                </c:pt>
                <c:pt idx="625">
                  <c:v>793.09002685546875</c:v>
                </c:pt>
                <c:pt idx="626">
                  <c:v>793.10198974609375</c:v>
                </c:pt>
                <c:pt idx="627">
                  <c:v>793.114013671875</c:v>
                </c:pt>
                <c:pt idx="628">
                  <c:v>793.1259765625</c:v>
                </c:pt>
                <c:pt idx="629">
                  <c:v>793.13897705078125</c:v>
                </c:pt>
                <c:pt idx="630">
                  <c:v>793.1510009765625</c:v>
                </c:pt>
                <c:pt idx="631">
                  <c:v>793.16302490234375</c:v>
                </c:pt>
                <c:pt idx="632">
                  <c:v>793.176025390625</c:v>
                </c:pt>
                <c:pt idx="633">
                  <c:v>793.18798828125</c:v>
                </c:pt>
                <c:pt idx="634">
                  <c:v>793.20001220703125</c:v>
                </c:pt>
                <c:pt idx="635">
                  <c:v>793.21197509765625</c:v>
                </c:pt>
                <c:pt idx="636">
                  <c:v>793.2249755859375</c:v>
                </c:pt>
                <c:pt idx="637">
                  <c:v>793.23699951171875</c:v>
                </c:pt>
                <c:pt idx="638">
                  <c:v>793.2490234375</c:v>
                </c:pt>
                <c:pt idx="639">
                  <c:v>793.26202392578125</c:v>
                </c:pt>
                <c:pt idx="640">
                  <c:v>793.27398681640625</c:v>
                </c:pt>
                <c:pt idx="641">
                  <c:v>793.2860107421875</c:v>
                </c:pt>
                <c:pt idx="642">
                  <c:v>793.29901123046875</c:v>
                </c:pt>
                <c:pt idx="643">
                  <c:v>793.31097412109375</c:v>
                </c:pt>
                <c:pt idx="644">
                  <c:v>793.322998046875</c:v>
                </c:pt>
                <c:pt idx="645">
                  <c:v>793.33502197265625</c:v>
                </c:pt>
                <c:pt idx="646">
                  <c:v>793.3480224609375</c:v>
                </c:pt>
                <c:pt idx="647">
                  <c:v>793.3599853515625</c:v>
                </c:pt>
                <c:pt idx="648">
                  <c:v>793.37200927734375</c:v>
                </c:pt>
                <c:pt idx="649">
                  <c:v>793.385009765625</c:v>
                </c:pt>
                <c:pt idx="650">
                  <c:v>793.39697265625</c:v>
                </c:pt>
                <c:pt idx="651">
                  <c:v>793.40899658203125</c:v>
                </c:pt>
                <c:pt idx="652">
                  <c:v>793.4219970703125</c:v>
                </c:pt>
                <c:pt idx="653">
                  <c:v>793.43402099609375</c:v>
                </c:pt>
                <c:pt idx="654">
                  <c:v>793.44598388671875</c:v>
                </c:pt>
                <c:pt idx="655">
                  <c:v>793.4580078125</c:v>
                </c:pt>
                <c:pt idx="656">
                  <c:v>793.47100830078125</c:v>
                </c:pt>
                <c:pt idx="657">
                  <c:v>793.48297119140625</c:v>
                </c:pt>
                <c:pt idx="658">
                  <c:v>793.4949951171875</c:v>
                </c:pt>
                <c:pt idx="659">
                  <c:v>793.50799560546875</c:v>
                </c:pt>
                <c:pt idx="660">
                  <c:v>793.52001953125</c:v>
                </c:pt>
                <c:pt idx="661">
                  <c:v>793.531982421875</c:v>
                </c:pt>
                <c:pt idx="662">
                  <c:v>793.54400634765625</c:v>
                </c:pt>
                <c:pt idx="663">
                  <c:v>793.5570068359375</c:v>
                </c:pt>
                <c:pt idx="664">
                  <c:v>793.5689697265625</c:v>
                </c:pt>
                <c:pt idx="665">
                  <c:v>793.58099365234375</c:v>
                </c:pt>
                <c:pt idx="666">
                  <c:v>793.593994140625</c:v>
                </c:pt>
                <c:pt idx="667">
                  <c:v>793.60601806640625</c:v>
                </c:pt>
                <c:pt idx="668">
                  <c:v>793.61798095703125</c:v>
                </c:pt>
                <c:pt idx="669">
                  <c:v>793.6309814453125</c:v>
                </c:pt>
                <c:pt idx="670">
                  <c:v>793.64300537109375</c:v>
                </c:pt>
                <c:pt idx="671">
                  <c:v>793.655029296875</c:v>
                </c:pt>
                <c:pt idx="672">
                  <c:v>793.6669921875</c:v>
                </c:pt>
                <c:pt idx="673">
                  <c:v>793.67999267578125</c:v>
                </c:pt>
                <c:pt idx="674">
                  <c:v>793.6920166015625</c:v>
                </c:pt>
                <c:pt idx="675">
                  <c:v>793.7039794921875</c:v>
                </c:pt>
                <c:pt idx="676">
                  <c:v>793.71697998046875</c:v>
                </c:pt>
                <c:pt idx="677">
                  <c:v>793.72900390625</c:v>
                </c:pt>
                <c:pt idx="678">
                  <c:v>793.74102783203125</c:v>
                </c:pt>
                <c:pt idx="679">
                  <c:v>793.7540283203125</c:v>
                </c:pt>
                <c:pt idx="680">
                  <c:v>793.7659912109375</c:v>
                </c:pt>
                <c:pt idx="681">
                  <c:v>793.77801513671875</c:v>
                </c:pt>
                <c:pt idx="682">
                  <c:v>793.78997802734375</c:v>
                </c:pt>
                <c:pt idx="683">
                  <c:v>793.802978515625</c:v>
                </c:pt>
                <c:pt idx="684">
                  <c:v>793.81500244140625</c:v>
                </c:pt>
                <c:pt idx="685">
                  <c:v>793.8270263671875</c:v>
                </c:pt>
                <c:pt idx="686">
                  <c:v>793.84002685546875</c:v>
                </c:pt>
                <c:pt idx="687">
                  <c:v>793.85198974609375</c:v>
                </c:pt>
                <c:pt idx="688">
                  <c:v>793.864013671875</c:v>
                </c:pt>
                <c:pt idx="689">
                  <c:v>793.87701416015625</c:v>
                </c:pt>
                <c:pt idx="690">
                  <c:v>793.88897705078125</c:v>
                </c:pt>
                <c:pt idx="691">
                  <c:v>793.9010009765625</c:v>
                </c:pt>
                <c:pt idx="692">
                  <c:v>793.91302490234375</c:v>
                </c:pt>
                <c:pt idx="693">
                  <c:v>793.926025390625</c:v>
                </c:pt>
                <c:pt idx="694">
                  <c:v>793.93798828125</c:v>
                </c:pt>
                <c:pt idx="695">
                  <c:v>793.95001220703125</c:v>
                </c:pt>
                <c:pt idx="696">
                  <c:v>793.9630126953125</c:v>
                </c:pt>
                <c:pt idx="697">
                  <c:v>793.9749755859375</c:v>
                </c:pt>
                <c:pt idx="698">
                  <c:v>793.98699951171875</c:v>
                </c:pt>
                <c:pt idx="699">
                  <c:v>794</c:v>
                </c:pt>
                <c:pt idx="700">
                  <c:v>794.01202392578125</c:v>
                </c:pt>
                <c:pt idx="701">
                  <c:v>794.02398681640625</c:v>
                </c:pt>
                <c:pt idx="702">
                  <c:v>794.0360107421875</c:v>
                </c:pt>
                <c:pt idx="703">
                  <c:v>794.04901123046875</c:v>
                </c:pt>
                <c:pt idx="704">
                  <c:v>794.06097412109375</c:v>
                </c:pt>
                <c:pt idx="705">
                  <c:v>794.072998046875</c:v>
                </c:pt>
                <c:pt idx="706">
                  <c:v>794.08599853515625</c:v>
                </c:pt>
                <c:pt idx="707">
                  <c:v>794.0980224609375</c:v>
                </c:pt>
                <c:pt idx="708">
                  <c:v>794.1099853515625</c:v>
                </c:pt>
                <c:pt idx="709">
                  <c:v>794.12298583984375</c:v>
                </c:pt>
                <c:pt idx="710">
                  <c:v>794.135009765625</c:v>
                </c:pt>
                <c:pt idx="711">
                  <c:v>794.14697265625</c:v>
                </c:pt>
                <c:pt idx="712">
                  <c:v>794.15899658203125</c:v>
                </c:pt>
                <c:pt idx="713">
                  <c:v>794.1719970703125</c:v>
                </c:pt>
                <c:pt idx="714">
                  <c:v>794.18402099609375</c:v>
                </c:pt>
                <c:pt idx="715">
                  <c:v>794.19598388671875</c:v>
                </c:pt>
                <c:pt idx="716">
                  <c:v>794.208984375</c:v>
                </c:pt>
                <c:pt idx="717">
                  <c:v>794.22100830078125</c:v>
                </c:pt>
                <c:pt idx="718">
                  <c:v>794.23297119140625</c:v>
                </c:pt>
                <c:pt idx="719">
                  <c:v>794.2459716796875</c:v>
                </c:pt>
                <c:pt idx="720">
                  <c:v>794.25799560546875</c:v>
                </c:pt>
                <c:pt idx="721">
                  <c:v>794.27001953125</c:v>
                </c:pt>
                <c:pt idx="722">
                  <c:v>794.28302001953125</c:v>
                </c:pt>
                <c:pt idx="723">
                  <c:v>794.29498291015625</c:v>
                </c:pt>
                <c:pt idx="724">
                  <c:v>794.3070068359375</c:v>
                </c:pt>
                <c:pt idx="725">
                  <c:v>794.3189697265625</c:v>
                </c:pt>
                <c:pt idx="726">
                  <c:v>794.33197021484375</c:v>
                </c:pt>
                <c:pt idx="727">
                  <c:v>794.343994140625</c:v>
                </c:pt>
                <c:pt idx="728">
                  <c:v>794.35601806640625</c:v>
                </c:pt>
                <c:pt idx="729">
                  <c:v>794.3690185546875</c:v>
                </c:pt>
                <c:pt idx="730">
                  <c:v>794.3809814453125</c:v>
                </c:pt>
                <c:pt idx="731">
                  <c:v>794.39300537109375</c:v>
                </c:pt>
                <c:pt idx="732">
                  <c:v>794.406005859375</c:v>
                </c:pt>
                <c:pt idx="733">
                  <c:v>794.41802978515625</c:v>
                </c:pt>
                <c:pt idx="734">
                  <c:v>794.42999267578125</c:v>
                </c:pt>
                <c:pt idx="735">
                  <c:v>794.4429931640625</c:v>
                </c:pt>
                <c:pt idx="736">
                  <c:v>794.45501708984375</c:v>
                </c:pt>
                <c:pt idx="737">
                  <c:v>794.46697998046875</c:v>
                </c:pt>
                <c:pt idx="738">
                  <c:v>794.47900390625</c:v>
                </c:pt>
                <c:pt idx="739">
                  <c:v>794.49200439453125</c:v>
                </c:pt>
                <c:pt idx="740">
                  <c:v>794.5040283203125</c:v>
                </c:pt>
                <c:pt idx="741">
                  <c:v>794.5159912109375</c:v>
                </c:pt>
                <c:pt idx="742">
                  <c:v>794.52899169921875</c:v>
                </c:pt>
                <c:pt idx="743">
                  <c:v>794.541015625</c:v>
                </c:pt>
                <c:pt idx="744">
                  <c:v>794.552978515625</c:v>
                </c:pt>
                <c:pt idx="745">
                  <c:v>794.56597900390625</c:v>
                </c:pt>
                <c:pt idx="746">
                  <c:v>794.5780029296875</c:v>
                </c:pt>
                <c:pt idx="747">
                  <c:v>794.59002685546875</c:v>
                </c:pt>
                <c:pt idx="748">
                  <c:v>794.60198974609375</c:v>
                </c:pt>
                <c:pt idx="749">
                  <c:v>794.614990234375</c:v>
                </c:pt>
                <c:pt idx="750">
                  <c:v>794.62701416015625</c:v>
                </c:pt>
                <c:pt idx="751">
                  <c:v>794.63897705078125</c:v>
                </c:pt>
                <c:pt idx="752">
                  <c:v>794.6519775390625</c:v>
                </c:pt>
                <c:pt idx="753">
                  <c:v>794.66400146484375</c:v>
                </c:pt>
                <c:pt idx="754">
                  <c:v>794.676025390625</c:v>
                </c:pt>
                <c:pt idx="755">
                  <c:v>794.68902587890625</c:v>
                </c:pt>
                <c:pt idx="756">
                  <c:v>794.70098876953125</c:v>
                </c:pt>
                <c:pt idx="757">
                  <c:v>794.7130126953125</c:v>
                </c:pt>
                <c:pt idx="758">
                  <c:v>794.72601318359375</c:v>
                </c:pt>
                <c:pt idx="759">
                  <c:v>794.73797607421875</c:v>
                </c:pt>
                <c:pt idx="760">
                  <c:v>794.75</c:v>
                </c:pt>
                <c:pt idx="761">
                  <c:v>794.76202392578125</c:v>
                </c:pt>
                <c:pt idx="762">
                  <c:v>794.7750244140625</c:v>
                </c:pt>
                <c:pt idx="763">
                  <c:v>794.7869873046875</c:v>
                </c:pt>
                <c:pt idx="764">
                  <c:v>794.79901123046875</c:v>
                </c:pt>
                <c:pt idx="765">
                  <c:v>794.81201171875</c:v>
                </c:pt>
                <c:pt idx="766">
                  <c:v>794.823974609375</c:v>
                </c:pt>
                <c:pt idx="767">
                  <c:v>794.83599853515625</c:v>
                </c:pt>
                <c:pt idx="768">
                  <c:v>794.8489990234375</c:v>
                </c:pt>
                <c:pt idx="769">
                  <c:v>794.86102294921875</c:v>
                </c:pt>
                <c:pt idx="770">
                  <c:v>794.87298583984375</c:v>
                </c:pt>
                <c:pt idx="771">
                  <c:v>794.885986328125</c:v>
                </c:pt>
                <c:pt idx="772">
                  <c:v>794.89801025390625</c:v>
                </c:pt>
                <c:pt idx="773">
                  <c:v>794.90997314453125</c:v>
                </c:pt>
                <c:pt idx="774">
                  <c:v>794.9219970703125</c:v>
                </c:pt>
                <c:pt idx="775">
                  <c:v>794.93499755859375</c:v>
                </c:pt>
                <c:pt idx="776">
                  <c:v>794.947021484375</c:v>
                </c:pt>
                <c:pt idx="777">
                  <c:v>794.958984375</c:v>
                </c:pt>
                <c:pt idx="778">
                  <c:v>794.97198486328125</c:v>
                </c:pt>
                <c:pt idx="779">
                  <c:v>794.9840087890625</c:v>
                </c:pt>
                <c:pt idx="780">
                  <c:v>794.9959716796875</c:v>
                </c:pt>
                <c:pt idx="781">
                  <c:v>795.00897216796875</c:v>
                </c:pt>
                <c:pt idx="782">
                  <c:v>795.02099609375</c:v>
                </c:pt>
                <c:pt idx="783">
                  <c:v>795.03302001953125</c:v>
                </c:pt>
                <c:pt idx="784">
                  <c:v>795.0460205078125</c:v>
                </c:pt>
                <c:pt idx="785">
                  <c:v>795.0579833984375</c:v>
                </c:pt>
                <c:pt idx="786">
                  <c:v>795.07000732421875</c:v>
                </c:pt>
                <c:pt idx="787">
                  <c:v>795.08197021484375</c:v>
                </c:pt>
                <c:pt idx="788">
                  <c:v>795.094970703125</c:v>
                </c:pt>
                <c:pt idx="789">
                  <c:v>795.10699462890625</c:v>
                </c:pt>
                <c:pt idx="790">
                  <c:v>795.1190185546875</c:v>
                </c:pt>
                <c:pt idx="791">
                  <c:v>795.13201904296875</c:v>
                </c:pt>
                <c:pt idx="792">
                  <c:v>795.14398193359375</c:v>
                </c:pt>
                <c:pt idx="793">
                  <c:v>795.156005859375</c:v>
                </c:pt>
                <c:pt idx="794">
                  <c:v>795.16900634765625</c:v>
                </c:pt>
                <c:pt idx="795">
                  <c:v>795.1810302734375</c:v>
                </c:pt>
                <c:pt idx="796">
                  <c:v>795.1929931640625</c:v>
                </c:pt>
                <c:pt idx="797">
                  <c:v>795.20599365234375</c:v>
                </c:pt>
                <c:pt idx="798">
                  <c:v>795.218017578125</c:v>
                </c:pt>
                <c:pt idx="799">
                  <c:v>795.22998046875</c:v>
                </c:pt>
                <c:pt idx="800">
                  <c:v>795.24298095703125</c:v>
                </c:pt>
                <c:pt idx="801">
                  <c:v>795.2550048828125</c:v>
                </c:pt>
                <c:pt idx="802">
                  <c:v>795.26702880859375</c:v>
                </c:pt>
                <c:pt idx="803">
                  <c:v>795.27899169921875</c:v>
                </c:pt>
              </c:numCache>
            </c:numRef>
          </c:xVal>
          <c:yVal>
            <c:numRef>
              <c:f>'Sheet1 {8 min}'!$B$1:$B$804</c:f>
              <c:numCache>
                <c:formatCode>General</c:formatCode>
                <c:ptCount val="804"/>
                <c:pt idx="0">
                  <c:v>179.30000305175781</c:v>
                </c:pt>
                <c:pt idx="1">
                  <c:v>90.5</c:v>
                </c:pt>
                <c:pt idx="2">
                  <c:v>47.25</c:v>
                </c:pt>
                <c:pt idx="3">
                  <c:v>31.75</c:v>
                </c:pt>
                <c:pt idx="4">
                  <c:v>27</c:v>
                </c:pt>
                <c:pt idx="5">
                  <c:v>25.5</c:v>
                </c:pt>
                <c:pt idx="6">
                  <c:v>28</c:v>
                </c:pt>
                <c:pt idx="7">
                  <c:v>24</c:v>
                </c:pt>
                <c:pt idx="8">
                  <c:v>33</c:v>
                </c:pt>
                <c:pt idx="9">
                  <c:v>52.5</c:v>
                </c:pt>
                <c:pt idx="10">
                  <c:v>49</c:v>
                </c:pt>
                <c:pt idx="11">
                  <c:v>42.25</c:v>
                </c:pt>
                <c:pt idx="12">
                  <c:v>49.25</c:v>
                </c:pt>
                <c:pt idx="13">
                  <c:v>53.25</c:v>
                </c:pt>
                <c:pt idx="14">
                  <c:v>40</c:v>
                </c:pt>
                <c:pt idx="15">
                  <c:v>20.75</c:v>
                </c:pt>
                <c:pt idx="16">
                  <c:v>21.75</c:v>
                </c:pt>
                <c:pt idx="17">
                  <c:v>70.25</c:v>
                </c:pt>
                <c:pt idx="18">
                  <c:v>113.30000305175781</c:v>
                </c:pt>
                <c:pt idx="19">
                  <c:v>82.75</c:v>
                </c:pt>
                <c:pt idx="20">
                  <c:v>72.75</c:v>
                </c:pt>
                <c:pt idx="21">
                  <c:v>90.75</c:v>
                </c:pt>
                <c:pt idx="22">
                  <c:v>55</c:v>
                </c:pt>
                <c:pt idx="23">
                  <c:v>26.5</c:v>
                </c:pt>
                <c:pt idx="24">
                  <c:v>59.5</c:v>
                </c:pt>
                <c:pt idx="25">
                  <c:v>97.25</c:v>
                </c:pt>
                <c:pt idx="26">
                  <c:v>84</c:v>
                </c:pt>
                <c:pt idx="27">
                  <c:v>53.75</c:v>
                </c:pt>
                <c:pt idx="28">
                  <c:v>99.5</c:v>
                </c:pt>
                <c:pt idx="29">
                  <c:v>289.5</c:v>
                </c:pt>
                <c:pt idx="30">
                  <c:v>575.29998779296875</c:v>
                </c:pt>
                <c:pt idx="31">
                  <c:v>1002</c:v>
                </c:pt>
                <c:pt idx="32">
                  <c:v>2029</c:v>
                </c:pt>
                <c:pt idx="33">
                  <c:v>3419</c:v>
                </c:pt>
                <c:pt idx="34">
                  <c:v>3864</c:v>
                </c:pt>
                <c:pt idx="35">
                  <c:v>3030</c:v>
                </c:pt>
                <c:pt idx="36">
                  <c:v>1871</c:v>
                </c:pt>
                <c:pt idx="37">
                  <c:v>1079</c:v>
                </c:pt>
                <c:pt idx="38">
                  <c:v>614.5</c:v>
                </c:pt>
                <c:pt idx="39">
                  <c:v>339</c:v>
                </c:pt>
                <c:pt idx="40">
                  <c:v>214.80000305175781</c:v>
                </c:pt>
                <c:pt idx="41">
                  <c:v>148.80000305175781</c:v>
                </c:pt>
                <c:pt idx="42">
                  <c:v>117.5</c:v>
                </c:pt>
                <c:pt idx="43">
                  <c:v>102.80000305175781</c:v>
                </c:pt>
                <c:pt idx="44">
                  <c:v>82</c:v>
                </c:pt>
                <c:pt idx="45">
                  <c:v>56.75</c:v>
                </c:pt>
                <c:pt idx="46">
                  <c:v>26.25</c:v>
                </c:pt>
                <c:pt idx="47">
                  <c:v>23</c:v>
                </c:pt>
                <c:pt idx="48">
                  <c:v>80.5</c:v>
                </c:pt>
                <c:pt idx="49">
                  <c:v>143</c:v>
                </c:pt>
                <c:pt idx="50">
                  <c:v>124</c:v>
                </c:pt>
                <c:pt idx="51">
                  <c:v>53.5</c:v>
                </c:pt>
                <c:pt idx="52">
                  <c:v>19.25</c:v>
                </c:pt>
                <c:pt idx="53">
                  <c:v>35.75</c:v>
                </c:pt>
                <c:pt idx="54">
                  <c:v>48</c:v>
                </c:pt>
                <c:pt idx="55">
                  <c:v>53</c:v>
                </c:pt>
                <c:pt idx="56">
                  <c:v>99</c:v>
                </c:pt>
                <c:pt idx="57">
                  <c:v>147</c:v>
                </c:pt>
                <c:pt idx="58">
                  <c:v>136</c:v>
                </c:pt>
                <c:pt idx="59">
                  <c:v>116.5</c:v>
                </c:pt>
                <c:pt idx="60">
                  <c:v>106.5</c:v>
                </c:pt>
                <c:pt idx="61">
                  <c:v>67.25</c:v>
                </c:pt>
                <c:pt idx="62">
                  <c:v>51</c:v>
                </c:pt>
                <c:pt idx="63">
                  <c:v>71.5</c:v>
                </c:pt>
                <c:pt idx="64">
                  <c:v>75.5</c:v>
                </c:pt>
                <c:pt idx="65">
                  <c:v>68.75</c:v>
                </c:pt>
                <c:pt idx="66">
                  <c:v>140.5</c:v>
                </c:pt>
                <c:pt idx="67">
                  <c:v>249</c:v>
                </c:pt>
                <c:pt idx="68">
                  <c:v>269</c:v>
                </c:pt>
                <c:pt idx="69">
                  <c:v>403.70001220703125</c:v>
                </c:pt>
                <c:pt idx="70">
                  <c:v>754.5</c:v>
                </c:pt>
                <c:pt idx="71">
                  <c:v>1085</c:v>
                </c:pt>
                <c:pt idx="72">
                  <c:v>2047</c:v>
                </c:pt>
                <c:pt idx="73">
                  <c:v>5885</c:v>
                </c:pt>
                <c:pt idx="74">
                  <c:v>12660</c:v>
                </c:pt>
                <c:pt idx="75">
                  <c:v>17070</c:v>
                </c:pt>
                <c:pt idx="76">
                  <c:v>14610</c:v>
                </c:pt>
                <c:pt idx="77">
                  <c:v>8089</c:v>
                </c:pt>
                <c:pt idx="78">
                  <c:v>3067</c:v>
                </c:pt>
                <c:pt idx="79">
                  <c:v>1039</c:v>
                </c:pt>
                <c:pt idx="80">
                  <c:v>526.5</c:v>
                </c:pt>
                <c:pt idx="81">
                  <c:v>352</c:v>
                </c:pt>
                <c:pt idx="82">
                  <c:v>223.69999694824219</c:v>
                </c:pt>
                <c:pt idx="83">
                  <c:v>174.5</c:v>
                </c:pt>
                <c:pt idx="84">
                  <c:v>178.80000305175781</c:v>
                </c:pt>
                <c:pt idx="85">
                  <c:v>174.5</c:v>
                </c:pt>
                <c:pt idx="86">
                  <c:v>104</c:v>
                </c:pt>
                <c:pt idx="87">
                  <c:v>55</c:v>
                </c:pt>
                <c:pt idx="88">
                  <c:v>95</c:v>
                </c:pt>
                <c:pt idx="89">
                  <c:v>120.80000305175781</c:v>
                </c:pt>
                <c:pt idx="90">
                  <c:v>95.25</c:v>
                </c:pt>
                <c:pt idx="91">
                  <c:v>81</c:v>
                </c:pt>
                <c:pt idx="92">
                  <c:v>70</c:v>
                </c:pt>
                <c:pt idx="93">
                  <c:v>66.25</c:v>
                </c:pt>
                <c:pt idx="94">
                  <c:v>89.25</c:v>
                </c:pt>
                <c:pt idx="95">
                  <c:v>92.5</c:v>
                </c:pt>
                <c:pt idx="96">
                  <c:v>93.5</c:v>
                </c:pt>
                <c:pt idx="97">
                  <c:v>136.30000305175781</c:v>
                </c:pt>
                <c:pt idx="98">
                  <c:v>155.80000305175781</c:v>
                </c:pt>
                <c:pt idx="99">
                  <c:v>101</c:v>
                </c:pt>
                <c:pt idx="100">
                  <c:v>67.75</c:v>
                </c:pt>
                <c:pt idx="101">
                  <c:v>140.80000305175781</c:v>
                </c:pt>
                <c:pt idx="102">
                  <c:v>228.30000305175781</c:v>
                </c:pt>
                <c:pt idx="103">
                  <c:v>221.19999694824219</c:v>
                </c:pt>
                <c:pt idx="104">
                  <c:v>229.30000305175781</c:v>
                </c:pt>
                <c:pt idx="105">
                  <c:v>300.20001220703125</c:v>
                </c:pt>
                <c:pt idx="106">
                  <c:v>268.79998779296875</c:v>
                </c:pt>
                <c:pt idx="107">
                  <c:v>168.80000305175781</c:v>
                </c:pt>
                <c:pt idx="108">
                  <c:v>144</c:v>
                </c:pt>
                <c:pt idx="109">
                  <c:v>186.69999694824219</c:v>
                </c:pt>
                <c:pt idx="110">
                  <c:v>253</c:v>
                </c:pt>
                <c:pt idx="111">
                  <c:v>454.79998779296875</c:v>
                </c:pt>
                <c:pt idx="112">
                  <c:v>1204</c:v>
                </c:pt>
                <c:pt idx="113">
                  <c:v>3828</c:v>
                </c:pt>
                <c:pt idx="114">
                  <c:v>12810</c:v>
                </c:pt>
                <c:pt idx="115">
                  <c:v>30930</c:v>
                </c:pt>
                <c:pt idx="116">
                  <c:v>45160</c:v>
                </c:pt>
                <c:pt idx="117">
                  <c:v>38520</c:v>
                </c:pt>
                <c:pt idx="118">
                  <c:v>19010</c:v>
                </c:pt>
                <c:pt idx="119">
                  <c:v>5749</c:v>
                </c:pt>
                <c:pt idx="120">
                  <c:v>1642</c:v>
                </c:pt>
                <c:pt idx="121">
                  <c:v>822.5</c:v>
                </c:pt>
                <c:pt idx="122">
                  <c:v>516.20001220703125</c:v>
                </c:pt>
                <c:pt idx="123">
                  <c:v>371.70001220703125</c:v>
                </c:pt>
                <c:pt idx="124">
                  <c:v>408.20001220703125</c:v>
                </c:pt>
                <c:pt idx="125">
                  <c:v>397.29998779296875</c:v>
                </c:pt>
                <c:pt idx="126">
                  <c:v>260.70001220703125</c:v>
                </c:pt>
                <c:pt idx="127">
                  <c:v>146.80000305175781</c:v>
                </c:pt>
                <c:pt idx="128">
                  <c:v>115.80000305175781</c:v>
                </c:pt>
                <c:pt idx="129">
                  <c:v>131</c:v>
                </c:pt>
                <c:pt idx="130">
                  <c:v>181.69999694824219</c:v>
                </c:pt>
                <c:pt idx="131">
                  <c:v>239.5</c:v>
                </c:pt>
                <c:pt idx="132">
                  <c:v>235.69999694824219</c:v>
                </c:pt>
                <c:pt idx="133">
                  <c:v>192.80000305175781</c:v>
                </c:pt>
                <c:pt idx="134">
                  <c:v>166.5</c:v>
                </c:pt>
                <c:pt idx="135">
                  <c:v>114.80000305175781</c:v>
                </c:pt>
                <c:pt idx="136">
                  <c:v>95.25</c:v>
                </c:pt>
                <c:pt idx="137">
                  <c:v>152.30000305175781</c:v>
                </c:pt>
                <c:pt idx="138">
                  <c:v>203.5</c:v>
                </c:pt>
                <c:pt idx="139">
                  <c:v>252.69999694824219</c:v>
                </c:pt>
                <c:pt idx="140">
                  <c:v>291.5</c:v>
                </c:pt>
                <c:pt idx="141">
                  <c:v>229.69999694824219</c:v>
                </c:pt>
                <c:pt idx="142">
                  <c:v>143.80000305175781</c:v>
                </c:pt>
                <c:pt idx="143">
                  <c:v>141.5</c:v>
                </c:pt>
                <c:pt idx="144">
                  <c:v>193.5</c:v>
                </c:pt>
                <c:pt idx="145">
                  <c:v>264.79998779296875</c:v>
                </c:pt>
                <c:pt idx="146">
                  <c:v>275</c:v>
                </c:pt>
                <c:pt idx="147">
                  <c:v>273.70001220703125</c:v>
                </c:pt>
                <c:pt idx="148">
                  <c:v>304</c:v>
                </c:pt>
                <c:pt idx="149">
                  <c:v>282.5</c:v>
                </c:pt>
                <c:pt idx="150">
                  <c:v>343.79998779296875</c:v>
                </c:pt>
                <c:pt idx="151">
                  <c:v>539.79998779296875</c:v>
                </c:pt>
                <c:pt idx="152">
                  <c:v>721</c:v>
                </c:pt>
                <c:pt idx="153">
                  <c:v>1164</c:v>
                </c:pt>
                <c:pt idx="154">
                  <c:v>3971</c:v>
                </c:pt>
                <c:pt idx="155">
                  <c:v>16650</c:v>
                </c:pt>
                <c:pt idx="156">
                  <c:v>48560</c:v>
                </c:pt>
                <c:pt idx="157">
                  <c:v>77510</c:v>
                </c:pt>
                <c:pt idx="158">
                  <c:v>65970</c:v>
                </c:pt>
                <c:pt idx="159">
                  <c:v>30240</c:v>
                </c:pt>
                <c:pt idx="160">
                  <c:v>8146</c:v>
                </c:pt>
                <c:pt idx="161">
                  <c:v>2045</c:v>
                </c:pt>
                <c:pt idx="162">
                  <c:v>955.5</c:v>
                </c:pt>
                <c:pt idx="163">
                  <c:v>701</c:v>
                </c:pt>
                <c:pt idx="164">
                  <c:v>477.29998779296875</c:v>
                </c:pt>
                <c:pt idx="165">
                  <c:v>295</c:v>
                </c:pt>
                <c:pt idx="166">
                  <c:v>218</c:v>
                </c:pt>
                <c:pt idx="167">
                  <c:v>187.5</c:v>
                </c:pt>
                <c:pt idx="168">
                  <c:v>197.19999694824219</c:v>
                </c:pt>
                <c:pt idx="169">
                  <c:v>245</c:v>
                </c:pt>
                <c:pt idx="170">
                  <c:v>288.79998779296875</c:v>
                </c:pt>
                <c:pt idx="171">
                  <c:v>233.5</c:v>
                </c:pt>
                <c:pt idx="172">
                  <c:v>154.80000305175781</c:v>
                </c:pt>
                <c:pt idx="173">
                  <c:v>169.19999694824219</c:v>
                </c:pt>
                <c:pt idx="174">
                  <c:v>173.80000305175781</c:v>
                </c:pt>
                <c:pt idx="175">
                  <c:v>170.19999694824219</c:v>
                </c:pt>
                <c:pt idx="176">
                  <c:v>208</c:v>
                </c:pt>
                <c:pt idx="177">
                  <c:v>256.5</c:v>
                </c:pt>
                <c:pt idx="178">
                  <c:v>263.79998779296875</c:v>
                </c:pt>
                <c:pt idx="179">
                  <c:v>180.80000305175781</c:v>
                </c:pt>
                <c:pt idx="180">
                  <c:v>123.19999694824219</c:v>
                </c:pt>
                <c:pt idx="181">
                  <c:v>142.5</c:v>
                </c:pt>
                <c:pt idx="182">
                  <c:v>173.5</c:v>
                </c:pt>
                <c:pt idx="183">
                  <c:v>242</c:v>
                </c:pt>
                <c:pt idx="184">
                  <c:v>325.5</c:v>
                </c:pt>
                <c:pt idx="185">
                  <c:v>340.5</c:v>
                </c:pt>
                <c:pt idx="186">
                  <c:v>279</c:v>
                </c:pt>
                <c:pt idx="187">
                  <c:v>250</c:v>
                </c:pt>
                <c:pt idx="188">
                  <c:v>274</c:v>
                </c:pt>
                <c:pt idx="189">
                  <c:v>287.5</c:v>
                </c:pt>
                <c:pt idx="190">
                  <c:v>317.20001220703125</c:v>
                </c:pt>
                <c:pt idx="191">
                  <c:v>350.70001220703125</c:v>
                </c:pt>
                <c:pt idx="192">
                  <c:v>412.79998779296875</c:v>
                </c:pt>
                <c:pt idx="193">
                  <c:v>694</c:v>
                </c:pt>
                <c:pt idx="194">
                  <c:v>1383</c:v>
                </c:pt>
                <c:pt idx="195">
                  <c:v>4190</c:v>
                </c:pt>
                <c:pt idx="196">
                  <c:v>18400</c:v>
                </c:pt>
                <c:pt idx="197">
                  <c:v>53950</c:v>
                </c:pt>
                <c:pt idx="198">
                  <c:v>87410</c:v>
                </c:pt>
                <c:pt idx="199">
                  <c:v>76940</c:v>
                </c:pt>
                <c:pt idx="200">
                  <c:v>35340</c:v>
                </c:pt>
                <c:pt idx="201">
                  <c:v>8199</c:v>
                </c:pt>
                <c:pt idx="202">
                  <c:v>1762</c:v>
                </c:pt>
                <c:pt idx="203">
                  <c:v>967.79998779296875</c:v>
                </c:pt>
                <c:pt idx="204">
                  <c:v>801</c:v>
                </c:pt>
                <c:pt idx="205">
                  <c:v>667.29998779296875</c:v>
                </c:pt>
                <c:pt idx="206">
                  <c:v>495</c:v>
                </c:pt>
                <c:pt idx="207">
                  <c:v>376.29998779296875</c:v>
                </c:pt>
                <c:pt idx="208">
                  <c:v>309.5</c:v>
                </c:pt>
                <c:pt idx="209">
                  <c:v>281</c:v>
                </c:pt>
                <c:pt idx="210">
                  <c:v>250.5</c:v>
                </c:pt>
                <c:pt idx="211">
                  <c:v>203.80000305175781</c:v>
                </c:pt>
                <c:pt idx="212">
                  <c:v>200.5</c:v>
                </c:pt>
                <c:pt idx="213">
                  <c:v>198.80000305175781</c:v>
                </c:pt>
                <c:pt idx="214">
                  <c:v>131.30000305175781</c:v>
                </c:pt>
                <c:pt idx="215">
                  <c:v>107.30000305175781</c:v>
                </c:pt>
                <c:pt idx="216">
                  <c:v>197.19999694824219</c:v>
                </c:pt>
                <c:pt idx="217">
                  <c:v>249.80000305175781</c:v>
                </c:pt>
                <c:pt idx="218">
                  <c:v>208.30000305175781</c:v>
                </c:pt>
                <c:pt idx="219">
                  <c:v>206</c:v>
                </c:pt>
                <c:pt idx="220">
                  <c:v>218</c:v>
                </c:pt>
                <c:pt idx="221">
                  <c:v>221.19999694824219</c:v>
                </c:pt>
                <c:pt idx="222">
                  <c:v>251.80000305175781</c:v>
                </c:pt>
                <c:pt idx="223">
                  <c:v>221.69999694824219</c:v>
                </c:pt>
                <c:pt idx="224">
                  <c:v>182</c:v>
                </c:pt>
                <c:pt idx="225">
                  <c:v>187.69999694824219</c:v>
                </c:pt>
                <c:pt idx="226">
                  <c:v>191.30000305175781</c:v>
                </c:pt>
                <c:pt idx="227">
                  <c:v>208.69999694824219</c:v>
                </c:pt>
                <c:pt idx="228">
                  <c:v>219</c:v>
                </c:pt>
                <c:pt idx="229">
                  <c:v>241.80000305175781</c:v>
                </c:pt>
                <c:pt idx="230">
                  <c:v>292.20001220703125</c:v>
                </c:pt>
                <c:pt idx="231">
                  <c:v>333.5</c:v>
                </c:pt>
                <c:pt idx="232">
                  <c:v>380</c:v>
                </c:pt>
                <c:pt idx="233">
                  <c:v>423</c:v>
                </c:pt>
                <c:pt idx="234">
                  <c:v>552.70001220703125</c:v>
                </c:pt>
                <c:pt idx="235">
                  <c:v>1222</c:v>
                </c:pt>
                <c:pt idx="236">
                  <c:v>3810</c:v>
                </c:pt>
                <c:pt idx="237">
                  <c:v>16760</c:v>
                </c:pt>
                <c:pt idx="238">
                  <c:v>48900</c:v>
                </c:pt>
                <c:pt idx="239">
                  <c:v>76850</c:v>
                </c:pt>
                <c:pt idx="240">
                  <c:v>65840</c:v>
                </c:pt>
                <c:pt idx="241">
                  <c:v>31110</c:v>
                </c:pt>
                <c:pt idx="242">
                  <c:v>8747</c:v>
                </c:pt>
                <c:pt idx="243">
                  <c:v>2319</c:v>
                </c:pt>
                <c:pt idx="244">
                  <c:v>1049</c:v>
                </c:pt>
                <c:pt idx="245">
                  <c:v>687</c:v>
                </c:pt>
                <c:pt idx="246">
                  <c:v>407</c:v>
                </c:pt>
                <c:pt idx="247">
                  <c:v>271.70001220703125</c:v>
                </c:pt>
                <c:pt idx="248">
                  <c:v>271.5</c:v>
                </c:pt>
                <c:pt idx="249">
                  <c:v>266.5</c:v>
                </c:pt>
                <c:pt idx="250">
                  <c:v>231.69999694824219</c:v>
                </c:pt>
                <c:pt idx="251">
                  <c:v>220.5</c:v>
                </c:pt>
                <c:pt idx="252">
                  <c:v>206</c:v>
                </c:pt>
                <c:pt idx="253">
                  <c:v>158.30000305175781</c:v>
                </c:pt>
                <c:pt idx="254">
                  <c:v>120.5</c:v>
                </c:pt>
                <c:pt idx="255">
                  <c:v>139</c:v>
                </c:pt>
                <c:pt idx="256">
                  <c:v>188.5</c:v>
                </c:pt>
                <c:pt idx="257">
                  <c:v>200.19999694824219</c:v>
                </c:pt>
                <c:pt idx="258">
                  <c:v>196.19999694824219</c:v>
                </c:pt>
                <c:pt idx="259">
                  <c:v>174.19999694824219</c:v>
                </c:pt>
                <c:pt idx="260">
                  <c:v>116.30000305175781</c:v>
                </c:pt>
                <c:pt idx="261">
                  <c:v>137.30000305175781</c:v>
                </c:pt>
                <c:pt idx="262">
                  <c:v>194.5</c:v>
                </c:pt>
                <c:pt idx="263">
                  <c:v>175.19999694824219</c:v>
                </c:pt>
                <c:pt idx="264">
                  <c:v>197.80000305175781</c:v>
                </c:pt>
                <c:pt idx="265">
                  <c:v>237.5</c:v>
                </c:pt>
                <c:pt idx="266">
                  <c:v>174.19999694824219</c:v>
                </c:pt>
                <c:pt idx="267">
                  <c:v>149.19999694824219</c:v>
                </c:pt>
                <c:pt idx="268">
                  <c:v>195.80000305175781</c:v>
                </c:pt>
                <c:pt idx="269">
                  <c:v>215</c:v>
                </c:pt>
                <c:pt idx="270">
                  <c:v>244.19999694824219</c:v>
                </c:pt>
                <c:pt idx="271">
                  <c:v>281.29998779296875</c:v>
                </c:pt>
                <c:pt idx="272">
                  <c:v>292.5</c:v>
                </c:pt>
                <c:pt idx="273">
                  <c:v>314.29998779296875</c:v>
                </c:pt>
                <c:pt idx="274">
                  <c:v>323</c:v>
                </c:pt>
                <c:pt idx="275">
                  <c:v>376.5</c:v>
                </c:pt>
                <c:pt idx="276">
                  <c:v>915.79998779296875</c:v>
                </c:pt>
                <c:pt idx="277">
                  <c:v>3454</c:v>
                </c:pt>
                <c:pt idx="278">
                  <c:v>12440</c:v>
                </c:pt>
                <c:pt idx="279">
                  <c:v>31660</c:v>
                </c:pt>
                <c:pt idx="280">
                  <c:v>48540</c:v>
                </c:pt>
                <c:pt idx="281">
                  <c:v>43090</c:v>
                </c:pt>
                <c:pt idx="282">
                  <c:v>22000</c:v>
                </c:pt>
                <c:pt idx="283">
                  <c:v>6807</c:v>
                </c:pt>
                <c:pt idx="284">
                  <c:v>1956</c:v>
                </c:pt>
                <c:pt idx="285">
                  <c:v>967.5</c:v>
                </c:pt>
                <c:pt idx="286">
                  <c:v>521</c:v>
                </c:pt>
                <c:pt idx="287">
                  <c:v>308</c:v>
                </c:pt>
                <c:pt idx="288">
                  <c:v>282.20001220703125</c:v>
                </c:pt>
                <c:pt idx="289">
                  <c:v>286.79998779296875</c:v>
                </c:pt>
                <c:pt idx="290">
                  <c:v>246.19999694824219</c:v>
                </c:pt>
                <c:pt idx="291">
                  <c:v>184</c:v>
                </c:pt>
                <c:pt idx="292">
                  <c:v>135.69999694824219</c:v>
                </c:pt>
                <c:pt idx="293">
                  <c:v>108.5</c:v>
                </c:pt>
                <c:pt idx="294">
                  <c:v>109</c:v>
                </c:pt>
                <c:pt idx="295">
                  <c:v>130.80000305175781</c:v>
                </c:pt>
                <c:pt idx="296">
                  <c:v>161</c:v>
                </c:pt>
                <c:pt idx="297">
                  <c:v>194.5</c:v>
                </c:pt>
                <c:pt idx="298">
                  <c:v>185.69999694824219</c:v>
                </c:pt>
                <c:pt idx="299">
                  <c:v>122.19999694824219</c:v>
                </c:pt>
                <c:pt idx="300">
                  <c:v>106</c:v>
                </c:pt>
                <c:pt idx="301">
                  <c:v>150</c:v>
                </c:pt>
                <c:pt idx="302">
                  <c:v>192.80000305175781</c:v>
                </c:pt>
                <c:pt idx="303">
                  <c:v>210.69999694824219</c:v>
                </c:pt>
                <c:pt idx="304">
                  <c:v>209.19999694824219</c:v>
                </c:pt>
                <c:pt idx="305">
                  <c:v>222.30000305175781</c:v>
                </c:pt>
                <c:pt idx="306">
                  <c:v>239.5</c:v>
                </c:pt>
                <c:pt idx="307">
                  <c:v>223.19999694824219</c:v>
                </c:pt>
                <c:pt idx="308">
                  <c:v>205.30000305175781</c:v>
                </c:pt>
                <c:pt idx="309">
                  <c:v>180.5</c:v>
                </c:pt>
                <c:pt idx="310">
                  <c:v>146.19999694824219</c:v>
                </c:pt>
                <c:pt idx="311">
                  <c:v>169.80000305175781</c:v>
                </c:pt>
                <c:pt idx="312">
                  <c:v>203.30000305175781</c:v>
                </c:pt>
                <c:pt idx="313">
                  <c:v>192.80000305175781</c:v>
                </c:pt>
                <c:pt idx="314">
                  <c:v>190</c:v>
                </c:pt>
                <c:pt idx="315">
                  <c:v>259.20001220703125</c:v>
                </c:pt>
                <c:pt idx="316">
                  <c:v>499.20001220703125</c:v>
                </c:pt>
                <c:pt idx="317">
                  <c:v>1202</c:v>
                </c:pt>
                <c:pt idx="318">
                  <c:v>3301</c:v>
                </c:pt>
                <c:pt idx="319">
                  <c:v>9026</c:v>
                </c:pt>
                <c:pt idx="320">
                  <c:v>19490</c:v>
                </c:pt>
                <c:pt idx="321">
                  <c:v>28070</c:v>
                </c:pt>
                <c:pt idx="322">
                  <c:v>25510</c:v>
                </c:pt>
                <c:pt idx="323">
                  <c:v>14520</c:v>
                </c:pt>
                <c:pt idx="324">
                  <c:v>5376</c:v>
                </c:pt>
                <c:pt idx="325">
                  <c:v>1670</c:v>
                </c:pt>
                <c:pt idx="326">
                  <c:v>788.79998779296875</c:v>
                </c:pt>
                <c:pt idx="327">
                  <c:v>527.70001220703125</c:v>
                </c:pt>
                <c:pt idx="328">
                  <c:v>396.20001220703125</c:v>
                </c:pt>
                <c:pt idx="329">
                  <c:v>271.70001220703125</c:v>
                </c:pt>
                <c:pt idx="330">
                  <c:v>141.5</c:v>
                </c:pt>
                <c:pt idx="331">
                  <c:v>112.69999694824219</c:v>
                </c:pt>
                <c:pt idx="332">
                  <c:v>160.69999694824219</c:v>
                </c:pt>
                <c:pt idx="333">
                  <c:v>192.80000305175781</c:v>
                </c:pt>
                <c:pt idx="334">
                  <c:v>186.69999694824219</c:v>
                </c:pt>
                <c:pt idx="335">
                  <c:v>156.30000305175781</c:v>
                </c:pt>
                <c:pt idx="336">
                  <c:v>97.25</c:v>
                </c:pt>
                <c:pt idx="337">
                  <c:v>62.75</c:v>
                </c:pt>
                <c:pt idx="338">
                  <c:v>83</c:v>
                </c:pt>
                <c:pt idx="339">
                  <c:v>112.69999694824219</c:v>
                </c:pt>
                <c:pt idx="340">
                  <c:v>135.69999694824219</c:v>
                </c:pt>
                <c:pt idx="341">
                  <c:v>145.19999694824219</c:v>
                </c:pt>
                <c:pt idx="342">
                  <c:v>121</c:v>
                </c:pt>
                <c:pt idx="343">
                  <c:v>116.5</c:v>
                </c:pt>
                <c:pt idx="344">
                  <c:v>152.5</c:v>
                </c:pt>
                <c:pt idx="345">
                  <c:v>162.30000305175781</c:v>
                </c:pt>
                <c:pt idx="346">
                  <c:v>132.30000305175781</c:v>
                </c:pt>
                <c:pt idx="347">
                  <c:v>98.75</c:v>
                </c:pt>
                <c:pt idx="348">
                  <c:v>77.25</c:v>
                </c:pt>
                <c:pt idx="349">
                  <c:v>73.75</c:v>
                </c:pt>
                <c:pt idx="350">
                  <c:v>106.30000305175781</c:v>
                </c:pt>
                <c:pt idx="351">
                  <c:v>138</c:v>
                </c:pt>
                <c:pt idx="352">
                  <c:v>163.5</c:v>
                </c:pt>
                <c:pt idx="353">
                  <c:v>199.19999694824219</c:v>
                </c:pt>
                <c:pt idx="354">
                  <c:v>208</c:v>
                </c:pt>
                <c:pt idx="355">
                  <c:v>222</c:v>
                </c:pt>
                <c:pt idx="356">
                  <c:v>351</c:v>
                </c:pt>
                <c:pt idx="357">
                  <c:v>637.5</c:v>
                </c:pt>
                <c:pt idx="358">
                  <c:v>1028</c:v>
                </c:pt>
                <c:pt idx="359">
                  <c:v>2099</c:v>
                </c:pt>
                <c:pt idx="360">
                  <c:v>5880</c:v>
                </c:pt>
                <c:pt idx="361">
                  <c:v>12500</c:v>
                </c:pt>
                <c:pt idx="362">
                  <c:v>16580</c:v>
                </c:pt>
                <c:pt idx="363">
                  <c:v>13780</c:v>
                </c:pt>
                <c:pt idx="364">
                  <c:v>7509</c:v>
                </c:pt>
                <c:pt idx="365">
                  <c:v>3012</c:v>
                </c:pt>
                <c:pt idx="366">
                  <c:v>1131</c:v>
                </c:pt>
                <c:pt idx="367">
                  <c:v>496</c:v>
                </c:pt>
                <c:pt idx="368">
                  <c:v>271.20001220703125</c:v>
                </c:pt>
                <c:pt idx="369">
                  <c:v>159</c:v>
                </c:pt>
                <c:pt idx="370">
                  <c:v>118</c:v>
                </c:pt>
                <c:pt idx="371">
                  <c:v>123</c:v>
                </c:pt>
                <c:pt idx="372">
                  <c:v>145.19999694824219</c:v>
                </c:pt>
                <c:pt idx="373">
                  <c:v>155.80000305175781</c:v>
                </c:pt>
                <c:pt idx="374">
                  <c:v>114</c:v>
                </c:pt>
                <c:pt idx="375">
                  <c:v>80.5</c:v>
                </c:pt>
                <c:pt idx="376">
                  <c:v>69.5</c:v>
                </c:pt>
                <c:pt idx="377">
                  <c:v>80.25</c:v>
                </c:pt>
                <c:pt idx="378">
                  <c:v>117.30000305175781</c:v>
                </c:pt>
                <c:pt idx="379">
                  <c:v>108.30000305175781</c:v>
                </c:pt>
                <c:pt idx="380">
                  <c:v>98</c:v>
                </c:pt>
                <c:pt idx="381">
                  <c:v>117.30000305175781</c:v>
                </c:pt>
                <c:pt idx="382">
                  <c:v>101.5</c:v>
                </c:pt>
                <c:pt idx="383">
                  <c:v>113.80000305175781</c:v>
                </c:pt>
                <c:pt idx="384">
                  <c:v>144.19999694824219</c:v>
                </c:pt>
                <c:pt idx="385">
                  <c:v>141</c:v>
                </c:pt>
                <c:pt idx="386">
                  <c:v>170.19999694824219</c:v>
                </c:pt>
                <c:pt idx="387">
                  <c:v>180.80000305175781</c:v>
                </c:pt>
                <c:pt idx="388">
                  <c:v>154.30000305175781</c:v>
                </c:pt>
                <c:pt idx="389">
                  <c:v>158.5</c:v>
                </c:pt>
                <c:pt idx="390">
                  <c:v>135.30000305175781</c:v>
                </c:pt>
                <c:pt idx="391">
                  <c:v>95.5</c:v>
                </c:pt>
                <c:pt idx="392">
                  <c:v>111.30000305175781</c:v>
                </c:pt>
                <c:pt idx="393">
                  <c:v>192.80000305175781</c:v>
                </c:pt>
                <c:pt idx="394">
                  <c:v>289.29998779296875</c:v>
                </c:pt>
                <c:pt idx="395">
                  <c:v>303.79998779296875</c:v>
                </c:pt>
                <c:pt idx="396">
                  <c:v>246.19999694824219</c:v>
                </c:pt>
                <c:pt idx="397">
                  <c:v>270.79998779296875</c:v>
                </c:pt>
                <c:pt idx="398">
                  <c:v>429</c:v>
                </c:pt>
                <c:pt idx="399">
                  <c:v>653.70001220703125</c:v>
                </c:pt>
                <c:pt idx="400">
                  <c:v>1682</c:v>
                </c:pt>
                <c:pt idx="401">
                  <c:v>5227</c:v>
                </c:pt>
                <c:pt idx="402">
                  <c:v>12110</c:v>
                </c:pt>
                <c:pt idx="403">
                  <c:v>17790</c:v>
                </c:pt>
                <c:pt idx="404">
                  <c:v>16030</c:v>
                </c:pt>
                <c:pt idx="405">
                  <c:v>9168</c:v>
                </c:pt>
                <c:pt idx="406">
                  <c:v>3755</c:v>
                </c:pt>
                <c:pt idx="407">
                  <c:v>1449</c:v>
                </c:pt>
                <c:pt idx="408">
                  <c:v>629.79998779296875</c:v>
                </c:pt>
                <c:pt idx="409">
                  <c:v>257.79998779296875</c:v>
                </c:pt>
                <c:pt idx="410">
                  <c:v>120.5</c:v>
                </c:pt>
                <c:pt idx="411">
                  <c:v>89.75</c:v>
                </c:pt>
                <c:pt idx="412">
                  <c:v>93.25</c:v>
                </c:pt>
                <c:pt idx="413">
                  <c:v>79.75</c:v>
                </c:pt>
                <c:pt idx="414">
                  <c:v>81.25</c:v>
                </c:pt>
                <c:pt idx="415">
                  <c:v>118</c:v>
                </c:pt>
                <c:pt idx="416">
                  <c:v>115.5</c:v>
                </c:pt>
                <c:pt idx="417">
                  <c:v>80.5</c:v>
                </c:pt>
                <c:pt idx="418">
                  <c:v>66.5</c:v>
                </c:pt>
                <c:pt idx="419">
                  <c:v>61.75</c:v>
                </c:pt>
                <c:pt idx="420">
                  <c:v>67.5</c:v>
                </c:pt>
                <c:pt idx="421">
                  <c:v>93</c:v>
                </c:pt>
                <c:pt idx="422">
                  <c:v>110.69999694824219</c:v>
                </c:pt>
                <c:pt idx="423">
                  <c:v>99.75</c:v>
                </c:pt>
                <c:pt idx="424">
                  <c:v>85.25</c:v>
                </c:pt>
                <c:pt idx="425">
                  <c:v>83.5</c:v>
                </c:pt>
                <c:pt idx="426">
                  <c:v>87.5</c:v>
                </c:pt>
                <c:pt idx="427">
                  <c:v>86.75</c:v>
                </c:pt>
                <c:pt idx="428">
                  <c:v>84.75</c:v>
                </c:pt>
                <c:pt idx="429">
                  <c:v>129</c:v>
                </c:pt>
                <c:pt idx="430">
                  <c:v>205.5</c:v>
                </c:pt>
                <c:pt idx="431">
                  <c:v>204</c:v>
                </c:pt>
                <c:pt idx="432">
                  <c:v>155</c:v>
                </c:pt>
                <c:pt idx="433">
                  <c:v>150</c:v>
                </c:pt>
                <c:pt idx="434">
                  <c:v>160.30000305175781</c:v>
                </c:pt>
                <c:pt idx="435">
                  <c:v>213.80000305175781</c:v>
                </c:pt>
                <c:pt idx="436">
                  <c:v>278</c:v>
                </c:pt>
                <c:pt idx="437">
                  <c:v>310.29998779296875</c:v>
                </c:pt>
                <c:pt idx="438">
                  <c:v>398.20001220703125</c:v>
                </c:pt>
                <c:pt idx="439">
                  <c:v>559.29998779296875</c:v>
                </c:pt>
                <c:pt idx="440">
                  <c:v>888.5</c:v>
                </c:pt>
                <c:pt idx="441">
                  <c:v>2091</c:v>
                </c:pt>
                <c:pt idx="442">
                  <c:v>7619</c:v>
                </c:pt>
                <c:pt idx="443">
                  <c:v>21170</c:v>
                </c:pt>
                <c:pt idx="444">
                  <c:v>34150</c:v>
                </c:pt>
                <c:pt idx="445">
                  <c:v>31900</c:v>
                </c:pt>
                <c:pt idx="446">
                  <c:v>17820</c:v>
                </c:pt>
                <c:pt idx="447">
                  <c:v>6463</c:v>
                </c:pt>
                <c:pt idx="448">
                  <c:v>1978</c:v>
                </c:pt>
                <c:pt idx="449">
                  <c:v>767</c:v>
                </c:pt>
                <c:pt idx="450">
                  <c:v>416.20001220703125</c:v>
                </c:pt>
                <c:pt idx="451">
                  <c:v>276.29998779296875</c:v>
                </c:pt>
                <c:pt idx="452">
                  <c:v>220.5</c:v>
                </c:pt>
                <c:pt idx="453">
                  <c:v>215</c:v>
                </c:pt>
                <c:pt idx="454">
                  <c:v>215.5</c:v>
                </c:pt>
                <c:pt idx="455">
                  <c:v>175</c:v>
                </c:pt>
                <c:pt idx="456">
                  <c:v>118.80000305175781</c:v>
                </c:pt>
                <c:pt idx="457">
                  <c:v>119.5</c:v>
                </c:pt>
                <c:pt idx="458">
                  <c:v>137.30000305175781</c:v>
                </c:pt>
                <c:pt idx="459">
                  <c:v>126.5</c:v>
                </c:pt>
                <c:pt idx="460">
                  <c:v>109</c:v>
                </c:pt>
                <c:pt idx="461">
                  <c:v>110.5</c:v>
                </c:pt>
                <c:pt idx="462">
                  <c:v>120</c:v>
                </c:pt>
                <c:pt idx="463">
                  <c:v>121</c:v>
                </c:pt>
                <c:pt idx="464">
                  <c:v>119.5</c:v>
                </c:pt>
                <c:pt idx="465">
                  <c:v>109.69999694824219</c:v>
                </c:pt>
                <c:pt idx="466">
                  <c:v>130.30000305175781</c:v>
                </c:pt>
                <c:pt idx="467">
                  <c:v>197.19999694824219</c:v>
                </c:pt>
                <c:pt idx="468">
                  <c:v>211.5</c:v>
                </c:pt>
                <c:pt idx="469">
                  <c:v>168.5</c:v>
                </c:pt>
                <c:pt idx="470">
                  <c:v>179</c:v>
                </c:pt>
                <c:pt idx="471">
                  <c:v>222.5</c:v>
                </c:pt>
                <c:pt idx="472">
                  <c:v>204</c:v>
                </c:pt>
                <c:pt idx="473">
                  <c:v>203.30000305175781</c:v>
                </c:pt>
                <c:pt idx="474">
                  <c:v>273</c:v>
                </c:pt>
                <c:pt idx="475">
                  <c:v>281.5</c:v>
                </c:pt>
                <c:pt idx="476">
                  <c:v>284</c:v>
                </c:pt>
                <c:pt idx="477">
                  <c:v>371</c:v>
                </c:pt>
                <c:pt idx="478">
                  <c:v>472.29998779296875</c:v>
                </c:pt>
                <c:pt idx="479">
                  <c:v>586.5</c:v>
                </c:pt>
                <c:pt idx="480">
                  <c:v>731.5</c:v>
                </c:pt>
                <c:pt idx="481">
                  <c:v>1083</c:v>
                </c:pt>
                <c:pt idx="482">
                  <c:v>2900</c:v>
                </c:pt>
                <c:pt idx="483">
                  <c:v>11780</c:v>
                </c:pt>
                <c:pt idx="484">
                  <c:v>35980</c:v>
                </c:pt>
                <c:pt idx="485">
                  <c:v>62220</c:v>
                </c:pt>
                <c:pt idx="486">
                  <c:v>59700</c:v>
                </c:pt>
                <c:pt idx="487">
                  <c:v>32260</c:v>
                </c:pt>
                <c:pt idx="488">
                  <c:v>10350</c:v>
                </c:pt>
                <c:pt idx="489">
                  <c:v>2569</c:v>
                </c:pt>
                <c:pt idx="490">
                  <c:v>869.29998779296875</c:v>
                </c:pt>
                <c:pt idx="491">
                  <c:v>583.5</c:v>
                </c:pt>
                <c:pt idx="492">
                  <c:v>493.79998779296875</c:v>
                </c:pt>
                <c:pt idx="493">
                  <c:v>365.79998779296875</c:v>
                </c:pt>
                <c:pt idx="494">
                  <c:v>319.70001220703125</c:v>
                </c:pt>
                <c:pt idx="495">
                  <c:v>336</c:v>
                </c:pt>
                <c:pt idx="496">
                  <c:v>333.5</c:v>
                </c:pt>
                <c:pt idx="497">
                  <c:v>344.70001220703125</c:v>
                </c:pt>
                <c:pt idx="498">
                  <c:v>338.20001220703125</c:v>
                </c:pt>
                <c:pt idx="499">
                  <c:v>292</c:v>
                </c:pt>
                <c:pt idx="500">
                  <c:v>226</c:v>
                </c:pt>
                <c:pt idx="501">
                  <c:v>145</c:v>
                </c:pt>
                <c:pt idx="502">
                  <c:v>136</c:v>
                </c:pt>
                <c:pt idx="503">
                  <c:v>213.19999694824219</c:v>
                </c:pt>
                <c:pt idx="504">
                  <c:v>266.5</c:v>
                </c:pt>
                <c:pt idx="505">
                  <c:v>284.79998779296875</c:v>
                </c:pt>
                <c:pt idx="506">
                  <c:v>278.29998779296875</c:v>
                </c:pt>
                <c:pt idx="507">
                  <c:v>228</c:v>
                </c:pt>
                <c:pt idx="508">
                  <c:v>203.5</c:v>
                </c:pt>
                <c:pt idx="509">
                  <c:v>224</c:v>
                </c:pt>
                <c:pt idx="510">
                  <c:v>262.5</c:v>
                </c:pt>
                <c:pt idx="511">
                  <c:v>313.20001220703125</c:v>
                </c:pt>
                <c:pt idx="512">
                  <c:v>336.5</c:v>
                </c:pt>
                <c:pt idx="513">
                  <c:v>315</c:v>
                </c:pt>
                <c:pt idx="514">
                  <c:v>305.5</c:v>
                </c:pt>
                <c:pt idx="515">
                  <c:v>363.20001220703125</c:v>
                </c:pt>
                <c:pt idx="516">
                  <c:v>397.5</c:v>
                </c:pt>
                <c:pt idx="517">
                  <c:v>423.5</c:v>
                </c:pt>
                <c:pt idx="518">
                  <c:v>581</c:v>
                </c:pt>
                <c:pt idx="519">
                  <c:v>680.79998779296875</c:v>
                </c:pt>
                <c:pt idx="520">
                  <c:v>605.5</c:v>
                </c:pt>
                <c:pt idx="521">
                  <c:v>591</c:v>
                </c:pt>
                <c:pt idx="522">
                  <c:v>993</c:v>
                </c:pt>
                <c:pt idx="523">
                  <c:v>3732</c:v>
                </c:pt>
                <c:pt idx="524">
                  <c:v>17670</c:v>
                </c:pt>
                <c:pt idx="525">
                  <c:v>54050</c:v>
                </c:pt>
                <c:pt idx="526">
                  <c:v>90070</c:v>
                </c:pt>
                <c:pt idx="527">
                  <c:v>81220</c:v>
                </c:pt>
                <c:pt idx="528">
                  <c:v>39450</c:v>
                </c:pt>
                <c:pt idx="529">
                  <c:v>10840</c:v>
                </c:pt>
                <c:pt idx="530">
                  <c:v>2640</c:v>
                </c:pt>
                <c:pt idx="531">
                  <c:v>1059</c:v>
                </c:pt>
                <c:pt idx="532">
                  <c:v>759.5</c:v>
                </c:pt>
                <c:pt idx="533">
                  <c:v>630</c:v>
                </c:pt>
                <c:pt idx="534">
                  <c:v>446.79998779296875</c:v>
                </c:pt>
                <c:pt idx="535">
                  <c:v>338.5</c:v>
                </c:pt>
                <c:pt idx="536">
                  <c:v>327.5</c:v>
                </c:pt>
                <c:pt idx="537">
                  <c:v>361.20001220703125</c:v>
                </c:pt>
                <c:pt idx="538">
                  <c:v>401</c:v>
                </c:pt>
                <c:pt idx="539">
                  <c:v>404</c:v>
                </c:pt>
                <c:pt idx="540">
                  <c:v>323.70001220703125</c:v>
                </c:pt>
                <c:pt idx="541">
                  <c:v>214.5</c:v>
                </c:pt>
                <c:pt idx="542">
                  <c:v>202</c:v>
                </c:pt>
                <c:pt idx="543">
                  <c:v>263</c:v>
                </c:pt>
                <c:pt idx="544">
                  <c:v>285</c:v>
                </c:pt>
                <c:pt idx="545">
                  <c:v>234</c:v>
                </c:pt>
                <c:pt idx="546">
                  <c:v>193</c:v>
                </c:pt>
                <c:pt idx="547">
                  <c:v>179.80000305175781</c:v>
                </c:pt>
                <c:pt idx="548">
                  <c:v>202.5</c:v>
                </c:pt>
                <c:pt idx="549">
                  <c:v>265.20001220703125</c:v>
                </c:pt>
                <c:pt idx="550">
                  <c:v>277.70001220703125</c:v>
                </c:pt>
                <c:pt idx="551">
                  <c:v>268.29998779296875</c:v>
                </c:pt>
                <c:pt idx="552">
                  <c:v>265.5</c:v>
                </c:pt>
                <c:pt idx="553">
                  <c:v>224.30000305175781</c:v>
                </c:pt>
                <c:pt idx="554">
                  <c:v>259.5</c:v>
                </c:pt>
                <c:pt idx="555">
                  <c:v>327.29998779296875</c:v>
                </c:pt>
                <c:pt idx="556">
                  <c:v>266.79998779296875</c:v>
                </c:pt>
                <c:pt idx="557">
                  <c:v>195</c:v>
                </c:pt>
                <c:pt idx="558">
                  <c:v>255.80000305175781</c:v>
                </c:pt>
                <c:pt idx="559">
                  <c:v>388.79998779296875</c:v>
                </c:pt>
                <c:pt idx="560">
                  <c:v>442.79998779296875</c:v>
                </c:pt>
                <c:pt idx="561">
                  <c:v>524.5</c:v>
                </c:pt>
                <c:pt idx="562">
                  <c:v>746.29998779296875</c:v>
                </c:pt>
                <c:pt idx="563">
                  <c:v>1333</c:v>
                </c:pt>
                <c:pt idx="564">
                  <c:v>4146</c:v>
                </c:pt>
                <c:pt idx="565">
                  <c:v>18330</c:v>
                </c:pt>
                <c:pt idx="566">
                  <c:v>56530</c:v>
                </c:pt>
                <c:pt idx="567">
                  <c:v>91860</c:v>
                </c:pt>
                <c:pt idx="568">
                  <c:v>78340</c:v>
                </c:pt>
                <c:pt idx="569">
                  <c:v>35880</c:v>
                </c:pt>
                <c:pt idx="570">
                  <c:v>9766</c:v>
                </c:pt>
                <c:pt idx="571">
                  <c:v>2418</c:v>
                </c:pt>
                <c:pt idx="572">
                  <c:v>976.20001220703125</c:v>
                </c:pt>
                <c:pt idx="573">
                  <c:v>724.20001220703125</c:v>
                </c:pt>
                <c:pt idx="574">
                  <c:v>569.5</c:v>
                </c:pt>
                <c:pt idx="575">
                  <c:v>367.5</c:v>
                </c:pt>
                <c:pt idx="576">
                  <c:v>244.19999694824219</c:v>
                </c:pt>
                <c:pt idx="577">
                  <c:v>218.30000305175781</c:v>
                </c:pt>
                <c:pt idx="578">
                  <c:v>215.80000305175781</c:v>
                </c:pt>
                <c:pt idx="579">
                  <c:v>234.80000305175781</c:v>
                </c:pt>
                <c:pt idx="580">
                  <c:v>251.30000305175781</c:v>
                </c:pt>
                <c:pt idx="581">
                  <c:v>169.19999694824219</c:v>
                </c:pt>
                <c:pt idx="582">
                  <c:v>82.75</c:v>
                </c:pt>
                <c:pt idx="583">
                  <c:v>77.25</c:v>
                </c:pt>
                <c:pt idx="584">
                  <c:v>80</c:v>
                </c:pt>
                <c:pt idx="585">
                  <c:v>88.5</c:v>
                </c:pt>
                <c:pt idx="586">
                  <c:v>150.5</c:v>
                </c:pt>
                <c:pt idx="587">
                  <c:v>223.5</c:v>
                </c:pt>
                <c:pt idx="588">
                  <c:v>266.5</c:v>
                </c:pt>
                <c:pt idx="589">
                  <c:v>266.29998779296875</c:v>
                </c:pt>
                <c:pt idx="590">
                  <c:v>228.30000305175781</c:v>
                </c:pt>
                <c:pt idx="591">
                  <c:v>204.69999694824219</c:v>
                </c:pt>
                <c:pt idx="592">
                  <c:v>216</c:v>
                </c:pt>
                <c:pt idx="593">
                  <c:v>253.5</c:v>
                </c:pt>
                <c:pt idx="594">
                  <c:v>297.79998779296875</c:v>
                </c:pt>
                <c:pt idx="595">
                  <c:v>365.79998779296875</c:v>
                </c:pt>
                <c:pt idx="596">
                  <c:v>377</c:v>
                </c:pt>
                <c:pt idx="597">
                  <c:v>295.79998779296875</c:v>
                </c:pt>
                <c:pt idx="598">
                  <c:v>232.19999694824219</c:v>
                </c:pt>
                <c:pt idx="599">
                  <c:v>188.5</c:v>
                </c:pt>
                <c:pt idx="600">
                  <c:v>186</c:v>
                </c:pt>
                <c:pt idx="601">
                  <c:v>270.5</c:v>
                </c:pt>
                <c:pt idx="602">
                  <c:v>414.29998779296875</c:v>
                </c:pt>
                <c:pt idx="603">
                  <c:v>666.20001220703125</c:v>
                </c:pt>
                <c:pt idx="604">
                  <c:v>1331</c:v>
                </c:pt>
                <c:pt idx="605">
                  <c:v>4137</c:v>
                </c:pt>
                <c:pt idx="606">
                  <c:v>16410</c:v>
                </c:pt>
                <c:pt idx="607">
                  <c:v>43760</c:v>
                </c:pt>
                <c:pt idx="608">
                  <c:v>64510</c:v>
                </c:pt>
                <c:pt idx="609">
                  <c:v>52190</c:v>
                </c:pt>
                <c:pt idx="610">
                  <c:v>23390</c:v>
                </c:pt>
                <c:pt idx="611">
                  <c:v>6253</c:v>
                </c:pt>
                <c:pt idx="612">
                  <c:v>1460</c:v>
                </c:pt>
                <c:pt idx="613">
                  <c:v>631.29998779296875</c:v>
                </c:pt>
                <c:pt idx="614">
                  <c:v>509.29998779296875</c:v>
                </c:pt>
                <c:pt idx="615">
                  <c:v>381</c:v>
                </c:pt>
                <c:pt idx="616">
                  <c:v>245.80000305175781</c:v>
                </c:pt>
                <c:pt idx="617">
                  <c:v>187.5</c:v>
                </c:pt>
                <c:pt idx="618">
                  <c:v>164.30000305175781</c:v>
                </c:pt>
                <c:pt idx="619">
                  <c:v>159</c:v>
                </c:pt>
                <c:pt idx="620">
                  <c:v>173</c:v>
                </c:pt>
                <c:pt idx="621">
                  <c:v>160.69999694824219</c:v>
                </c:pt>
                <c:pt idx="622">
                  <c:v>143.30000305175781</c:v>
                </c:pt>
                <c:pt idx="623">
                  <c:v>123.5</c:v>
                </c:pt>
                <c:pt idx="624">
                  <c:v>101.80000305175781</c:v>
                </c:pt>
                <c:pt idx="625">
                  <c:v>106.30000305175781</c:v>
                </c:pt>
                <c:pt idx="626">
                  <c:v>116</c:v>
                </c:pt>
                <c:pt idx="627">
                  <c:v>111.69999694824219</c:v>
                </c:pt>
                <c:pt idx="628">
                  <c:v>124.5</c:v>
                </c:pt>
                <c:pt idx="629">
                  <c:v>141</c:v>
                </c:pt>
                <c:pt idx="630">
                  <c:v>138.30000305175781</c:v>
                </c:pt>
                <c:pt idx="631">
                  <c:v>137</c:v>
                </c:pt>
                <c:pt idx="632">
                  <c:v>153</c:v>
                </c:pt>
                <c:pt idx="633">
                  <c:v>179.5</c:v>
                </c:pt>
                <c:pt idx="634">
                  <c:v>172</c:v>
                </c:pt>
                <c:pt idx="635">
                  <c:v>145.5</c:v>
                </c:pt>
                <c:pt idx="636">
                  <c:v>153.5</c:v>
                </c:pt>
                <c:pt idx="637">
                  <c:v>184.5</c:v>
                </c:pt>
                <c:pt idx="638">
                  <c:v>181</c:v>
                </c:pt>
                <c:pt idx="639">
                  <c:v>169.80000305175781</c:v>
                </c:pt>
                <c:pt idx="640">
                  <c:v>188.5</c:v>
                </c:pt>
                <c:pt idx="641">
                  <c:v>186.69999694824219</c:v>
                </c:pt>
                <c:pt idx="642">
                  <c:v>209.5</c:v>
                </c:pt>
                <c:pt idx="643">
                  <c:v>342.79998779296875</c:v>
                </c:pt>
                <c:pt idx="644">
                  <c:v>563.29998779296875</c:v>
                </c:pt>
                <c:pt idx="645">
                  <c:v>1168</c:v>
                </c:pt>
                <c:pt idx="646">
                  <c:v>3524</c:v>
                </c:pt>
                <c:pt idx="647">
                  <c:v>10910</c:v>
                </c:pt>
                <c:pt idx="648">
                  <c:v>23010</c:v>
                </c:pt>
                <c:pt idx="649">
                  <c:v>28740</c:v>
                </c:pt>
                <c:pt idx="650">
                  <c:v>21160</c:v>
                </c:pt>
                <c:pt idx="651">
                  <c:v>9771</c:v>
                </c:pt>
                <c:pt idx="652">
                  <c:v>3311</c:v>
                </c:pt>
                <c:pt idx="653">
                  <c:v>994.70001220703125</c:v>
                </c:pt>
                <c:pt idx="654">
                  <c:v>396.20001220703125</c:v>
                </c:pt>
                <c:pt idx="655">
                  <c:v>250.5</c:v>
                </c:pt>
                <c:pt idx="656">
                  <c:v>171.5</c:v>
                </c:pt>
                <c:pt idx="657">
                  <c:v>152.30000305175781</c:v>
                </c:pt>
                <c:pt idx="658">
                  <c:v>153.80000305175781</c:v>
                </c:pt>
                <c:pt idx="659">
                  <c:v>150.80000305175781</c:v>
                </c:pt>
                <c:pt idx="660">
                  <c:v>132.30000305175781</c:v>
                </c:pt>
                <c:pt idx="661">
                  <c:v>131.5</c:v>
                </c:pt>
                <c:pt idx="662">
                  <c:v>149</c:v>
                </c:pt>
                <c:pt idx="663">
                  <c:v>160</c:v>
                </c:pt>
                <c:pt idx="664">
                  <c:v>131</c:v>
                </c:pt>
                <c:pt idx="665">
                  <c:v>84</c:v>
                </c:pt>
                <c:pt idx="666">
                  <c:v>124.80000305175781</c:v>
                </c:pt>
                <c:pt idx="667">
                  <c:v>195.80000305175781</c:v>
                </c:pt>
                <c:pt idx="668">
                  <c:v>185.69999694824219</c:v>
                </c:pt>
                <c:pt idx="669">
                  <c:v>120.80000305175781</c:v>
                </c:pt>
                <c:pt idx="670">
                  <c:v>84</c:v>
                </c:pt>
                <c:pt idx="671">
                  <c:v>95</c:v>
                </c:pt>
                <c:pt idx="672">
                  <c:v>126.80000305175781</c:v>
                </c:pt>
                <c:pt idx="673">
                  <c:v>171.5</c:v>
                </c:pt>
                <c:pt idx="674">
                  <c:v>179.5</c:v>
                </c:pt>
                <c:pt idx="675">
                  <c:v>156.30000305175781</c:v>
                </c:pt>
                <c:pt idx="676">
                  <c:v>162.69999694824219</c:v>
                </c:pt>
                <c:pt idx="677">
                  <c:v>220.80000305175781</c:v>
                </c:pt>
                <c:pt idx="678">
                  <c:v>278</c:v>
                </c:pt>
                <c:pt idx="679">
                  <c:v>277.70001220703125</c:v>
                </c:pt>
                <c:pt idx="680">
                  <c:v>222.30000305175781</c:v>
                </c:pt>
                <c:pt idx="681">
                  <c:v>157.69999694824219</c:v>
                </c:pt>
                <c:pt idx="682">
                  <c:v>188.80000305175781</c:v>
                </c:pt>
                <c:pt idx="683">
                  <c:v>249.30000305175781</c:v>
                </c:pt>
                <c:pt idx="684">
                  <c:v>234.19999694824219</c:v>
                </c:pt>
                <c:pt idx="685">
                  <c:v>314.79998779296875</c:v>
                </c:pt>
                <c:pt idx="686">
                  <c:v>740.70001220703125</c:v>
                </c:pt>
                <c:pt idx="687">
                  <c:v>2171</c:v>
                </c:pt>
                <c:pt idx="688">
                  <c:v>5562</c:v>
                </c:pt>
                <c:pt idx="689">
                  <c:v>9542</c:v>
                </c:pt>
                <c:pt idx="690">
                  <c:v>10460</c:v>
                </c:pt>
                <c:pt idx="691">
                  <c:v>7542</c:v>
                </c:pt>
                <c:pt idx="692">
                  <c:v>3784</c:v>
                </c:pt>
                <c:pt idx="693">
                  <c:v>1455</c:v>
                </c:pt>
                <c:pt idx="694">
                  <c:v>542.29998779296875</c:v>
                </c:pt>
                <c:pt idx="695">
                  <c:v>277.29998779296875</c:v>
                </c:pt>
                <c:pt idx="696">
                  <c:v>179.5</c:v>
                </c:pt>
                <c:pt idx="697">
                  <c:v>125.5</c:v>
                </c:pt>
                <c:pt idx="698">
                  <c:v>85</c:v>
                </c:pt>
                <c:pt idx="699">
                  <c:v>53.5</c:v>
                </c:pt>
                <c:pt idx="700">
                  <c:v>60.75</c:v>
                </c:pt>
                <c:pt idx="701">
                  <c:v>76</c:v>
                </c:pt>
                <c:pt idx="702">
                  <c:v>73</c:v>
                </c:pt>
                <c:pt idx="703">
                  <c:v>56.25</c:v>
                </c:pt>
                <c:pt idx="704">
                  <c:v>38.5</c:v>
                </c:pt>
                <c:pt idx="705">
                  <c:v>36.75</c:v>
                </c:pt>
                <c:pt idx="706">
                  <c:v>28</c:v>
                </c:pt>
                <c:pt idx="707">
                  <c:v>22</c:v>
                </c:pt>
                <c:pt idx="708">
                  <c:v>52.5</c:v>
                </c:pt>
                <c:pt idx="709">
                  <c:v>92.5</c:v>
                </c:pt>
                <c:pt idx="710">
                  <c:v>84</c:v>
                </c:pt>
                <c:pt idx="711">
                  <c:v>49.75</c:v>
                </c:pt>
                <c:pt idx="712">
                  <c:v>57.75</c:v>
                </c:pt>
                <c:pt idx="713">
                  <c:v>81.5</c:v>
                </c:pt>
                <c:pt idx="714">
                  <c:v>93.75</c:v>
                </c:pt>
                <c:pt idx="715">
                  <c:v>98.5</c:v>
                </c:pt>
                <c:pt idx="716">
                  <c:v>81.5</c:v>
                </c:pt>
                <c:pt idx="717">
                  <c:v>65.5</c:v>
                </c:pt>
                <c:pt idx="718">
                  <c:v>74</c:v>
                </c:pt>
                <c:pt idx="719">
                  <c:v>82.25</c:v>
                </c:pt>
                <c:pt idx="720">
                  <c:v>68.5</c:v>
                </c:pt>
                <c:pt idx="721">
                  <c:v>85.75</c:v>
                </c:pt>
                <c:pt idx="722">
                  <c:v>139</c:v>
                </c:pt>
                <c:pt idx="723">
                  <c:v>175.19999694824219</c:v>
                </c:pt>
                <c:pt idx="724">
                  <c:v>207.5</c:v>
                </c:pt>
                <c:pt idx="725">
                  <c:v>273</c:v>
                </c:pt>
                <c:pt idx="726">
                  <c:v>459.79998779296875</c:v>
                </c:pt>
                <c:pt idx="727">
                  <c:v>839.5</c:v>
                </c:pt>
                <c:pt idx="728">
                  <c:v>1565</c:v>
                </c:pt>
                <c:pt idx="729">
                  <c:v>2671</c:v>
                </c:pt>
                <c:pt idx="730">
                  <c:v>3458</c:v>
                </c:pt>
                <c:pt idx="731">
                  <c:v>3107</c:v>
                </c:pt>
                <c:pt idx="732">
                  <c:v>2001</c:v>
                </c:pt>
                <c:pt idx="733">
                  <c:v>1099</c:v>
                </c:pt>
                <c:pt idx="734">
                  <c:v>532</c:v>
                </c:pt>
                <c:pt idx="735">
                  <c:v>177.30000305175781</c:v>
                </c:pt>
                <c:pt idx="736">
                  <c:v>68</c:v>
                </c:pt>
                <c:pt idx="737">
                  <c:v>95</c:v>
                </c:pt>
                <c:pt idx="738">
                  <c:v>123.5</c:v>
                </c:pt>
                <c:pt idx="739">
                  <c:v>87</c:v>
                </c:pt>
                <c:pt idx="740">
                  <c:v>56.75</c:v>
                </c:pt>
                <c:pt idx="741">
                  <c:v>70.25</c:v>
                </c:pt>
                <c:pt idx="742">
                  <c:v>84.5</c:v>
                </c:pt>
                <c:pt idx="743">
                  <c:v>62</c:v>
                </c:pt>
                <c:pt idx="744">
                  <c:v>21.75</c:v>
                </c:pt>
                <c:pt idx="745">
                  <c:v>10</c:v>
                </c:pt>
                <c:pt idx="746">
                  <c:v>14.75</c:v>
                </c:pt>
                <c:pt idx="747">
                  <c:v>23.5</c:v>
                </c:pt>
                <c:pt idx="748">
                  <c:v>46</c:v>
                </c:pt>
                <c:pt idx="749">
                  <c:v>81.5</c:v>
                </c:pt>
                <c:pt idx="750">
                  <c:v>93.75</c:v>
                </c:pt>
                <c:pt idx="751">
                  <c:v>58</c:v>
                </c:pt>
                <c:pt idx="752">
                  <c:v>48</c:v>
                </c:pt>
                <c:pt idx="753">
                  <c:v>82.75</c:v>
                </c:pt>
                <c:pt idx="754">
                  <c:v>122</c:v>
                </c:pt>
                <c:pt idx="755">
                  <c:v>179</c:v>
                </c:pt>
                <c:pt idx="756">
                  <c:v>191.30000305175781</c:v>
                </c:pt>
                <c:pt idx="757">
                  <c:v>142.5</c:v>
                </c:pt>
                <c:pt idx="758">
                  <c:v>112.69999694824219</c:v>
                </c:pt>
                <c:pt idx="759">
                  <c:v>101.5</c:v>
                </c:pt>
                <c:pt idx="760">
                  <c:v>77.25</c:v>
                </c:pt>
                <c:pt idx="761">
                  <c:v>64.75</c:v>
                </c:pt>
                <c:pt idx="762">
                  <c:v>82.25</c:v>
                </c:pt>
                <c:pt idx="763">
                  <c:v>107.69999694824219</c:v>
                </c:pt>
                <c:pt idx="764">
                  <c:v>121.19999694824219</c:v>
                </c:pt>
                <c:pt idx="765">
                  <c:v>172</c:v>
                </c:pt>
                <c:pt idx="766">
                  <c:v>379</c:v>
                </c:pt>
                <c:pt idx="767">
                  <c:v>707.5</c:v>
                </c:pt>
                <c:pt idx="768">
                  <c:v>957.20001220703125</c:v>
                </c:pt>
                <c:pt idx="769">
                  <c:v>1149</c:v>
                </c:pt>
                <c:pt idx="770">
                  <c:v>1254</c:v>
                </c:pt>
                <c:pt idx="771">
                  <c:v>1111</c:v>
                </c:pt>
                <c:pt idx="772">
                  <c:v>886.29998779296875</c:v>
                </c:pt>
                <c:pt idx="773">
                  <c:v>651.29998779296875</c:v>
                </c:pt>
                <c:pt idx="774">
                  <c:v>395.5</c:v>
                </c:pt>
                <c:pt idx="775">
                  <c:v>219.69999694824219</c:v>
                </c:pt>
                <c:pt idx="776">
                  <c:v>120</c:v>
                </c:pt>
                <c:pt idx="777">
                  <c:v>75.75</c:v>
                </c:pt>
                <c:pt idx="778">
                  <c:v>67</c:v>
                </c:pt>
                <c:pt idx="779">
                  <c:v>72</c:v>
                </c:pt>
                <c:pt idx="780">
                  <c:v>54.25</c:v>
                </c:pt>
                <c:pt idx="781">
                  <c:v>26</c:v>
                </c:pt>
                <c:pt idx="782">
                  <c:v>29</c:v>
                </c:pt>
                <c:pt idx="783">
                  <c:v>38.75</c:v>
                </c:pt>
                <c:pt idx="784">
                  <c:v>37</c:v>
                </c:pt>
                <c:pt idx="785">
                  <c:v>35.5</c:v>
                </c:pt>
                <c:pt idx="786">
                  <c:v>39.25</c:v>
                </c:pt>
                <c:pt idx="787">
                  <c:v>51.25</c:v>
                </c:pt>
                <c:pt idx="788">
                  <c:v>50</c:v>
                </c:pt>
                <c:pt idx="789">
                  <c:v>25.25</c:v>
                </c:pt>
                <c:pt idx="790">
                  <c:v>25.75</c:v>
                </c:pt>
                <c:pt idx="791">
                  <c:v>57</c:v>
                </c:pt>
                <c:pt idx="792">
                  <c:v>63</c:v>
                </c:pt>
                <c:pt idx="793">
                  <c:v>52.75</c:v>
                </c:pt>
                <c:pt idx="794">
                  <c:v>63</c:v>
                </c:pt>
                <c:pt idx="795">
                  <c:v>62.5</c:v>
                </c:pt>
                <c:pt idx="796">
                  <c:v>44.5</c:v>
                </c:pt>
                <c:pt idx="797">
                  <c:v>34.75</c:v>
                </c:pt>
                <c:pt idx="798">
                  <c:v>27.75</c:v>
                </c:pt>
                <c:pt idx="799">
                  <c:v>53</c:v>
                </c:pt>
                <c:pt idx="800">
                  <c:v>77.75</c:v>
                </c:pt>
                <c:pt idx="801">
                  <c:v>39.5</c:v>
                </c:pt>
                <c:pt idx="802">
                  <c:v>25.25</c:v>
                </c:pt>
                <c:pt idx="803">
                  <c:v>79.25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420B-4D6E-8C4E-1A2F91C88DD8}"/>
            </c:ext>
          </c:extLst>
        </c:ser>
        <c:ser>
          <c:idx val="1"/>
          <c:order val="1"/>
          <c:tx>
            <c:v>distriubtion width</c:v>
          </c:tx>
          <c:spPr>
            <a:ln w="38100">
              <a:solidFill>
                <a:srgbClr val="FF66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{8 min}'!$G$10:$G$11</c:f>
              <c:numCache>
                <c:formatCode>General</c:formatCode>
                <c:ptCount val="2"/>
                <c:pt idx="0">
                  <c:v>786.04229736328125</c:v>
                </c:pt>
                <c:pt idx="1">
                  <c:v>793.978515625</c:v>
                </c:pt>
              </c:numCache>
            </c:numRef>
          </c:xVal>
          <c:yVal>
            <c:numRef>
              <c:f>'Sheet1 {8 min}'!$F$13:$F$14</c:f>
              <c:numCache>
                <c:formatCode>General</c:formatCode>
                <c:ptCount val="2"/>
                <c:pt idx="0">
                  <c:v>9186</c:v>
                </c:pt>
                <c:pt idx="1">
                  <c:v>9186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420B-4D6E-8C4E-1A2F91C88DD8}"/>
            </c:ext>
          </c:extLst>
        </c:ser>
        <c:ser>
          <c:idx val="2"/>
          <c:order val="2"/>
          <c:tx>
            <c:v>centroid</c:v>
          </c:tx>
          <c:spPr>
            <a:ln w="38100">
              <a:solidFill>
                <a:srgbClr val="00FF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('Sheet1 {8 min}'!$G$4,'Sheet1 {8 min}'!$G$4)</c:f>
              <c:numCache>
                <c:formatCode>General</c:formatCode>
                <c:ptCount val="2"/>
                <c:pt idx="0">
                  <c:v>790.0396728515625</c:v>
                </c:pt>
                <c:pt idx="1">
                  <c:v>790.0396728515625</c:v>
                </c:pt>
              </c:numCache>
            </c:numRef>
          </c:xVal>
          <c:yVal>
            <c:numRef>
              <c:f>'Sheet1 {8 min}'!$F$12:$F$13</c:f>
              <c:numCache>
                <c:formatCode>General</c:formatCode>
                <c:ptCount val="2"/>
                <c:pt idx="0">
                  <c:v>0</c:v>
                </c:pt>
                <c:pt idx="1">
                  <c:v>9186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420B-4D6E-8C4E-1A2F91C88DD8}"/>
            </c:ext>
          </c:extLst>
        </c:ser>
        <c:ser>
          <c:idx val="3"/>
          <c:order val="3"/>
          <c:tx>
            <c:v>peak envelope</c:v>
          </c:tx>
          <c:spPr>
            <a:ln w="12700">
              <a:solidFill>
                <a:srgbClr val="FF0000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'Sheet1 {8 min}'!$D$1:$D$21</c:f>
              <c:numCache>
                <c:formatCode>General</c:formatCode>
                <c:ptCount val="21"/>
                <c:pt idx="0">
                  <c:v>785.84002685546875</c:v>
                </c:pt>
                <c:pt idx="1">
                  <c:v>786.34197998046875</c:v>
                </c:pt>
                <c:pt idx="2">
                  <c:v>786.843994140625</c:v>
                </c:pt>
                <c:pt idx="3">
                  <c:v>787.34600830078125</c:v>
                </c:pt>
                <c:pt idx="4">
                  <c:v>787.8480224609375</c:v>
                </c:pt>
                <c:pt idx="5">
                  <c:v>788.35101318359375</c:v>
                </c:pt>
                <c:pt idx="6">
                  <c:v>788.85400390625</c:v>
                </c:pt>
                <c:pt idx="7">
                  <c:v>789.35601806640625</c:v>
                </c:pt>
                <c:pt idx="8">
                  <c:v>789.8590087890625</c:v>
                </c:pt>
                <c:pt idx="9">
                  <c:v>790.36199951171875</c:v>
                </c:pt>
                <c:pt idx="10">
                  <c:v>790.86602783203125</c:v>
                </c:pt>
                <c:pt idx="11">
                  <c:v>791.3690185546875</c:v>
                </c:pt>
                <c:pt idx="12">
                  <c:v>791.87298583984375</c:v>
                </c:pt>
                <c:pt idx="13">
                  <c:v>792.37701416015625</c:v>
                </c:pt>
                <c:pt idx="14">
                  <c:v>792.8809814453125</c:v>
                </c:pt>
                <c:pt idx="15">
                  <c:v>793.385009765625</c:v>
                </c:pt>
                <c:pt idx="16">
                  <c:v>793.88897705078125</c:v>
                </c:pt>
                <c:pt idx="17">
                  <c:v>794.3809814453125</c:v>
                </c:pt>
                <c:pt idx="18">
                  <c:v>794.8809814453125</c:v>
                </c:pt>
                <c:pt idx="19">
                  <c:v>795.3809814453125</c:v>
                </c:pt>
                <c:pt idx="20">
                  <c:v>795.8809814453125</c:v>
                </c:pt>
              </c:numCache>
            </c:numRef>
          </c:xVal>
          <c:yVal>
            <c:numRef>
              <c:f>'Sheet1 {8 min}'!$E$1:$E$28</c:f>
              <c:numCache>
                <c:formatCode>General</c:formatCode>
                <c:ptCount val="28"/>
                <c:pt idx="0">
                  <c:v>3864</c:v>
                </c:pt>
                <c:pt idx="1">
                  <c:v>17070</c:v>
                </c:pt>
                <c:pt idx="2">
                  <c:v>45160</c:v>
                </c:pt>
                <c:pt idx="3">
                  <c:v>77510</c:v>
                </c:pt>
                <c:pt idx="4">
                  <c:v>87410</c:v>
                </c:pt>
                <c:pt idx="5">
                  <c:v>76850</c:v>
                </c:pt>
                <c:pt idx="6">
                  <c:v>48540</c:v>
                </c:pt>
                <c:pt idx="7">
                  <c:v>28070</c:v>
                </c:pt>
                <c:pt idx="8">
                  <c:v>16580</c:v>
                </c:pt>
                <c:pt idx="9">
                  <c:v>17790</c:v>
                </c:pt>
                <c:pt idx="10">
                  <c:v>34150</c:v>
                </c:pt>
                <c:pt idx="11">
                  <c:v>62220</c:v>
                </c:pt>
                <c:pt idx="12">
                  <c:v>90070</c:v>
                </c:pt>
                <c:pt idx="13">
                  <c:v>91860</c:v>
                </c:pt>
                <c:pt idx="14">
                  <c:v>64510</c:v>
                </c:pt>
                <c:pt idx="15">
                  <c:v>28740</c:v>
                </c:pt>
                <c:pt idx="16">
                  <c:v>10460</c:v>
                </c:pt>
                <c:pt idx="17">
                  <c:v>3458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420B-4D6E-8C4E-1A2F91C88DD8}"/>
            </c:ext>
          </c:extLst>
        </c:ser>
        <c:ser>
          <c:idx val="4"/>
          <c:order val="4"/>
          <c:tx>
            <c:v>Binomial p = 1.29E-20</c:v>
          </c:tx>
          <c:spPr>
            <a:ln w="25400">
              <a:solidFill>
                <a:srgbClr val="4472C4"/>
              </a:solidFill>
              <a:prstDash val="solid"/>
            </a:ln>
          </c:spPr>
          <c:marker>
            <c:symbol val="none"/>
          </c:marker>
          <c:xVal>
            <c:numRef>
              <c:f>'Sheet1 {8 min}'!$D$1:$D$31</c:f>
              <c:numCache>
                <c:formatCode>General</c:formatCode>
                <c:ptCount val="31"/>
                <c:pt idx="0">
                  <c:v>785.84002685546875</c:v>
                </c:pt>
                <c:pt idx="1">
                  <c:v>786.34197998046875</c:v>
                </c:pt>
                <c:pt idx="2">
                  <c:v>786.843994140625</c:v>
                </c:pt>
                <c:pt idx="3">
                  <c:v>787.34600830078125</c:v>
                </c:pt>
                <c:pt idx="4">
                  <c:v>787.8480224609375</c:v>
                </c:pt>
                <c:pt idx="5">
                  <c:v>788.35101318359375</c:v>
                </c:pt>
                <c:pt idx="6">
                  <c:v>788.85400390625</c:v>
                </c:pt>
                <c:pt idx="7">
                  <c:v>789.35601806640625</c:v>
                </c:pt>
                <c:pt idx="8">
                  <c:v>789.8590087890625</c:v>
                </c:pt>
                <c:pt idx="9">
                  <c:v>790.36199951171875</c:v>
                </c:pt>
                <c:pt idx="10">
                  <c:v>790.86602783203125</c:v>
                </c:pt>
                <c:pt idx="11">
                  <c:v>791.3690185546875</c:v>
                </c:pt>
                <c:pt idx="12">
                  <c:v>791.87298583984375</c:v>
                </c:pt>
                <c:pt idx="13">
                  <c:v>792.37701416015625</c:v>
                </c:pt>
                <c:pt idx="14">
                  <c:v>792.8809814453125</c:v>
                </c:pt>
                <c:pt idx="15">
                  <c:v>793.385009765625</c:v>
                </c:pt>
                <c:pt idx="16">
                  <c:v>793.88897705078125</c:v>
                </c:pt>
                <c:pt idx="17">
                  <c:v>794.3809814453125</c:v>
                </c:pt>
                <c:pt idx="18">
                  <c:v>794.8809814453125</c:v>
                </c:pt>
                <c:pt idx="19">
                  <c:v>795.3809814453125</c:v>
                </c:pt>
                <c:pt idx="20">
                  <c:v>795.8809814453125</c:v>
                </c:pt>
              </c:numCache>
            </c:numRef>
          </c:xVal>
          <c:yVal>
            <c:numRef>
              <c:f>'Sheet1 {8 min}'!$P$1:$P$31</c:f>
              <c:numCache>
                <c:formatCode>General</c:formatCode>
                <c:ptCount val="31"/>
                <c:pt idx="0">
                  <c:v>3546.973710209365</c:v>
                </c:pt>
                <c:pt idx="1">
                  <c:v>17621.564680775595</c:v>
                </c:pt>
                <c:pt idx="2">
                  <c:v>46148.02217158796</c:v>
                </c:pt>
                <c:pt idx="3">
                  <c:v>76181.905577573532</c:v>
                </c:pt>
                <c:pt idx="4">
                  <c:v>88012.569868691906</c:v>
                </c:pt>
                <c:pt idx="5">
                  <c:v>75726.094838098346</c:v>
                </c:pt>
                <c:pt idx="6">
                  <c:v>50700.964192893211</c:v>
                </c:pt>
                <c:pt idx="7">
                  <c:v>27846.27140358205</c:v>
                </c:pt>
                <c:pt idx="8">
                  <c:v>15324.021375256343</c:v>
                </c:pt>
                <c:pt idx="9">
                  <c:v>16104.254240240098</c:v>
                </c:pt>
                <c:pt idx="10">
                  <c:v>32534.612672828302</c:v>
                </c:pt>
                <c:pt idx="11">
                  <c:v>62871.021099035745</c:v>
                </c:pt>
                <c:pt idx="12">
                  <c:v>91247.400801277108</c:v>
                </c:pt>
                <c:pt idx="13">
                  <c:v>92444.006814837383</c:v>
                </c:pt>
                <c:pt idx="14">
                  <c:v>62237.589306112073</c:v>
                </c:pt>
                <c:pt idx="15">
                  <c:v>29062.579342126002</c:v>
                </c:pt>
                <c:pt idx="16">
                  <c:v>10632.007595733896</c:v>
                </c:pt>
                <c:pt idx="17">
                  <c:v>3466.5072220369711</c:v>
                </c:pt>
                <c:pt idx="18">
                  <c:v>1279.8278989030973</c:v>
                </c:pt>
                <c:pt idx="19">
                  <c:v>723.20010682642169</c:v>
                </c:pt>
                <c:pt idx="20">
                  <c:v>600.58181036841302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420B-4D6E-8C4E-1A2F91C88DD8}"/>
            </c:ext>
          </c:extLst>
        </c:ser>
        <c:ser>
          <c:idx val="5"/>
          <c:order val="5"/>
          <c:tx>
            <c:v>Bimodal(1) 10.6</c:v>
          </c:tx>
          <c:marker>
            <c:symbol val="none"/>
          </c:marker>
          <c:xVal>
            <c:numRef>
              <c:f>'Sheet1 {8 min}'!$D$1:$D$31</c:f>
              <c:numCache>
                <c:formatCode>General</c:formatCode>
                <c:ptCount val="31"/>
                <c:pt idx="0">
                  <c:v>785.84002685546875</c:v>
                </c:pt>
                <c:pt idx="1">
                  <c:v>786.34197998046875</c:v>
                </c:pt>
                <c:pt idx="2">
                  <c:v>786.843994140625</c:v>
                </c:pt>
                <c:pt idx="3">
                  <c:v>787.34600830078125</c:v>
                </c:pt>
                <c:pt idx="4">
                  <c:v>787.8480224609375</c:v>
                </c:pt>
                <c:pt idx="5">
                  <c:v>788.35101318359375</c:v>
                </c:pt>
                <c:pt idx="6">
                  <c:v>788.85400390625</c:v>
                </c:pt>
                <c:pt idx="7">
                  <c:v>789.35601806640625</c:v>
                </c:pt>
                <c:pt idx="8">
                  <c:v>789.8590087890625</c:v>
                </c:pt>
                <c:pt idx="9">
                  <c:v>790.36199951171875</c:v>
                </c:pt>
                <c:pt idx="10">
                  <c:v>790.86602783203125</c:v>
                </c:pt>
                <c:pt idx="11">
                  <c:v>791.3690185546875</c:v>
                </c:pt>
                <c:pt idx="12">
                  <c:v>791.87298583984375</c:v>
                </c:pt>
                <c:pt idx="13">
                  <c:v>792.37701416015625</c:v>
                </c:pt>
                <c:pt idx="14">
                  <c:v>792.8809814453125</c:v>
                </c:pt>
                <c:pt idx="15">
                  <c:v>793.385009765625</c:v>
                </c:pt>
                <c:pt idx="16">
                  <c:v>793.88897705078125</c:v>
                </c:pt>
                <c:pt idx="17">
                  <c:v>794.3809814453125</c:v>
                </c:pt>
                <c:pt idx="18">
                  <c:v>794.8809814453125</c:v>
                </c:pt>
                <c:pt idx="19">
                  <c:v>795.3809814453125</c:v>
                </c:pt>
                <c:pt idx="20">
                  <c:v>795.8809814453125</c:v>
                </c:pt>
              </c:numCache>
            </c:numRef>
          </c:xVal>
          <c:yVal>
            <c:numRef>
              <c:f>'Sheet1 {8 min}'!$M$1:$M$31</c:f>
              <c:numCache>
                <c:formatCode>General</c:formatCode>
                <c:ptCount val="31"/>
                <c:pt idx="0">
                  <c:v>3546.9737083894152</c:v>
                </c:pt>
                <c:pt idx="1">
                  <c:v>17621.564547444206</c:v>
                </c:pt>
                <c:pt idx="2">
                  <c:v>46148.017634852709</c:v>
                </c:pt>
                <c:pt idx="3">
                  <c:v>76181.810529532246</c:v>
                </c:pt>
                <c:pt idx="4">
                  <c:v>88011.199653529344</c:v>
                </c:pt>
                <c:pt idx="5">
                  <c:v>75711.710130764506</c:v>
                </c:pt>
                <c:pt idx="6">
                  <c:v>50587.477470715399</c:v>
                </c:pt>
                <c:pt idx="7">
                  <c:v>27161.986191183409</c:v>
                </c:pt>
                <c:pt idx="8">
                  <c:v>12149.501159600939</c:v>
                </c:pt>
                <c:pt idx="9">
                  <c:v>4792.9925597411457</c:v>
                </c:pt>
                <c:pt idx="10">
                  <c:v>1886.7696237857397</c:v>
                </c:pt>
                <c:pt idx="11">
                  <c:v>928.16405221207776</c:v>
                </c:pt>
                <c:pt idx="12">
                  <c:v>657.07715315780001</c:v>
                </c:pt>
                <c:pt idx="13">
                  <c:v>589.95919857818797</c:v>
                </c:pt>
                <c:pt idx="14">
                  <c:v>575.17457581839199</c:v>
                </c:pt>
                <c:pt idx="15">
                  <c:v>572.25010521279603</c:v>
                </c:pt>
                <c:pt idx="16">
                  <c:v>571.7328191382818</c:v>
                </c:pt>
                <c:pt idx="17">
                  <c:v>571.65328490778472</c:v>
                </c:pt>
                <c:pt idx="18">
                  <c:v>571.64329713770167</c:v>
                </c:pt>
                <c:pt idx="19">
                  <c:v>571.64237597452916</c:v>
                </c:pt>
                <c:pt idx="20">
                  <c:v>571.64232428508046</c:v>
                </c:pt>
                <c:pt idx="21">
                  <c:v>571.64232321346594</c:v>
                </c:pt>
                <c:pt idx="22">
                  <c:v>571.64232321346594</c:v>
                </c:pt>
                <c:pt idx="23">
                  <c:v>571.64232321346594</c:v>
                </c:pt>
                <c:pt idx="24">
                  <c:v>571.64232321346594</c:v>
                </c:pt>
                <c:pt idx="25">
                  <c:v>571.64232321346594</c:v>
                </c:pt>
                <c:pt idx="26">
                  <c:v>571.64232321346594</c:v>
                </c:pt>
                <c:pt idx="27">
                  <c:v>571.64232321346594</c:v>
                </c:pt>
                <c:pt idx="28">
                  <c:v>571.64232321346594</c:v>
                </c:pt>
                <c:pt idx="29">
                  <c:v>571.64232321346594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420B-4D6E-8C4E-1A2F91C88DD8}"/>
            </c:ext>
          </c:extLst>
        </c:ser>
        <c:ser>
          <c:idx val="6"/>
          <c:order val="6"/>
          <c:tx>
            <c:v>Bimodal(2) 13.8</c:v>
          </c:tx>
          <c:marker>
            <c:symbol val="none"/>
          </c:marker>
          <c:xVal>
            <c:numRef>
              <c:f>'Sheet1 {8 min}'!$D$1:$D$31</c:f>
              <c:numCache>
                <c:formatCode>General</c:formatCode>
                <c:ptCount val="31"/>
                <c:pt idx="0">
                  <c:v>785.84002685546875</c:v>
                </c:pt>
                <c:pt idx="1">
                  <c:v>786.34197998046875</c:v>
                </c:pt>
                <c:pt idx="2">
                  <c:v>786.843994140625</c:v>
                </c:pt>
                <c:pt idx="3">
                  <c:v>787.34600830078125</c:v>
                </c:pt>
                <c:pt idx="4">
                  <c:v>787.8480224609375</c:v>
                </c:pt>
                <c:pt idx="5">
                  <c:v>788.35101318359375</c:v>
                </c:pt>
                <c:pt idx="6">
                  <c:v>788.85400390625</c:v>
                </c:pt>
                <c:pt idx="7">
                  <c:v>789.35601806640625</c:v>
                </c:pt>
                <c:pt idx="8">
                  <c:v>789.8590087890625</c:v>
                </c:pt>
                <c:pt idx="9">
                  <c:v>790.36199951171875</c:v>
                </c:pt>
                <c:pt idx="10">
                  <c:v>790.86602783203125</c:v>
                </c:pt>
                <c:pt idx="11">
                  <c:v>791.3690185546875</c:v>
                </c:pt>
                <c:pt idx="12">
                  <c:v>791.87298583984375</c:v>
                </c:pt>
                <c:pt idx="13">
                  <c:v>792.37701416015625</c:v>
                </c:pt>
                <c:pt idx="14">
                  <c:v>792.8809814453125</c:v>
                </c:pt>
                <c:pt idx="15">
                  <c:v>793.385009765625</c:v>
                </c:pt>
                <c:pt idx="16">
                  <c:v>793.88897705078125</c:v>
                </c:pt>
                <c:pt idx="17">
                  <c:v>794.3809814453125</c:v>
                </c:pt>
                <c:pt idx="18">
                  <c:v>794.8809814453125</c:v>
                </c:pt>
                <c:pt idx="19">
                  <c:v>795.3809814453125</c:v>
                </c:pt>
                <c:pt idx="20">
                  <c:v>795.8809814453125</c:v>
                </c:pt>
              </c:numCache>
            </c:numRef>
          </c:xVal>
          <c:yVal>
            <c:numRef>
              <c:f>'Sheet1 {8 min}'!$O$1:$O$31</c:f>
              <c:numCache>
                <c:formatCode>General</c:formatCode>
                <c:ptCount val="31"/>
                <c:pt idx="0">
                  <c:v>571.64232503341566</c:v>
                </c:pt>
                <c:pt idx="1">
                  <c:v>571.64245654485433</c:v>
                </c:pt>
                <c:pt idx="2">
                  <c:v>571.64685994871729</c:v>
                </c:pt>
                <c:pt idx="3">
                  <c:v>571.73737125475157</c:v>
                </c:pt>
                <c:pt idx="4">
                  <c:v>573.01253837602428</c:v>
                </c:pt>
                <c:pt idx="5">
                  <c:v>586.02703054730227</c:v>
                </c:pt>
                <c:pt idx="6">
                  <c:v>685.12904539128169</c:v>
                </c:pt>
                <c:pt idx="7">
                  <c:v>1255.9275356121088</c:v>
                </c:pt>
                <c:pt idx="8">
                  <c:v>3746.1625388688708</c:v>
                </c:pt>
                <c:pt idx="9">
                  <c:v>11882.90400371242</c:v>
                </c:pt>
                <c:pt idx="10">
                  <c:v>31219.485372256029</c:v>
                </c:pt>
                <c:pt idx="11">
                  <c:v>62514.499370037134</c:v>
                </c:pt>
                <c:pt idx="12">
                  <c:v>91161.965971332771</c:v>
                </c:pt>
                <c:pt idx="13">
                  <c:v>92425.689939472664</c:v>
                </c:pt>
                <c:pt idx="14">
                  <c:v>62234.057053507153</c:v>
                </c:pt>
                <c:pt idx="15">
                  <c:v>29061.971560126673</c:v>
                </c:pt>
                <c:pt idx="16">
                  <c:v>10631.917099809079</c:v>
                </c:pt>
                <c:pt idx="17">
                  <c:v>3466.496260342652</c:v>
                </c:pt>
                <c:pt idx="18">
                  <c:v>1279.8269249788616</c:v>
                </c:pt>
                <c:pt idx="19">
                  <c:v>723.20005406535847</c:v>
                </c:pt>
                <c:pt idx="20">
                  <c:v>600.58180929679861</c:v>
                </c:pt>
                <c:pt idx="21">
                  <c:v>576.61407347801901</c:v>
                </c:pt>
                <c:pt idx="22">
                  <c:v>572.38211036473729</c:v>
                </c:pt>
                <c:pt idx="23">
                  <c:v>571.71557070530923</c:v>
                </c:pt>
                <c:pt idx="24">
                  <c:v>571.64232321346594</c:v>
                </c:pt>
                <c:pt idx="25">
                  <c:v>571.64232321346594</c:v>
                </c:pt>
                <c:pt idx="26">
                  <c:v>571.64232321346594</c:v>
                </c:pt>
                <c:pt idx="27">
                  <c:v>571.64232321346594</c:v>
                </c:pt>
                <c:pt idx="28">
                  <c:v>571.64232321346594</c:v>
                </c:pt>
                <c:pt idx="29">
                  <c:v>571.64232321346594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420B-4D6E-8C4E-1A2F91C88D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9264751"/>
        <c:axId val="369272239"/>
      </c:scatterChart>
      <c:valAx>
        <c:axId val="369264751"/>
        <c:scaling>
          <c:orientation val="minMax"/>
          <c:max val="796"/>
          <c:min val="78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m/z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69272239"/>
        <c:crosses val="autoZero"/>
        <c:crossBetween val="midCat"/>
      </c:valAx>
      <c:valAx>
        <c:axId val="369272239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69264751"/>
        <c:crosses val="autoZero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Regression Metric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Lit>
              <c:ptCount val="1"/>
              <c:pt idx="0">
                <c:v>Error</c:v>
              </c:pt>
            </c:strLit>
          </c:cat>
          <c:val>
            <c:numRef>
              <c:f>'Sheet1 {8 min}'!$I$78</c:f>
              <c:numCache>
                <c:formatCode>General</c:formatCode>
                <c:ptCount val="1"/>
                <c:pt idx="0">
                  <c:v>94.7769436102068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17FD-4AEF-8A36-E439BAECD0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axId val="369274735"/>
        <c:axId val="369271823"/>
      </c:barChart>
      <c:scatterChart>
        <c:scatterStyle val="lineMarker"/>
        <c:varyColors val="0"/>
        <c:ser>
          <c:idx val="1"/>
          <c:order val="1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008000"/>
                </a:solidFill>
                <a:prstDash val="solid"/>
              </a:ln>
            </c:spPr>
          </c:errBars>
          <c:yVal>
            <c:numRef>
              <c:f>'Sheet1 {8 min}'!$I$79</c:f>
              <c:numCache>
                <c:formatCode>General</c:formatCode>
                <c:ptCount val="1"/>
                <c:pt idx="0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17FD-4AEF-8A36-E439BAECD052}"/>
            </c:ext>
          </c:extLst>
        </c:ser>
        <c:ser>
          <c:idx val="2"/>
          <c:order val="2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6600"/>
                </a:solidFill>
                <a:prstDash val="solid"/>
              </a:ln>
            </c:spPr>
          </c:errBars>
          <c:yVal>
            <c:numRef>
              <c:f>'Sheet1 {8 min}'!$I$80</c:f>
              <c:numCache>
                <c:formatCode>General</c:formatCode>
                <c:ptCount val="1"/>
                <c:pt idx="0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17FD-4AEF-8A36-E439BAECD052}"/>
            </c:ext>
          </c:extLst>
        </c:ser>
        <c:ser>
          <c:idx val="3"/>
          <c:order val="3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'Sheet1 {8 min}'!$I$81</c:f>
              <c:numCache>
                <c:formatCode>General</c:formatCode>
                <c:ptCount val="1"/>
                <c:pt idx="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17FD-4AEF-8A36-E439BAECD0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9274735"/>
        <c:axId val="369271823"/>
      </c:scatterChart>
      <c:catAx>
        <c:axId val="36927473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69271823"/>
        <c:crosses val="autoZero"/>
        <c:auto val="1"/>
        <c:lblAlgn val="ctr"/>
        <c:lblOffset val="100"/>
        <c:noMultiLvlLbl val="0"/>
      </c:catAx>
      <c:valAx>
        <c:axId val="369271823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369274735"/>
        <c:crosses val="autoZero"/>
        <c:crossBetween val="between"/>
      </c:valAx>
      <c:spPr>
        <a:noFill/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Delta Chi Metric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Lit>
              <c:ptCount val="1"/>
              <c:pt idx="0">
                <c:v>DeltaChi</c:v>
              </c:pt>
            </c:strLit>
          </c:cat>
          <c:val>
            <c:numRef>
              <c:f>'Sheet1 {8 min}'!$J$78</c:f>
              <c:numCache>
                <c:formatCode>General</c:formatCode>
                <c:ptCount val="1"/>
                <c:pt idx="0">
                  <c:v>900.45575387054862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3D-4754-A381-E120293F8C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axId val="369273487"/>
        <c:axId val="369275567"/>
      </c:barChart>
      <c:scatterChart>
        <c:scatterStyle val="lineMarker"/>
        <c:varyColors val="0"/>
        <c:ser>
          <c:idx val="1"/>
          <c:order val="1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008000"/>
                </a:solidFill>
                <a:prstDash val="solid"/>
              </a:ln>
            </c:spPr>
          </c:errBars>
          <c:yVal>
            <c:numRef>
              <c:f>'Sheet1 {8 min}'!$J$79</c:f>
              <c:numCache>
                <c:formatCode>General</c:formatCode>
                <c:ptCount val="1"/>
                <c:pt idx="0">
                  <c:v>309.16241361677976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3D-4754-A381-E120293F8C01}"/>
            </c:ext>
          </c:extLst>
        </c:ser>
        <c:ser>
          <c:idx val="2"/>
          <c:order val="2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6600"/>
                </a:solidFill>
                <a:prstDash val="solid"/>
              </a:ln>
            </c:spPr>
          </c:errBars>
          <c:yVal>
            <c:numRef>
              <c:f>'Sheet1 {8 min}'!$J$80</c:f>
              <c:numCache>
                <c:formatCode>General</c:formatCode>
                <c:ptCount val="1"/>
                <c:pt idx="0">
                  <c:v>154.58120680838988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A3D-4754-A381-E120293F8C01}"/>
            </c:ext>
          </c:extLst>
        </c:ser>
        <c:ser>
          <c:idx val="3"/>
          <c:order val="3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'Sheet1 {8 min}'!$J$81</c:f>
              <c:numCache>
                <c:formatCode>General</c:formatCode>
                <c:ptCount val="1"/>
                <c:pt idx="0">
                  <c:v>77.29060340419494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A3D-4754-A381-E120293F8C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9273487"/>
        <c:axId val="369275567"/>
      </c:scatterChart>
      <c:catAx>
        <c:axId val="36927348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69275567"/>
        <c:crosses val="autoZero"/>
        <c:auto val="1"/>
        <c:lblAlgn val="ctr"/>
        <c:lblOffset val="100"/>
        <c:noMultiLvlLbl val="0"/>
      </c:catAx>
      <c:valAx>
        <c:axId val="369275567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369273487"/>
        <c:crosses val="autoZero"/>
        <c:crossBetween val="between"/>
      </c:valAx>
      <c:spPr>
        <a:noFill/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Separation Metric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Lit>
              <c:ptCount val="1"/>
              <c:pt idx="0">
                <c:v>SepRatio</c:v>
              </c:pt>
            </c:strLit>
          </c:cat>
          <c:val>
            <c:numRef>
              <c:f>'Sheet1 {8 min}'!$K$78</c:f>
              <c:numCache>
                <c:formatCode>General</c:formatCode>
                <c:ptCount val="1"/>
                <c:pt idx="0">
                  <c:v>5.7042720698799743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F6-4737-9E6B-DD49B4C503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axId val="369272655"/>
        <c:axId val="369276815"/>
      </c:barChart>
      <c:scatterChart>
        <c:scatterStyle val="lineMarker"/>
        <c:varyColors val="0"/>
        <c:ser>
          <c:idx val="1"/>
          <c:order val="1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008000"/>
                </a:solidFill>
                <a:prstDash val="solid"/>
              </a:ln>
            </c:spPr>
          </c:errBars>
          <c:yVal>
            <c:numRef>
              <c:f>'Sheet1 {8 min}'!$K$79</c:f>
              <c:numCache>
                <c:formatCode>General</c:formatCode>
                <c:ptCount val="1"/>
                <c:pt idx="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BF6-4737-9E6B-DD49B4C503EE}"/>
            </c:ext>
          </c:extLst>
        </c:ser>
        <c:ser>
          <c:idx val="2"/>
          <c:order val="2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6600"/>
                </a:solidFill>
                <a:prstDash val="solid"/>
              </a:ln>
            </c:spPr>
          </c:errBars>
          <c:yVal>
            <c:numRef>
              <c:f>'Sheet1 {8 min}'!$K$80</c:f>
              <c:numCache>
                <c:formatCode>General</c:formatCode>
                <c:ptCount val="1"/>
                <c:pt idx="0">
                  <c:v>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BF6-4737-9E6B-DD49B4C503EE}"/>
            </c:ext>
          </c:extLst>
        </c:ser>
        <c:ser>
          <c:idx val="3"/>
          <c:order val="3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'Sheet1 {8 min}'!$K$81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BF6-4737-9E6B-DD49B4C503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9272655"/>
        <c:axId val="369276815"/>
      </c:scatterChart>
      <c:catAx>
        <c:axId val="36927265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69276815"/>
        <c:crosses val="autoZero"/>
        <c:auto val="1"/>
        <c:lblAlgn val="ctr"/>
        <c:lblOffset val="100"/>
        <c:noMultiLvlLbl val="0"/>
      </c:catAx>
      <c:valAx>
        <c:axId val="369276815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369272655"/>
        <c:crosses val="autoZero"/>
        <c:crossBetween val="between"/>
      </c:valAx>
      <c:spPr>
        <a:noFill/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Iterative Fitting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1st</c:v>
          </c:tx>
          <c:spPr>
            <a:ln w="25400">
              <a:noFill/>
            </a:ln>
            <a:effectLst/>
          </c:spPr>
          <c:marker>
            <c:symbol val="circle"/>
            <c:size val="6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xVal>
            <c:numRef>
              <c:f>'Sheet1 {8 min}'!$K$101:$K$120</c:f>
              <c:numCache>
                <c:formatCode>General</c:formatCode>
                <c:ptCount val="20"/>
                <c:pt idx="0">
                  <c:v>3.3837367764692163</c:v>
                </c:pt>
                <c:pt idx="1">
                  <c:v>3.2747289468731369</c:v>
                </c:pt>
                <c:pt idx="2">
                  <c:v>3.4267702303942351</c:v>
                </c:pt>
                <c:pt idx="3">
                  <c:v>3.3036575725078872</c:v>
                </c:pt>
                <c:pt idx="4">
                  <c:v>3.3628922267541337</c:v>
                </c:pt>
                <c:pt idx="5">
                  <c:v>3.5037156955061337</c:v>
                </c:pt>
                <c:pt idx="6">
                  <c:v>3.402400625078283</c:v>
                </c:pt>
                <c:pt idx="7">
                  <c:v>3.3001391349051477</c:v>
                </c:pt>
                <c:pt idx="8">
                  <c:v>3.2633079815639623</c:v>
                </c:pt>
                <c:pt idx="9">
                  <c:v>3.35874177477766</c:v>
                </c:pt>
                <c:pt idx="10">
                  <c:v>3.3273992091243514</c:v>
                </c:pt>
                <c:pt idx="11">
                  <c:v>3.4235205883447057</c:v>
                </c:pt>
                <c:pt idx="12">
                  <c:v>3.3702159089622832</c:v>
                </c:pt>
                <c:pt idx="13">
                  <c:v>3.3859858357956991</c:v>
                </c:pt>
                <c:pt idx="14">
                  <c:v>3.4546554596502901</c:v>
                </c:pt>
                <c:pt idx="15">
                  <c:v>3.3367899118628417</c:v>
                </c:pt>
                <c:pt idx="16">
                  <c:v>3.3483345502589268</c:v>
                </c:pt>
                <c:pt idx="17">
                  <c:v>3.3062070282997094</c:v>
                </c:pt>
                <c:pt idx="18">
                  <c:v>3.3793661704654117</c:v>
                </c:pt>
                <c:pt idx="19">
                  <c:v>3.3587414610935094</c:v>
                </c:pt>
              </c:numCache>
            </c:numRef>
          </c:xVal>
          <c:yVal>
            <c:numRef>
              <c:f>'Sheet1 {8 min}'!$Q$101:$Q$120</c:f>
              <c:numCache>
                <c:formatCode>General</c:formatCode>
                <c:ptCount val="20"/>
                <c:pt idx="0">
                  <c:v>0.53138411207069136</c:v>
                </c:pt>
                <c:pt idx="1">
                  <c:v>0.53151680235876009</c:v>
                </c:pt>
                <c:pt idx="2">
                  <c:v>0.4955769685712938</c:v>
                </c:pt>
                <c:pt idx="3">
                  <c:v>0.50048218181494386</c:v>
                </c:pt>
                <c:pt idx="4">
                  <c:v>0.49081162753648533</c:v>
                </c:pt>
                <c:pt idx="5">
                  <c:v>0.49920800108272001</c:v>
                </c:pt>
                <c:pt idx="6">
                  <c:v>0.50101396011273736</c:v>
                </c:pt>
                <c:pt idx="7">
                  <c:v>0.51549037587659974</c:v>
                </c:pt>
                <c:pt idx="8">
                  <c:v>0.51916668450298331</c:v>
                </c:pt>
                <c:pt idx="9">
                  <c:v>0.50323776421733435</c:v>
                </c:pt>
                <c:pt idx="10">
                  <c:v>0.50347155995433268</c:v>
                </c:pt>
                <c:pt idx="11">
                  <c:v>0.50716132108452949</c:v>
                </c:pt>
                <c:pt idx="12">
                  <c:v>0.50694096276188827</c:v>
                </c:pt>
                <c:pt idx="13">
                  <c:v>0.49639918958709323</c:v>
                </c:pt>
                <c:pt idx="14">
                  <c:v>0.50072731607895293</c:v>
                </c:pt>
                <c:pt idx="15">
                  <c:v>0.50086655250219037</c:v>
                </c:pt>
                <c:pt idx="16">
                  <c:v>0.4918088465678801</c:v>
                </c:pt>
                <c:pt idx="17">
                  <c:v>0.50627302084729386</c:v>
                </c:pt>
                <c:pt idx="18">
                  <c:v>0.4997510789840553</c:v>
                </c:pt>
                <c:pt idx="19">
                  <c:v>0.50323773589822585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81-4113-A0F3-3DC5150ADC90}"/>
            </c:ext>
          </c:extLst>
        </c:ser>
        <c:ser>
          <c:idx val="1"/>
          <c:order val="1"/>
          <c:tx>
            <c:v>2nd</c:v>
          </c:tx>
          <c:spPr>
            <a:ln w="25400">
              <a:noFill/>
            </a:ln>
            <a:effectLst/>
          </c:spPr>
          <c:marker>
            <c:symbol val="circle"/>
            <c:size val="6"/>
            <c:spPr>
              <a:solidFill>
                <a:srgbClr val="99CCFF"/>
              </a:solidFill>
              <a:ln>
                <a:solidFill>
                  <a:srgbClr val="99CCFF"/>
                </a:solidFill>
                <a:prstDash val="solid"/>
              </a:ln>
            </c:spPr>
          </c:marker>
          <c:xVal>
            <c:numRef>
              <c:f>'Sheet1 {8 min}'!$M$101:$M$120</c:f>
              <c:numCache>
                <c:formatCode>General</c:formatCode>
                <c:ptCount val="20"/>
                <c:pt idx="0">
                  <c:v>11.493927260355179</c:v>
                </c:pt>
                <c:pt idx="1">
                  <c:v>11.498998550039783</c:v>
                </c:pt>
                <c:pt idx="2">
                  <c:v>11.550198694104051</c:v>
                </c:pt>
                <c:pt idx="3">
                  <c:v>11.597745907909328</c:v>
                </c:pt>
                <c:pt idx="4">
                  <c:v>11.567321071986573</c:v>
                </c:pt>
                <c:pt idx="5">
                  <c:v>11.654699678042743</c:v>
                </c:pt>
                <c:pt idx="6">
                  <c:v>11.555940005947557</c:v>
                </c:pt>
                <c:pt idx="7">
                  <c:v>11.482151401574708</c:v>
                </c:pt>
                <c:pt idx="8">
                  <c:v>11.638188430457015</c:v>
                </c:pt>
                <c:pt idx="9">
                  <c:v>11.55967654933248</c:v>
                </c:pt>
                <c:pt idx="10">
                  <c:v>11.558735213673099</c:v>
                </c:pt>
                <c:pt idx="11">
                  <c:v>11.600882807240628</c:v>
                </c:pt>
                <c:pt idx="12">
                  <c:v>11.565548124201056</c:v>
                </c:pt>
                <c:pt idx="13">
                  <c:v>11.555829555829558</c:v>
                </c:pt>
                <c:pt idx="14">
                  <c:v>11.545839000227657</c:v>
                </c:pt>
                <c:pt idx="15">
                  <c:v>11.54392096944175</c:v>
                </c:pt>
                <c:pt idx="16">
                  <c:v>11.620769964353428</c:v>
                </c:pt>
                <c:pt idx="17">
                  <c:v>11.505727364530475</c:v>
                </c:pt>
                <c:pt idx="18">
                  <c:v>11.595857907367273</c:v>
                </c:pt>
                <c:pt idx="19">
                  <c:v>11.559677159883428</c:v>
                </c:pt>
              </c:numCache>
            </c:numRef>
          </c:xVal>
          <c:yVal>
            <c:numRef>
              <c:f>'Sheet1 {8 min}'!$R$101:$R$120</c:f>
              <c:numCache>
                <c:formatCode>General</c:formatCode>
                <c:ptCount val="20"/>
                <c:pt idx="0">
                  <c:v>0.46861588792930869</c:v>
                </c:pt>
                <c:pt idx="1">
                  <c:v>0.46848319764123986</c:v>
                </c:pt>
                <c:pt idx="2">
                  <c:v>0.50442303142870626</c:v>
                </c:pt>
                <c:pt idx="3">
                  <c:v>0.49951781818505619</c:v>
                </c:pt>
                <c:pt idx="4">
                  <c:v>0.50918837246351467</c:v>
                </c:pt>
                <c:pt idx="5">
                  <c:v>0.50079199891727999</c:v>
                </c:pt>
                <c:pt idx="6">
                  <c:v>0.49898603988726276</c:v>
                </c:pt>
                <c:pt idx="7">
                  <c:v>0.48450962412340015</c:v>
                </c:pt>
                <c:pt idx="8">
                  <c:v>0.4808333154970168</c:v>
                </c:pt>
                <c:pt idx="9">
                  <c:v>0.49676223578266576</c:v>
                </c:pt>
                <c:pt idx="10">
                  <c:v>0.49652844004566726</c:v>
                </c:pt>
                <c:pt idx="11">
                  <c:v>0.49283867891547045</c:v>
                </c:pt>
                <c:pt idx="12">
                  <c:v>0.49305903723811173</c:v>
                </c:pt>
                <c:pt idx="13">
                  <c:v>0.50360081041290683</c:v>
                </c:pt>
                <c:pt idx="14">
                  <c:v>0.49927268392104712</c:v>
                </c:pt>
                <c:pt idx="15">
                  <c:v>0.49913344749780975</c:v>
                </c:pt>
                <c:pt idx="16">
                  <c:v>0.50819115343211996</c:v>
                </c:pt>
                <c:pt idx="17">
                  <c:v>0.49372697915270602</c:v>
                </c:pt>
                <c:pt idx="18">
                  <c:v>0.50024892101594476</c:v>
                </c:pt>
                <c:pt idx="19">
                  <c:v>0.49676226410177404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81-4113-A0F3-3DC5150ADC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9275983"/>
        <c:axId val="369273071"/>
      </c:scatterChart>
      <c:valAx>
        <c:axId val="3692759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69273071"/>
        <c:crosses val="autoZero"/>
        <c:crossBetween val="midCat"/>
      </c:valAx>
      <c:valAx>
        <c:axId val="369273071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69275983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 i="0">
                <a:solidFill>
                  <a:srgbClr val="000000"/>
                </a:solidFill>
              </a:defRPr>
            </a:pPr>
            <a:r>
              <a:rPr lang="en-US" b="1" i="0">
                <a:solidFill>
                  <a:srgbClr val="000000"/>
                </a:solidFill>
              </a:rPr>
              <a:t>Sheet1 {9 min} spectrum 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spectrum</c:v>
          </c:tx>
          <c:spPr>
            <a:ln w="127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{9 min}'!$A$1:$A$804</c:f>
              <c:numCache>
                <c:formatCode>General</c:formatCode>
                <c:ptCount val="804"/>
                <c:pt idx="0">
                  <c:v>785.42401123046875</c:v>
                </c:pt>
                <c:pt idx="1">
                  <c:v>785.43597412109375</c:v>
                </c:pt>
                <c:pt idx="2">
                  <c:v>785.447998046875</c:v>
                </c:pt>
                <c:pt idx="3">
                  <c:v>785.46099853515625</c:v>
                </c:pt>
                <c:pt idx="4">
                  <c:v>785.4730224609375</c:v>
                </c:pt>
                <c:pt idx="5">
                  <c:v>785.4849853515625</c:v>
                </c:pt>
                <c:pt idx="6">
                  <c:v>785.49700927734375</c:v>
                </c:pt>
                <c:pt idx="7">
                  <c:v>785.510009765625</c:v>
                </c:pt>
                <c:pt idx="8">
                  <c:v>785.52197265625</c:v>
                </c:pt>
                <c:pt idx="9">
                  <c:v>785.53399658203125</c:v>
                </c:pt>
                <c:pt idx="10">
                  <c:v>785.5460205078125</c:v>
                </c:pt>
                <c:pt idx="11">
                  <c:v>785.55902099609375</c:v>
                </c:pt>
                <c:pt idx="12">
                  <c:v>785.57098388671875</c:v>
                </c:pt>
                <c:pt idx="13">
                  <c:v>785.5830078125</c:v>
                </c:pt>
                <c:pt idx="14">
                  <c:v>785.594970703125</c:v>
                </c:pt>
                <c:pt idx="15">
                  <c:v>785.60699462890625</c:v>
                </c:pt>
                <c:pt idx="16">
                  <c:v>785.6199951171875</c:v>
                </c:pt>
                <c:pt idx="17">
                  <c:v>785.63201904296875</c:v>
                </c:pt>
                <c:pt idx="18">
                  <c:v>785.64398193359375</c:v>
                </c:pt>
                <c:pt idx="19">
                  <c:v>785.656005859375</c:v>
                </c:pt>
                <c:pt idx="20">
                  <c:v>785.66900634765625</c:v>
                </c:pt>
                <c:pt idx="21">
                  <c:v>785.6810302734375</c:v>
                </c:pt>
                <c:pt idx="22">
                  <c:v>785.6929931640625</c:v>
                </c:pt>
                <c:pt idx="23">
                  <c:v>785.70501708984375</c:v>
                </c:pt>
                <c:pt idx="24">
                  <c:v>785.718017578125</c:v>
                </c:pt>
                <c:pt idx="25">
                  <c:v>785.72998046875</c:v>
                </c:pt>
                <c:pt idx="26">
                  <c:v>785.74200439453125</c:v>
                </c:pt>
                <c:pt idx="27">
                  <c:v>785.7540283203125</c:v>
                </c:pt>
                <c:pt idx="28">
                  <c:v>785.76702880859375</c:v>
                </c:pt>
                <c:pt idx="29">
                  <c:v>785.77899169921875</c:v>
                </c:pt>
                <c:pt idx="30">
                  <c:v>785.791015625</c:v>
                </c:pt>
                <c:pt idx="31">
                  <c:v>785.802978515625</c:v>
                </c:pt>
                <c:pt idx="32">
                  <c:v>785.81597900390625</c:v>
                </c:pt>
                <c:pt idx="33">
                  <c:v>785.8280029296875</c:v>
                </c:pt>
                <c:pt idx="34">
                  <c:v>785.84002685546875</c:v>
                </c:pt>
                <c:pt idx="35">
                  <c:v>785.85198974609375</c:v>
                </c:pt>
                <c:pt idx="36">
                  <c:v>785.864990234375</c:v>
                </c:pt>
                <c:pt idx="37">
                  <c:v>785.87701416015625</c:v>
                </c:pt>
                <c:pt idx="38">
                  <c:v>785.88897705078125</c:v>
                </c:pt>
                <c:pt idx="39">
                  <c:v>785.9010009765625</c:v>
                </c:pt>
                <c:pt idx="40">
                  <c:v>785.91302490234375</c:v>
                </c:pt>
                <c:pt idx="41">
                  <c:v>785.926025390625</c:v>
                </c:pt>
                <c:pt idx="42">
                  <c:v>785.93798828125</c:v>
                </c:pt>
                <c:pt idx="43">
                  <c:v>785.95001220703125</c:v>
                </c:pt>
                <c:pt idx="44">
                  <c:v>785.96197509765625</c:v>
                </c:pt>
                <c:pt idx="45">
                  <c:v>785.9749755859375</c:v>
                </c:pt>
                <c:pt idx="46">
                  <c:v>785.98699951171875</c:v>
                </c:pt>
                <c:pt idx="47">
                  <c:v>785.9990234375</c:v>
                </c:pt>
                <c:pt idx="48">
                  <c:v>786.010986328125</c:v>
                </c:pt>
                <c:pt idx="49">
                  <c:v>786.02398681640625</c:v>
                </c:pt>
                <c:pt idx="50">
                  <c:v>786.0360107421875</c:v>
                </c:pt>
                <c:pt idx="51">
                  <c:v>786.0479736328125</c:v>
                </c:pt>
                <c:pt idx="52">
                  <c:v>786.05999755859375</c:v>
                </c:pt>
                <c:pt idx="53">
                  <c:v>786.072998046875</c:v>
                </c:pt>
                <c:pt idx="54">
                  <c:v>786.08502197265625</c:v>
                </c:pt>
                <c:pt idx="55">
                  <c:v>786.09698486328125</c:v>
                </c:pt>
                <c:pt idx="56">
                  <c:v>786.1090087890625</c:v>
                </c:pt>
                <c:pt idx="57">
                  <c:v>786.12200927734375</c:v>
                </c:pt>
                <c:pt idx="58">
                  <c:v>786.13397216796875</c:v>
                </c:pt>
                <c:pt idx="59">
                  <c:v>786.14599609375</c:v>
                </c:pt>
                <c:pt idx="60">
                  <c:v>786.15802001953125</c:v>
                </c:pt>
                <c:pt idx="61">
                  <c:v>786.1710205078125</c:v>
                </c:pt>
                <c:pt idx="62">
                  <c:v>786.1829833984375</c:v>
                </c:pt>
                <c:pt idx="63">
                  <c:v>786.19500732421875</c:v>
                </c:pt>
                <c:pt idx="64">
                  <c:v>786.20697021484375</c:v>
                </c:pt>
                <c:pt idx="65">
                  <c:v>786.218994140625</c:v>
                </c:pt>
                <c:pt idx="66">
                  <c:v>786.23199462890625</c:v>
                </c:pt>
                <c:pt idx="67">
                  <c:v>786.2440185546875</c:v>
                </c:pt>
                <c:pt idx="68">
                  <c:v>786.2559814453125</c:v>
                </c:pt>
                <c:pt idx="69">
                  <c:v>786.26800537109375</c:v>
                </c:pt>
                <c:pt idx="70">
                  <c:v>786.281005859375</c:v>
                </c:pt>
                <c:pt idx="71">
                  <c:v>786.29302978515625</c:v>
                </c:pt>
                <c:pt idx="72">
                  <c:v>786.30499267578125</c:v>
                </c:pt>
                <c:pt idx="73">
                  <c:v>786.3170166015625</c:v>
                </c:pt>
                <c:pt idx="74">
                  <c:v>786.33001708984375</c:v>
                </c:pt>
                <c:pt idx="75">
                  <c:v>786.34197998046875</c:v>
                </c:pt>
                <c:pt idx="76">
                  <c:v>786.35400390625</c:v>
                </c:pt>
                <c:pt idx="77">
                  <c:v>786.36602783203125</c:v>
                </c:pt>
                <c:pt idx="78">
                  <c:v>786.3790283203125</c:v>
                </c:pt>
                <c:pt idx="79">
                  <c:v>786.3909912109375</c:v>
                </c:pt>
                <c:pt idx="80">
                  <c:v>786.40301513671875</c:v>
                </c:pt>
                <c:pt idx="81">
                  <c:v>786.41497802734375</c:v>
                </c:pt>
                <c:pt idx="82">
                  <c:v>786.427978515625</c:v>
                </c:pt>
                <c:pt idx="83">
                  <c:v>786.44000244140625</c:v>
                </c:pt>
                <c:pt idx="84">
                  <c:v>786.4520263671875</c:v>
                </c:pt>
                <c:pt idx="85">
                  <c:v>786.4639892578125</c:v>
                </c:pt>
                <c:pt idx="86">
                  <c:v>786.47698974609375</c:v>
                </c:pt>
                <c:pt idx="87">
                  <c:v>786.489013671875</c:v>
                </c:pt>
                <c:pt idx="88">
                  <c:v>786.5009765625</c:v>
                </c:pt>
                <c:pt idx="89">
                  <c:v>786.51300048828125</c:v>
                </c:pt>
                <c:pt idx="90">
                  <c:v>786.5260009765625</c:v>
                </c:pt>
                <c:pt idx="91">
                  <c:v>786.53802490234375</c:v>
                </c:pt>
                <c:pt idx="92">
                  <c:v>786.54998779296875</c:v>
                </c:pt>
                <c:pt idx="93">
                  <c:v>786.56201171875</c:v>
                </c:pt>
                <c:pt idx="94">
                  <c:v>786.57501220703125</c:v>
                </c:pt>
                <c:pt idx="95">
                  <c:v>786.58697509765625</c:v>
                </c:pt>
                <c:pt idx="96">
                  <c:v>786.5989990234375</c:v>
                </c:pt>
                <c:pt idx="97">
                  <c:v>786.61102294921875</c:v>
                </c:pt>
                <c:pt idx="98">
                  <c:v>786.62298583984375</c:v>
                </c:pt>
                <c:pt idx="99">
                  <c:v>786.635986328125</c:v>
                </c:pt>
                <c:pt idx="100">
                  <c:v>786.64801025390625</c:v>
                </c:pt>
                <c:pt idx="101">
                  <c:v>786.65997314453125</c:v>
                </c:pt>
                <c:pt idx="102">
                  <c:v>786.6719970703125</c:v>
                </c:pt>
                <c:pt idx="103">
                  <c:v>786.68499755859375</c:v>
                </c:pt>
                <c:pt idx="104">
                  <c:v>786.697021484375</c:v>
                </c:pt>
                <c:pt idx="105">
                  <c:v>786.708984375</c:v>
                </c:pt>
                <c:pt idx="106">
                  <c:v>786.72100830078125</c:v>
                </c:pt>
                <c:pt idx="107">
                  <c:v>786.7340087890625</c:v>
                </c:pt>
                <c:pt idx="108">
                  <c:v>786.7459716796875</c:v>
                </c:pt>
                <c:pt idx="109">
                  <c:v>786.75799560546875</c:v>
                </c:pt>
                <c:pt idx="110">
                  <c:v>786.77001953125</c:v>
                </c:pt>
                <c:pt idx="111">
                  <c:v>786.78302001953125</c:v>
                </c:pt>
                <c:pt idx="112">
                  <c:v>786.79498291015625</c:v>
                </c:pt>
                <c:pt idx="113">
                  <c:v>786.8070068359375</c:v>
                </c:pt>
                <c:pt idx="114">
                  <c:v>786.8189697265625</c:v>
                </c:pt>
                <c:pt idx="115">
                  <c:v>786.83197021484375</c:v>
                </c:pt>
                <c:pt idx="116">
                  <c:v>786.843994140625</c:v>
                </c:pt>
                <c:pt idx="117">
                  <c:v>786.85601806640625</c:v>
                </c:pt>
                <c:pt idx="118">
                  <c:v>786.86798095703125</c:v>
                </c:pt>
                <c:pt idx="119">
                  <c:v>786.8809814453125</c:v>
                </c:pt>
                <c:pt idx="120">
                  <c:v>786.89300537109375</c:v>
                </c:pt>
                <c:pt idx="121">
                  <c:v>786.905029296875</c:v>
                </c:pt>
                <c:pt idx="122">
                  <c:v>786.9169921875</c:v>
                </c:pt>
                <c:pt idx="123">
                  <c:v>786.92999267578125</c:v>
                </c:pt>
                <c:pt idx="124">
                  <c:v>786.9420166015625</c:v>
                </c:pt>
                <c:pt idx="125">
                  <c:v>786.9539794921875</c:v>
                </c:pt>
                <c:pt idx="126">
                  <c:v>786.96600341796875</c:v>
                </c:pt>
                <c:pt idx="127">
                  <c:v>786.97900390625</c:v>
                </c:pt>
                <c:pt idx="128">
                  <c:v>786.99102783203125</c:v>
                </c:pt>
                <c:pt idx="129">
                  <c:v>787.00299072265625</c:v>
                </c:pt>
                <c:pt idx="130">
                  <c:v>787.0150146484375</c:v>
                </c:pt>
                <c:pt idx="131">
                  <c:v>787.02801513671875</c:v>
                </c:pt>
                <c:pt idx="132">
                  <c:v>787.03997802734375</c:v>
                </c:pt>
                <c:pt idx="133">
                  <c:v>787.052001953125</c:v>
                </c:pt>
                <c:pt idx="134">
                  <c:v>787.06402587890625</c:v>
                </c:pt>
                <c:pt idx="135">
                  <c:v>787.0770263671875</c:v>
                </c:pt>
                <c:pt idx="136">
                  <c:v>787.0889892578125</c:v>
                </c:pt>
                <c:pt idx="137">
                  <c:v>787.10101318359375</c:v>
                </c:pt>
                <c:pt idx="138">
                  <c:v>787.11297607421875</c:v>
                </c:pt>
                <c:pt idx="139">
                  <c:v>787.1259765625</c:v>
                </c:pt>
                <c:pt idx="140">
                  <c:v>787.13800048828125</c:v>
                </c:pt>
                <c:pt idx="141">
                  <c:v>787.1500244140625</c:v>
                </c:pt>
                <c:pt idx="142">
                  <c:v>787.1619873046875</c:v>
                </c:pt>
                <c:pt idx="143">
                  <c:v>787.17498779296875</c:v>
                </c:pt>
                <c:pt idx="144">
                  <c:v>787.18701171875</c:v>
                </c:pt>
                <c:pt idx="145">
                  <c:v>787.198974609375</c:v>
                </c:pt>
                <c:pt idx="146">
                  <c:v>787.21099853515625</c:v>
                </c:pt>
                <c:pt idx="147">
                  <c:v>787.2239990234375</c:v>
                </c:pt>
                <c:pt idx="148">
                  <c:v>787.23602294921875</c:v>
                </c:pt>
                <c:pt idx="149">
                  <c:v>787.24798583984375</c:v>
                </c:pt>
                <c:pt idx="150">
                  <c:v>787.260009765625</c:v>
                </c:pt>
                <c:pt idx="151">
                  <c:v>787.27301025390625</c:v>
                </c:pt>
                <c:pt idx="152">
                  <c:v>787.28497314453125</c:v>
                </c:pt>
                <c:pt idx="153">
                  <c:v>787.2969970703125</c:v>
                </c:pt>
                <c:pt idx="154">
                  <c:v>787.30902099609375</c:v>
                </c:pt>
                <c:pt idx="155">
                  <c:v>787.322021484375</c:v>
                </c:pt>
                <c:pt idx="156">
                  <c:v>787.333984375</c:v>
                </c:pt>
                <c:pt idx="157">
                  <c:v>787.34600830078125</c:v>
                </c:pt>
                <c:pt idx="158">
                  <c:v>787.35797119140625</c:v>
                </c:pt>
                <c:pt idx="159">
                  <c:v>787.3709716796875</c:v>
                </c:pt>
                <c:pt idx="160">
                  <c:v>787.38299560546875</c:v>
                </c:pt>
                <c:pt idx="161">
                  <c:v>787.39501953125</c:v>
                </c:pt>
                <c:pt idx="162">
                  <c:v>787.406982421875</c:v>
                </c:pt>
                <c:pt idx="163">
                  <c:v>787.41998291015625</c:v>
                </c:pt>
                <c:pt idx="164">
                  <c:v>787.4320068359375</c:v>
                </c:pt>
                <c:pt idx="165">
                  <c:v>787.4439697265625</c:v>
                </c:pt>
                <c:pt idx="166">
                  <c:v>787.45599365234375</c:v>
                </c:pt>
                <c:pt idx="167">
                  <c:v>787.468994140625</c:v>
                </c:pt>
                <c:pt idx="168">
                  <c:v>787.48101806640625</c:v>
                </c:pt>
                <c:pt idx="169">
                  <c:v>787.49298095703125</c:v>
                </c:pt>
                <c:pt idx="170">
                  <c:v>787.5050048828125</c:v>
                </c:pt>
                <c:pt idx="171">
                  <c:v>787.51800537109375</c:v>
                </c:pt>
                <c:pt idx="172">
                  <c:v>787.530029296875</c:v>
                </c:pt>
                <c:pt idx="173">
                  <c:v>787.5419921875</c:v>
                </c:pt>
                <c:pt idx="174">
                  <c:v>787.55401611328125</c:v>
                </c:pt>
                <c:pt idx="175">
                  <c:v>787.5670166015625</c:v>
                </c:pt>
                <c:pt idx="176">
                  <c:v>787.5789794921875</c:v>
                </c:pt>
                <c:pt idx="177">
                  <c:v>787.59100341796875</c:v>
                </c:pt>
                <c:pt idx="178">
                  <c:v>787.60302734375</c:v>
                </c:pt>
                <c:pt idx="179">
                  <c:v>787.61602783203125</c:v>
                </c:pt>
                <c:pt idx="180">
                  <c:v>787.62799072265625</c:v>
                </c:pt>
                <c:pt idx="181">
                  <c:v>787.6400146484375</c:v>
                </c:pt>
                <c:pt idx="182">
                  <c:v>787.6519775390625</c:v>
                </c:pt>
                <c:pt idx="183">
                  <c:v>787.66497802734375</c:v>
                </c:pt>
                <c:pt idx="184">
                  <c:v>787.677001953125</c:v>
                </c:pt>
                <c:pt idx="185">
                  <c:v>787.68902587890625</c:v>
                </c:pt>
                <c:pt idx="186">
                  <c:v>787.70098876953125</c:v>
                </c:pt>
                <c:pt idx="187">
                  <c:v>787.7139892578125</c:v>
                </c:pt>
                <c:pt idx="188">
                  <c:v>787.72601318359375</c:v>
                </c:pt>
                <c:pt idx="189">
                  <c:v>787.73797607421875</c:v>
                </c:pt>
                <c:pt idx="190">
                  <c:v>787.75</c:v>
                </c:pt>
                <c:pt idx="191">
                  <c:v>787.76300048828125</c:v>
                </c:pt>
                <c:pt idx="192">
                  <c:v>787.7750244140625</c:v>
                </c:pt>
                <c:pt idx="193">
                  <c:v>787.7869873046875</c:v>
                </c:pt>
                <c:pt idx="194">
                  <c:v>787.79901123046875</c:v>
                </c:pt>
                <c:pt idx="195">
                  <c:v>787.81201171875</c:v>
                </c:pt>
                <c:pt idx="196">
                  <c:v>787.823974609375</c:v>
                </c:pt>
                <c:pt idx="197">
                  <c:v>787.83599853515625</c:v>
                </c:pt>
                <c:pt idx="198">
                  <c:v>787.8480224609375</c:v>
                </c:pt>
                <c:pt idx="199">
                  <c:v>787.86102294921875</c:v>
                </c:pt>
                <c:pt idx="200">
                  <c:v>787.87298583984375</c:v>
                </c:pt>
                <c:pt idx="201">
                  <c:v>787.885009765625</c:v>
                </c:pt>
                <c:pt idx="202">
                  <c:v>787.89697265625</c:v>
                </c:pt>
                <c:pt idx="203">
                  <c:v>787.90997314453125</c:v>
                </c:pt>
                <c:pt idx="204">
                  <c:v>787.9219970703125</c:v>
                </c:pt>
                <c:pt idx="205">
                  <c:v>787.93402099609375</c:v>
                </c:pt>
                <c:pt idx="206">
                  <c:v>787.94598388671875</c:v>
                </c:pt>
                <c:pt idx="207">
                  <c:v>787.958984375</c:v>
                </c:pt>
                <c:pt idx="208">
                  <c:v>787.97100830078125</c:v>
                </c:pt>
                <c:pt idx="209">
                  <c:v>787.98297119140625</c:v>
                </c:pt>
                <c:pt idx="210">
                  <c:v>787.9949951171875</c:v>
                </c:pt>
                <c:pt idx="211">
                  <c:v>788.00799560546875</c:v>
                </c:pt>
                <c:pt idx="212">
                  <c:v>788.02001953125</c:v>
                </c:pt>
                <c:pt idx="213">
                  <c:v>788.031982421875</c:v>
                </c:pt>
                <c:pt idx="214">
                  <c:v>788.04400634765625</c:v>
                </c:pt>
                <c:pt idx="215">
                  <c:v>788.0570068359375</c:v>
                </c:pt>
                <c:pt idx="216">
                  <c:v>788.0689697265625</c:v>
                </c:pt>
                <c:pt idx="217">
                  <c:v>788.08099365234375</c:v>
                </c:pt>
                <c:pt idx="218">
                  <c:v>788.093994140625</c:v>
                </c:pt>
                <c:pt idx="219">
                  <c:v>788.10601806640625</c:v>
                </c:pt>
                <c:pt idx="220">
                  <c:v>788.11798095703125</c:v>
                </c:pt>
                <c:pt idx="221">
                  <c:v>788.1300048828125</c:v>
                </c:pt>
                <c:pt idx="222">
                  <c:v>788.14300537109375</c:v>
                </c:pt>
                <c:pt idx="223">
                  <c:v>788.155029296875</c:v>
                </c:pt>
                <c:pt idx="224">
                  <c:v>788.1669921875</c:v>
                </c:pt>
                <c:pt idx="225">
                  <c:v>788.17901611328125</c:v>
                </c:pt>
                <c:pt idx="226">
                  <c:v>788.1920166015625</c:v>
                </c:pt>
                <c:pt idx="227">
                  <c:v>788.2039794921875</c:v>
                </c:pt>
                <c:pt idx="228">
                  <c:v>788.21600341796875</c:v>
                </c:pt>
                <c:pt idx="229">
                  <c:v>788.22802734375</c:v>
                </c:pt>
                <c:pt idx="230">
                  <c:v>788.24102783203125</c:v>
                </c:pt>
                <c:pt idx="231">
                  <c:v>788.25299072265625</c:v>
                </c:pt>
                <c:pt idx="232">
                  <c:v>788.2650146484375</c:v>
                </c:pt>
                <c:pt idx="233">
                  <c:v>788.2769775390625</c:v>
                </c:pt>
                <c:pt idx="234">
                  <c:v>788.28997802734375</c:v>
                </c:pt>
                <c:pt idx="235">
                  <c:v>788.302001953125</c:v>
                </c:pt>
                <c:pt idx="236">
                  <c:v>788.31402587890625</c:v>
                </c:pt>
                <c:pt idx="237">
                  <c:v>788.32598876953125</c:v>
                </c:pt>
                <c:pt idx="238">
                  <c:v>788.3389892578125</c:v>
                </c:pt>
                <c:pt idx="239">
                  <c:v>788.35101318359375</c:v>
                </c:pt>
                <c:pt idx="240">
                  <c:v>788.36297607421875</c:v>
                </c:pt>
                <c:pt idx="241">
                  <c:v>788.375</c:v>
                </c:pt>
                <c:pt idx="242">
                  <c:v>788.38800048828125</c:v>
                </c:pt>
                <c:pt idx="243">
                  <c:v>788.4000244140625</c:v>
                </c:pt>
                <c:pt idx="244">
                  <c:v>788.4119873046875</c:v>
                </c:pt>
                <c:pt idx="245">
                  <c:v>788.42401123046875</c:v>
                </c:pt>
                <c:pt idx="246">
                  <c:v>788.43701171875</c:v>
                </c:pt>
                <c:pt idx="247">
                  <c:v>788.448974609375</c:v>
                </c:pt>
                <c:pt idx="248">
                  <c:v>788.46099853515625</c:v>
                </c:pt>
                <c:pt idx="249">
                  <c:v>788.4739990234375</c:v>
                </c:pt>
                <c:pt idx="250">
                  <c:v>788.48602294921875</c:v>
                </c:pt>
                <c:pt idx="251">
                  <c:v>788.49798583984375</c:v>
                </c:pt>
                <c:pt idx="252">
                  <c:v>788.510009765625</c:v>
                </c:pt>
                <c:pt idx="253">
                  <c:v>788.52301025390625</c:v>
                </c:pt>
                <c:pt idx="254">
                  <c:v>788.53497314453125</c:v>
                </c:pt>
                <c:pt idx="255">
                  <c:v>788.5469970703125</c:v>
                </c:pt>
                <c:pt idx="256">
                  <c:v>788.55902099609375</c:v>
                </c:pt>
                <c:pt idx="257">
                  <c:v>788.572021484375</c:v>
                </c:pt>
                <c:pt idx="258">
                  <c:v>788.583984375</c:v>
                </c:pt>
                <c:pt idx="259">
                  <c:v>788.59600830078125</c:v>
                </c:pt>
                <c:pt idx="260">
                  <c:v>788.60797119140625</c:v>
                </c:pt>
                <c:pt idx="261">
                  <c:v>788.6209716796875</c:v>
                </c:pt>
                <c:pt idx="262">
                  <c:v>788.63299560546875</c:v>
                </c:pt>
                <c:pt idx="263">
                  <c:v>788.64501953125</c:v>
                </c:pt>
                <c:pt idx="264">
                  <c:v>788.656982421875</c:v>
                </c:pt>
                <c:pt idx="265">
                  <c:v>788.66998291015625</c:v>
                </c:pt>
                <c:pt idx="266">
                  <c:v>788.6820068359375</c:v>
                </c:pt>
                <c:pt idx="267">
                  <c:v>788.6939697265625</c:v>
                </c:pt>
                <c:pt idx="268">
                  <c:v>788.70599365234375</c:v>
                </c:pt>
                <c:pt idx="269">
                  <c:v>788.718994140625</c:v>
                </c:pt>
                <c:pt idx="270">
                  <c:v>788.73101806640625</c:v>
                </c:pt>
                <c:pt idx="271">
                  <c:v>788.74298095703125</c:v>
                </c:pt>
                <c:pt idx="272">
                  <c:v>788.7550048828125</c:v>
                </c:pt>
                <c:pt idx="273">
                  <c:v>788.76800537109375</c:v>
                </c:pt>
                <c:pt idx="274">
                  <c:v>788.780029296875</c:v>
                </c:pt>
                <c:pt idx="275">
                  <c:v>788.7919921875</c:v>
                </c:pt>
                <c:pt idx="276">
                  <c:v>788.80499267578125</c:v>
                </c:pt>
                <c:pt idx="277">
                  <c:v>788.8170166015625</c:v>
                </c:pt>
                <c:pt idx="278">
                  <c:v>788.8289794921875</c:v>
                </c:pt>
                <c:pt idx="279">
                  <c:v>788.84100341796875</c:v>
                </c:pt>
                <c:pt idx="280">
                  <c:v>788.85400390625</c:v>
                </c:pt>
                <c:pt idx="281">
                  <c:v>788.86602783203125</c:v>
                </c:pt>
                <c:pt idx="282">
                  <c:v>788.87799072265625</c:v>
                </c:pt>
                <c:pt idx="283">
                  <c:v>788.8900146484375</c:v>
                </c:pt>
                <c:pt idx="284">
                  <c:v>788.90301513671875</c:v>
                </c:pt>
                <c:pt idx="285">
                  <c:v>788.91497802734375</c:v>
                </c:pt>
                <c:pt idx="286">
                  <c:v>788.927001953125</c:v>
                </c:pt>
                <c:pt idx="287">
                  <c:v>788.93902587890625</c:v>
                </c:pt>
                <c:pt idx="288">
                  <c:v>788.9520263671875</c:v>
                </c:pt>
                <c:pt idx="289">
                  <c:v>788.9639892578125</c:v>
                </c:pt>
                <c:pt idx="290">
                  <c:v>788.97601318359375</c:v>
                </c:pt>
                <c:pt idx="291">
                  <c:v>788.98797607421875</c:v>
                </c:pt>
                <c:pt idx="292">
                  <c:v>789.0009765625</c:v>
                </c:pt>
                <c:pt idx="293">
                  <c:v>789.01300048828125</c:v>
                </c:pt>
                <c:pt idx="294">
                  <c:v>789.0250244140625</c:v>
                </c:pt>
                <c:pt idx="295">
                  <c:v>789.0369873046875</c:v>
                </c:pt>
                <c:pt idx="296">
                  <c:v>789.04998779296875</c:v>
                </c:pt>
                <c:pt idx="297">
                  <c:v>789.06201171875</c:v>
                </c:pt>
                <c:pt idx="298">
                  <c:v>789.073974609375</c:v>
                </c:pt>
                <c:pt idx="299">
                  <c:v>789.08599853515625</c:v>
                </c:pt>
                <c:pt idx="300">
                  <c:v>789.0989990234375</c:v>
                </c:pt>
                <c:pt idx="301">
                  <c:v>789.11102294921875</c:v>
                </c:pt>
                <c:pt idx="302">
                  <c:v>789.12298583984375</c:v>
                </c:pt>
                <c:pt idx="303">
                  <c:v>789.135986328125</c:v>
                </c:pt>
                <c:pt idx="304">
                  <c:v>789.14801025390625</c:v>
                </c:pt>
                <c:pt idx="305">
                  <c:v>789.15997314453125</c:v>
                </c:pt>
                <c:pt idx="306">
                  <c:v>789.1719970703125</c:v>
                </c:pt>
                <c:pt idx="307">
                  <c:v>789.18499755859375</c:v>
                </c:pt>
                <c:pt idx="308">
                  <c:v>789.197021484375</c:v>
                </c:pt>
                <c:pt idx="309">
                  <c:v>789.208984375</c:v>
                </c:pt>
                <c:pt idx="310">
                  <c:v>789.22100830078125</c:v>
                </c:pt>
                <c:pt idx="311">
                  <c:v>789.2340087890625</c:v>
                </c:pt>
                <c:pt idx="312">
                  <c:v>789.2459716796875</c:v>
                </c:pt>
                <c:pt idx="313">
                  <c:v>789.25799560546875</c:v>
                </c:pt>
                <c:pt idx="314">
                  <c:v>789.27099609375</c:v>
                </c:pt>
                <c:pt idx="315">
                  <c:v>789.28302001953125</c:v>
                </c:pt>
                <c:pt idx="316">
                  <c:v>789.29498291015625</c:v>
                </c:pt>
                <c:pt idx="317">
                  <c:v>789.3070068359375</c:v>
                </c:pt>
                <c:pt idx="318">
                  <c:v>789.32000732421875</c:v>
                </c:pt>
                <c:pt idx="319">
                  <c:v>789.33197021484375</c:v>
                </c:pt>
                <c:pt idx="320">
                  <c:v>789.343994140625</c:v>
                </c:pt>
                <c:pt idx="321">
                  <c:v>789.35601806640625</c:v>
                </c:pt>
                <c:pt idx="322">
                  <c:v>789.3690185546875</c:v>
                </c:pt>
                <c:pt idx="323">
                  <c:v>789.3809814453125</c:v>
                </c:pt>
                <c:pt idx="324">
                  <c:v>789.39300537109375</c:v>
                </c:pt>
                <c:pt idx="325">
                  <c:v>789.405029296875</c:v>
                </c:pt>
                <c:pt idx="326">
                  <c:v>789.41802978515625</c:v>
                </c:pt>
                <c:pt idx="327">
                  <c:v>789.42999267578125</c:v>
                </c:pt>
                <c:pt idx="328">
                  <c:v>789.4420166015625</c:v>
                </c:pt>
                <c:pt idx="329">
                  <c:v>789.4539794921875</c:v>
                </c:pt>
                <c:pt idx="330">
                  <c:v>789.46697998046875</c:v>
                </c:pt>
                <c:pt idx="331">
                  <c:v>789.47900390625</c:v>
                </c:pt>
                <c:pt idx="332">
                  <c:v>789.49102783203125</c:v>
                </c:pt>
                <c:pt idx="333">
                  <c:v>789.5040283203125</c:v>
                </c:pt>
                <c:pt idx="334">
                  <c:v>789.5159912109375</c:v>
                </c:pt>
                <c:pt idx="335">
                  <c:v>789.52801513671875</c:v>
                </c:pt>
                <c:pt idx="336">
                  <c:v>789.53997802734375</c:v>
                </c:pt>
                <c:pt idx="337">
                  <c:v>789.552978515625</c:v>
                </c:pt>
                <c:pt idx="338">
                  <c:v>789.56500244140625</c:v>
                </c:pt>
                <c:pt idx="339">
                  <c:v>789.5770263671875</c:v>
                </c:pt>
                <c:pt idx="340">
                  <c:v>789.5889892578125</c:v>
                </c:pt>
                <c:pt idx="341">
                  <c:v>789.60198974609375</c:v>
                </c:pt>
                <c:pt idx="342">
                  <c:v>789.614013671875</c:v>
                </c:pt>
                <c:pt idx="343">
                  <c:v>789.6259765625</c:v>
                </c:pt>
                <c:pt idx="344">
                  <c:v>789.63800048828125</c:v>
                </c:pt>
                <c:pt idx="345">
                  <c:v>789.6510009765625</c:v>
                </c:pt>
                <c:pt idx="346">
                  <c:v>789.66302490234375</c:v>
                </c:pt>
                <c:pt idx="347">
                  <c:v>789.67498779296875</c:v>
                </c:pt>
                <c:pt idx="348">
                  <c:v>789.68798828125</c:v>
                </c:pt>
                <c:pt idx="349">
                  <c:v>789.70001220703125</c:v>
                </c:pt>
                <c:pt idx="350">
                  <c:v>789.71197509765625</c:v>
                </c:pt>
                <c:pt idx="351">
                  <c:v>789.7239990234375</c:v>
                </c:pt>
                <c:pt idx="352">
                  <c:v>789.73699951171875</c:v>
                </c:pt>
                <c:pt idx="353">
                  <c:v>789.7490234375</c:v>
                </c:pt>
                <c:pt idx="354">
                  <c:v>789.760986328125</c:v>
                </c:pt>
                <c:pt idx="355">
                  <c:v>789.77301025390625</c:v>
                </c:pt>
                <c:pt idx="356">
                  <c:v>789.7860107421875</c:v>
                </c:pt>
                <c:pt idx="357">
                  <c:v>789.7979736328125</c:v>
                </c:pt>
                <c:pt idx="358">
                  <c:v>789.80999755859375</c:v>
                </c:pt>
                <c:pt idx="359">
                  <c:v>789.822998046875</c:v>
                </c:pt>
                <c:pt idx="360">
                  <c:v>789.83502197265625</c:v>
                </c:pt>
                <c:pt idx="361">
                  <c:v>789.84698486328125</c:v>
                </c:pt>
                <c:pt idx="362">
                  <c:v>789.8590087890625</c:v>
                </c:pt>
                <c:pt idx="363">
                  <c:v>789.87200927734375</c:v>
                </c:pt>
                <c:pt idx="364">
                  <c:v>789.88397216796875</c:v>
                </c:pt>
                <c:pt idx="365">
                  <c:v>789.89599609375</c:v>
                </c:pt>
                <c:pt idx="366">
                  <c:v>789.90802001953125</c:v>
                </c:pt>
                <c:pt idx="367">
                  <c:v>789.9210205078125</c:v>
                </c:pt>
                <c:pt idx="368">
                  <c:v>789.9329833984375</c:v>
                </c:pt>
                <c:pt idx="369">
                  <c:v>789.94500732421875</c:v>
                </c:pt>
                <c:pt idx="370">
                  <c:v>789.95697021484375</c:v>
                </c:pt>
                <c:pt idx="371">
                  <c:v>789.969970703125</c:v>
                </c:pt>
                <c:pt idx="372">
                  <c:v>789.98199462890625</c:v>
                </c:pt>
                <c:pt idx="373">
                  <c:v>789.9940185546875</c:v>
                </c:pt>
                <c:pt idx="374">
                  <c:v>790.00701904296875</c:v>
                </c:pt>
                <c:pt idx="375">
                  <c:v>790.01898193359375</c:v>
                </c:pt>
                <c:pt idx="376">
                  <c:v>790.031005859375</c:v>
                </c:pt>
                <c:pt idx="377">
                  <c:v>790.04302978515625</c:v>
                </c:pt>
                <c:pt idx="378">
                  <c:v>790.0560302734375</c:v>
                </c:pt>
                <c:pt idx="379">
                  <c:v>790.0679931640625</c:v>
                </c:pt>
                <c:pt idx="380">
                  <c:v>790.08001708984375</c:v>
                </c:pt>
                <c:pt idx="381">
                  <c:v>790.09197998046875</c:v>
                </c:pt>
                <c:pt idx="382">
                  <c:v>790.10498046875</c:v>
                </c:pt>
                <c:pt idx="383">
                  <c:v>790.11700439453125</c:v>
                </c:pt>
                <c:pt idx="384">
                  <c:v>790.1290283203125</c:v>
                </c:pt>
                <c:pt idx="385">
                  <c:v>790.14202880859375</c:v>
                </c:pt>
                <c:pt idx="386">
                  <c:v>790.15399169921875</c:v>
                </c:pt>
                <c:pt idx="387">
                  <c:v>790.166015625</c:v>
                </c:pt>
                <c:pt idx="388">
                  <c:v>790.177978515625</c:v>
                </c:pt>
                <c:pt idx="389">
                  <c:v>790.19097900390625</c:v>
                </c:pt>
                <c:pt idx="390">
                  <c:v>790.2030029296875</c:v>
                </c:pt>
                <c:pt idx="391">
                  <c:v>790.21502685546875</c:v>
                </c:pt>
                <c:pt idx="392">
                  <c:v>790.22698974609375</c:v>
                </c:pt>
                <c:pt idx="393">
                  <c:v>790.239990234375</c:v>
                </c:pt>
                <c:pt idx="394">
                  <c:v>790.25201416015625</c:v>
                </c:pt>
                <c:pt idx="395">
                  <c:v>790.26397705078125</c:v>
                </c:pt>
                <c:pt idx="396">
                  <c:v>790.2769775390625</c:v>
                </c:pt>
                <c:pt idx="397">
                  <c:v>790.28900146484375</c:v>
                </c:pt>
                <c:pt idx="398">
                  <c:v>790.301025390625</c:v>
                </c:pt>
                <c:pt idx="399">
                  <c:v>790.31298828125</c:v>
                </c:pt>
                <c:pt idx="400">
                  <c:v>790.32598876953125</c:v>
                </c:pt>
                <c:pt idx="401">
                  <c:v>790.3380126953125</c:v>
                </c:pt>
                <c:pt idx="402">
                  <c:v>790.3499755859375</c:v>
                </c:pt>
                <c:pt idx="403">
                  <c:v>790.36199951171875</c:v>
                </c:pt>
                <c:pt idx="404">
                  <c:v>790.375</c:v>
                </c:pt>
                <c:pt idx="405">
                  <c:v>790.38702392578125</c:v>
                </c:pt>
                <c:pt idx="406">
                  <c:v>790.39898681640625</c:v>
                </c:pt>
                <c:pt idx="407">
                  <c:v>790.4119873046875</c:v>
                </c:pt>
                <c:pt idx="408">
                  <c:v>790.42401123046875</c:v>
                </c:pt>
                <c:pt idx="409">
                  <c:v>790.43597412109375</c:v>
                </c:pt>
                <c:pt idx="410">
                  <c:v>790.447998046875</c:v>
                </c:pt>
                <c:pt idx="411">
                  <c:v>790.46099853515625</c:v>
                </c:pt>
                <c:pt idx="412">
                  <c:v>790.4730224609375</c:v>
                </c:pt>
                <c:pt idx="413">
                  <c:v>790.4849853515625</c:v>
                </c:pt>
                <c:pt idx="414">
                  <c:v>790.49700927734375</c:v>
                </c:pt>
                <c:pt idx="415">
                  <c:v>790.510009765625</c:v>
                </c:pt>
                <c:pt idx="416">
                  <c:v>790.52197265625</c:v>
                </c:pt>
                <c:pt idx="417">
                  <c:v>790.53399658203125</c:v>
                </c:pt>
                <c:pt idx="418">
                  <c:v>790.5469970703125</c:v>
                </c:pt>
                <c:pt idx="419">
                  <c:v>790.55902099609375</c:v>
                </c:pt>
                <c:pt idx="420">
                  <c:v>790.57098388671875</c:v>
                </c:pt>
                <c:pt idx="421">
                  <c:v>790.5830078125</c:v>
                </c:pt>
                <c:pt idx="422">
                  <c:v>790.59600830078125</c:v>
                </c:pt>
                <c:pt idx="423">
                  <c:v>790.60797119140625</c:v>
                </c:pt>
                <c:pt idx="424">
                  <c:v>790.6199951171875</c:v>
                </c:pt>
                <c:pt idx="425">
                  <c:v>790.63299560546875</c:v>
                </c:pt>
                <c:pt idx="426">
                  <c:v>790.64501953125</c:v>
                </c:pt>
                <c:pt idx="427">
                  <c:v>790.656982421875</c:v>
                </c:pt>
                <c:pt idx="428">
                  <c:v>790.66900634765625</c:v>
                </c:pt>
                <c:pt idx="429">
                  <c:v>790.6820068359375</c:v>
                </c:pt>
                <c:pt idx="430">
                  <c:v>790.6939697265625</c:v>
                </c:pt>
                <c:pt idx="431">
                  <c:v>790.70599365234375</c:v>
                </c:pt>
                <c:pt idx="432">
                  <c:v>790.718017578125</c:v>
                </c:pt>
                <c:pt idx="433">
                  <c:v>790.73101806640625</c:v>
                </c:pt>
                <c:pt idx="434">
                  <c:v>790.74298095703125</c:v>
                </c:pt>
                <c:pt idx="435">
                  <c:v>790.7550048828125</c:v>
                </c:pt>
                <c:pt idx="436">
                  <c:v>790.76800537109375</c:v>
                </c:pt>
                <c:pt idx="437">
                  <c:v>790.780029296875</c:v>
                </c:pt>
                <c:pt idx="438">
                  <c:v>790.7919921875</c:v>
                </c:pt>
                <c:pt idx="439">
                  <c:v>790.80401611328125</c:v>
                </c:pt>
                <c:pt idx="440">
                  <c:v>790.8170166015625</c:v>
                </c:pt>
                <c:pt idx="441">
                  <c:v>790.8289794921875</c:v>
                </c:pt>
                <c:pt idx="442">
                  <c:v>790.84100341796875</c:v>
                </c:pt>
                <c:pt idx="443">
                  <c:v>790.85302734375</c:v>
                </c:pt>
                <c:pt idx="444">
                  <c:v>790.86602783203125</c:v>
                </c:pt>
                <c:pt idx="445">
                  <c:v>790.87799072265625</c:v>
                </c:pt>
                <c:pt idx="446">
                  <c:v>790.8900146484375</c:v>
                </c:pt>
                <c:pt idx="447">
                  <c:v>790.90301513671875</c:v>
                </c:pt>
                <c:pt idx="448">
                  <c:v>790.91497802734375</c:v>
                </c:pt>
                <c:pt idx="449">
                  <c:v>790.927001953125</c:v>
                </c:pt>
                <c:pt idx="450">
                  <c:v>790.93902587890625</c:v>
                </c:pt>
                <c:pt idx="451">
                  <c:v>790.9520263671875</c:v>
                </c:pt>
                <c:pt idx="452">
                  <c:v>790.9639892578125</c:v>
                </c:pt>
                <c:pt idx="453">
                  <c:v>790.97601318359375</c:v>
                </c:pt>
                <c:pt idx="454">
                  <c:v>790.989013671875</c:v>
                </c:pt>
                <c:pt idx="455">
                  <c:v>791.0009765625</c:v>
                </c:pt>
                <c:pt idx="456">
                  <c:v>791.01300048828125</c:v>
                </c:pt>
                <c:pt idx="457">
                  <c:v>791.0250244140625</c:v>
                </c:pt>
                <c:pt idx="458">
                  <c:v>791.03802490234375</c:v>
                </c:pt>
                <c:pt idx="459">
                  <c:v>791.04998779296875</c:v>
                </c:pt>
                <c:pt idx="460">
                  <c:v>791.06201171875</c:v>
                </c:pt>
                <c:pt idx="461">
                  <c:v>791.073974609375</c:v>
                </c:pt>
                <c:pt idx="462">
                  <c:v>791.08697509765625</c:v>
                </c:pt>
                <c:pt idx="463">
                  <c:v>791.0989990234375</c:v>
                </c:pt>
                <c:pt idx="464">
                  <c:v>791.11102294921875</c:v>
                </c:pt>
                <c:pt idx="465">
                  <c:v>791.1240234375</c:v>
                </c:pt>
                <c:pt idx="466">
                  <c:v>791.135986328125</c:v>
                </c:pt>
                <c:pt idx="467">
                  <c:v>791.14801025390625</c:v>
                </c:pt>
                <c:pt idx="468">
                  <c:v>791.15997314453125</c:v>
                </c:pt>
                <c:pt idx="469">
                  <c:v>791.1729736328125</c:v>
                </c:pt>
                <c:pt idx="470">
                  <c:v>791.18499755859375</c:v>
                </c:pt>
                <c:pt idx="471">
                  <c:v>791.197021484375</c:v>
                </c:pt>
                <c:pt idx="472">
                  <c:v>791.21002197265625</c:v>
                </c:pt>
                <c:pt idx="473">
                  <c:v>791.22198486328125</c:v>
                </c:pt>
                <c:pt idx="474">
                  <c:v>791.2340087890625</c:v>
                </c:pt>
                <c:pt idx="475">
                  <c:v>791.2459716796875</c:v>
                </c:pt>
                <c:pt idx="476">
                  <c:v>791.25897216796875</c:v>
                </c:pt>
                <c:pt idx="477">
                  <c:v>791.27099609375</c:v>
                </c:pt>
                <c:pt idx="478">
                  <c:v>791.28302001953125</c:v>
                </c:pt>
                <c:pt idx="479">
                  <c:v>791.2960205078125</c:v>
                </c:pt>
                <c:pt idx="480">
                  <c:v>791.3079833984375</c:v>
                </c:pt>
                <c:pt idx="481">
                  <c:v>791.32000732421875</c:v>
                </c:pt>
                <c:pt idx="482">
                  <c:v>791.33197021484375</c:v>
                </c:pt>
                <c:pt idx="483">
                  <c:v>791.344970703125</c:v>
                </c:pt>
                <c:pt idx="484">
                  <c:v>791.35699462890625</c:v>
                </c:pt>
                <c:pt idx="485">
                  <c:v>791.3690185546875</c:v>
                </c:pt>
                <c:pt idx="486">
                  <c:v>791.3809814453125</c:v>
                </c:pt>
                <c:pt idx="487">
                  <c:v>791.39398193359375</c:v>
                </c:pt>
                <c:pt idx="488">
                  <c:v>791.406005859375</c:v>
                </c:pt>
                <c:pt idx="489">
                  <c:v>791.41802978515625</c:v>
                </c:pt>
                <c:pt idx="490">
                  <c:v>791.4310302734375</c:v>
                </c:pt>
                <c:pt idx="491">
                  <c:v>791.4429931640625</c:v>
                </c:pt>
                <c:pt idx="492">
                  <c:v>791.45501708984375</c:v>
                </c:pt>
                <c:pt idx="493">
                  <c:v>791.46697998046875</c:v>
                </c:pt>
                <c:pt idx="494">
                  <c:v>791.47998046875</c:v>
                </c:pt>
                <c:pt idx="495">
                  <c:v>791.49200439453125</c:v>
                </c:pt>
                <c:pt idx="496">
                  <c:v>791.5040283203125</c:v>
                </c:pt>
                <c:pt idx="497">
                  <c:v>791.51702880859375</c:v>
                </c:pt>
                <c:pt idx="498">
                  <c:v>791.52899169921875</c:v>
                </c:pt>
                <c:pt idx="499">
                  <c:v>791.541015625</c:v>
                </c:pt>
                <c:pt idx="500">
                  <c:v>791.552978515625</c:v>
                </c:pt>
                <c:pt idx="501">
                  <c:v>791.56597900390625</c:v>
                </c:pt>
                <c:pt idx="502">
                  <c:v>791.5780029296875</c:v>
                </c:pt>
                <c:pt idx="503">
                  <c:v>791.59002685546875</c:v>
                </c:pt>
                <c:pt idx="504">
                  <c:v>791.60302734375</c:v>
                </c:pt>
                <c:pt idx="505">
                  <c:v>791.614990234375</c:v>
                </c:pt>
                <c:pt idx="506">
                  <c:v>791.62701416015625</c:v>
                </c:pt>
                <c:pt idx="507">
                  <c:v>791.63897705078125</c:v>
                </c:pt>
                <c:pt idx="508">
                  <c:v>791.6519775390625</c:v>
                </c:pt>
                <c:pt idx="509">
                  <c:v>791.66400146484375</c:v>
                </c:pt>
                <c:pt idx="510">
                  <c:v>791.676025390625</c:v>
                </c:pt>
                <c:pt idx="511">
                  <c:v>791.68902587890625</c:v>
                </c:pt>
                <c:pt idx="512">
                  <c:v>791.70098876953125</c:v>
                </c:pt>
                <c:pt idx="513">
                  <c:v>791.7130126953125</c:v>
                </c:pt>
                <c:pt idx="514">
                  <c:v>791.7249755859375</c:v>
                </c:pt>
                <c:pt idx="515">
                  <c:v>791.73797607421875</c:v>
                </c:pt>
                <c:pt idx="516">
                  <c:v>791.75</c:v>
                </c:pt>
                <c:pt idx="517">
                  <c:v>791.76202392578125</c:v>
                </c:pt>
                <c:pt idx="518">
                  <c:v>791.7750244140625</c:v>
                </c:pt>
                <c:pt idx="519">
                  <c:v>791.7869873046875</c:v>
                </c:pt>
                <c:pt idx="520">
                  <c:v>791.79901123046875</c:v>
                </c:pt>
                <c:pt idx="521">
                  <c:v>791.81097412109375</c:v>
                </c:pt>
                <c:pt idx="522">
                  <c:v>791.823974609375</c:v>
                </c:pt>
                <c:pt idx="523">
                  <c:v>791.83599853515625</c:v>
                </c:pt>
                <c:pt idx="524">
                  <c:v>791.8480224609375</c:v>
                </c:pt>
                <c:pt idx="525">
                  <c:v>791.8599853515625</c:v>
                </c:pt>
                <c:pt idx="526">
                  <c:v>791.87298583984375</c:v>
                </c:pt>
                <c:pt idx="527">
                  <c:v>791.885009765625</c:v>
                </c:pt>
                <c:pt idx="528">
                  <c:v>791.89697265625</c:v>
                </c:pt>
                <c:pt idx="529">
                  <c:v>791.90997314453125</c:v>
                </c:pt>
                <c:pt idx="530">
                  <c:v>791.9219970703125</c:v>
                </c:pt>
                <c:pt idx="531">
                  <c:v>791.93402099609375</c:v>
                </c:pt>
                <c:pt idx="532">
                  <c:v>791.947021484375</c:v>
                </c:pt>
                <c:pt idx="533">
                  <c:v>791.958984375</c:v>
                </c:pt>
                <c:pt idx="534">
                  <c:v>791.97100830078125</c:v>
                </c:pt>
                <c:pt idx="535">
                  <c:v>791.98297119140625</c:v>
                </c:pt>
                <c:pt idx="536">
                  <c:v>791.9959716796875</c:v>
                </c:pt>
                <c:pt idx="537">
                  <c:v>792.00799560546875</c:v>
                </c:pt>
                <c:pt idx="538">
                  <c:v>792.02001953125</c:v>
                </c:pt>
                <c:pt idx="539">
                  <c:v>792.03302001953125</c:v>
                </c:pt>
                <c:pt idx="540">
                  <c:v>792.04498291015625</c:v>
                </c:pt>
                <c:pt idx="541">
                  <c:v>792.0570068359375</c:v>
                </c:pt>
                <c:pt idx="542">
                  <c:v>792.0689697265625</c:v>
                </c:pt>
                <c:pt idx="543">
                  <c:v>792.08197021484375</c:v>
                </c:pt>
                <c:pt idx="544">
                  <c:v>792.093994140625</c:v>
                </c:pt>
                <c:pt idx="545">
                  <c:v>792.10601806640625</c:v>
                </c:pt>
                <c:pt idx="546">
                  <c:v>792.1190185546875</c:v>
                </c:pt>
                <c:pt idx="547">
                  <c:v>792.1309814453125</c:v>
                </c:pt>
                <c:pt idx="548">
                  <c:v>792.14300537109375</c:v>
                </c:pt>
                <c:pt idx="549">
                  <c:v>792.155029296875</c:v>
                </c:pt>
                <c:pt idx="550">
                  <c:v>792.16802978515625</c:v>
                </c:pt>
                <c:pt idx="551">
                  <c:v>792.17999267578125</c:v>
                </c:pt>
                <c:pt idx="552">
                  <c:v>792.1920166015625</c:v>
                </c:pt>
                <c:pt idx="553">
                  <c:v>792.20501708984375</c:v>
                </c:pt>
                <c:pt idx="554">
                  <c:v>792.21697998046875</c:v>
                </c:pt>
                <c:pt idx="555">
                  <c:v>792.22900390625</c:v>
                </c:pt>
                <c:pt idx="556">
                  <c:v>792.24102783203125</c:v>
                </c:pt>
                <c:pt idx="557">
                  <c:v>792.2540283203125</c:v>
                </c:pt>
                <c:pt idx="558">
                  <c:v>792.2659912109375</c:v>
                </c:pt>
                <c:pt idx="559">
                  <c:v>792.27801513671875</c:v>
                </c:pt>
                <c:pt idx="560">
                  <c:v>792.291015625</c:v>
                </c:pt>
                <c:pt idx="561">
                  <c:v>792.302978515625</c:v>
                </c:pt>
                <c:pt idx="562">
                  <c:v>792.31500244140625</c:v>
                </c:pt>
                <c:pt idx="563">
                  <c:v>792.3270263671875</c:v>
                </c:pt>
                <c:pt idx="564">
                  <c:v>792.34002685546875</c:v>
                </c:pt>
                <c:pt idx="565">
                  <c:v>792.35198974609375</c:v>
                </c:pt>
                <c:pt idx="566">
                  <c:v>792.364013671875</c:v>
                </c:pt>
                <c:pt idx="567">
                  <c:v>792.37701416015625</c:v>
                </c:pt>
                <c:pt idx="568">
                  <c:v>792.38897705078125</c:v>
                </c:pt>
                <c:pt idx="569">
                  <c:v>792.4010009765625</c:v>
                </c:pt>
                <c:pt idx="570">
                  <c:v>792.41302490234375</c:v>
                </c:pt>
                <c:pt idx="571">
                  <c:v>792.426025390625</c:v>
                </c:pt>
                <c:pt idx="572">
                  <c:v>792.43798828125</c:v>
                </c:pt>
                <c:pt idx="573">
                  <c:v>792.45001220703125</c:v>
                </c:pt>
                <c:pt idx="574">
                  <c:v>792.4630126953125</c:v>
                </c:pt>
                <c:pt idx="575">
                  <c:v>792.4749755859375</c:v>
                </c:pt>
                <c:pt idx="576">
                  <c:v>792.48699951171875</c:v>
                </c:pt>
                <c:pt idx="577">
                  <c:v>792.4990234375</c:v>
                </c:pt>
                <c:pt idx="578">
                  <c:v>792.51202392578125</c:v>
                </c:pt>
                <c:pt idx="579">
                  <c:v>792.52398681640625</c:v>
                </c:pt>
                <c:pt idx="580">
                  <c:v>792.5360107421875</c:v>
                </c:pt>
                <c:pt idx="581">
                  <c:v>792.54901123046875</c:v>
                </c:pt>
                <c:pt idx="582">
                  <c:v>792.56097412109375</c:v>
                </c:pt>
                <c:pt idx="583">
                  <c:v>792.572998046875</c:v>
                </c:pt>
                <c:pt idx="584">
                  <c:v>792.58599853515625</c:v>
                </c:pt>
                <c:pt idx="585">
                  <c:v>792.5980224609375</c:v>
                </c:pt>
                <c:pt idx="586">
                  <c:v>792.6099853515625</c:v>
                </c:pt>
                <c:pt idx="587">
                  <c:v>792.62200927734375</c:v>
                </c:pt>
                <c:pt idx="588">
                  <c:v>792.635009765625</c:v>
                </c:pt>
                <c:pt idx="589">
                  <c:v>792.64697265625</c:v>
                </c:pt>
                <c:pt idx="590">
                  <c:v>792.65899658203125</c:v>
                </c:pt>
                <c:pt idx="591">
                  <c:v>792.6719970703125</c:v>
                </c:pt>
                <c:pt idx="592">
                  <c:v>792.68402099609375</c:v>
                </c:pt>
                <c:pt idx="593">
                  <c:v>792.69598388671875</c:v>
                </c:pt>
                <c:pt idx="594">
                  <c:v>792.7080078125</c:v>
                </c:pt>
                <c:pt idx="595">
                  <c:v>792.72100830078125</c:v>
                </c:pt>
                <c:pt idx="596">
                  <c:v>792.73297119140625</c:v>
                </c:pt>
                <c:pt idx="597">
                  <c:v>792.7449951171875</c:v>
                </c:pt>
                <c:pt idx="598">
                  <c:v>792.75799560546875</c:v>
                </c:pt>
                <c:pt idx="599">
                  <c:v>792.77001953125</c:v>
                </c:pt>
                <c:pt idx="600">
                  <c:v>792.781982421875</c:v>
                </c:pt>
                <c:pt idx="601">
                  <c:v>792.79400634765625</c:v>
                </c:pt>
                <c:pt idx="602">
                  <c:v>792.8070068359375</c:v>
                </c:pt>
                <c:pt idx="603">
                  <c:v>792.8189697265625</c:v>
                </c:pt>
                <c:pt idx="604">
                  <c:v>792.83099365234375</c:v>
                </c:pt>
                <c:pt idx="605">
                  <c:v>792.843994140625</c:v>
                </c:pt>
                <c:pt idx="606">
                  <c:v>792.85601806640625</c:v>
                </c:pt>
                <c:pt idx="607">
                  <c:v>792.86798095703125</c:v>
                </c:pt>
                <c:pt idx="608">
                  <c:v>792.8809814453125</c:v>
                </c:pt>
                <c:pt idx="609">
                  <c:v>792.89300537109375</c:v>
                </c:pt>
                <c:pt idx="610">
                  <c:v>792.905029296875</c:v>
                </c:pt>
                <c:pt idx="611">
                  <c:v>792.9169921875</c:v>
                </c:pt>
                <c:pt idx="612">
                  <c:v>792.92999267578125</c:v>
                </c:pt>
                <c:pt idx="613">
                  <c:v>792.9420166015625</c:v>
                </c:pt>
                <c:pt idx="614">
                  <c:v>792.9539794921875</c:v>
                </c:pt>
                <c:pt idx="615">
                  <c:v>792.96697998046875</c:v>
                </c:pt>
                <c:pt idx="616">
                  <c:v>792.97900390625</c:v>
                </c:pt>
                <c:pt idx="617">
                  <c:v>792.99102783203125</c:v>
                </c:pt>
                <c:pt idx="618">
                  <c:v>793.00299072265625</c:v>
                </c:pt>
                <c:pt idx="619">
                  <c:v>793.0159912109375</c:v>
                </c:pt>
                <c:pt idx="620">
                  <c:v>793.02801513671875</c:v>
                </c:pt>
                <c:pt idx="621">
                  <c:v>793.03997802734375</c:v>
                </c:pt>
                <c:pt idx="622">
                  <c:v>793.052978515625</c:v>
                </c:pt>
                <c:pt idx="623">
                  <c:v>793.06500244140625</c:v>
                </c:pt>
                <c:pt idx="624">
                  <c:v>793.0770263671875</c:v>
                </c:pt>
                <c:pt idx="625">
                  <c:v>793.09002685546875</c:v>
                </c:pt>
                <c:pt idx="626">
                  <c:v>793.10198974609375</c:v>
                </c:pt>
                <c:pt idx="627">
                  <c:v>793.114013671875</c:v>
                </c:pt>
                <c:pt idx="628">
                  <c:v>793.1259765625</c:v>
                </c:pt>
                <c:pt idx="629">
                  <c:v>793.13897705078125</c:v>
                </c:pt>
                <c:pt idx="630">
                  <c:v>793.1510009765625</c:v>
                </c:pt>
                <c:pt idx="631">
                  <c:v>793.16302490234375</c:v>
                </c:pt>
                <c:pt idx="632">
                  <c:v>793.176025390625</c:v>
                </c:pt>
                <c:pt idx="633">
                  <c:v>793.18798828125</c:v>
                </c:pt>
                <c:pt idx="634">
                  <c:v>793.20001220703125</c:v>
                </c:pt>
                <c:pt idx="635">
                  <c:v>793.21197509765625</c:v>
                </c:pt>
                <c:pt idx="636">
                  <c:v>793.2249755859375</c:v>
                </c:pt>
                <c:pt idx="637">
                  <c:v>793.23699951171875</c:v>
                </c:pt>
                <c:pt idx="638">
                  <c:v>793.2490234375</c:v>
                </c:pt>
                <c:pt idx="639">
                  <c:v>793.26202392578125</c:v>
                </c:pt>
                <c:pt idx="640">
                  <c:v>793.27398681640625</c:v>
                </c:pt>
                <c:pt idx="641">
                  <c:v>793.2860107421875</c:v>
                </c:pt>
                <c:pt idx="642">
                  <c:v>793.29901123046875</c:v>
                </c:pt>
                <c:pt idx="643">
                  <c:v>793.31097412109375</c:v>
                </c:pt>
                <c:pt idx="644">
                  <c:v>793.322998046875</c:v>
                </c:pt>
                <c:pt idx="645">
                  <c:v>793.33502197265625</c:v>
                </c:pt>
                <c:pt idx="646">
                  <c:v>793.3480224609375</c:v>
                </c:pt>
                <c:pt idx="647">
                  <c:v>793.3599853515625</c:v>
                </c:pt>
                <c:pt idx="648">
                  <c:v>793.37200927734375</c:v>
                </c:pt>
                <c:pt idx="649">
                  <c:v>793.385009765625</c:v>
                </c:pt>
                <c:pt idx="650">
                  <c:v>793.39697265625</c:v>
                </c:pt>
                <c:pt idx="651">
                  <c:v>793.40899658203125</c:v>
                </c:pt>
                <c:pt idx="652">
                  <c:v>793.4219970703125</c:v>
                </c:pt>
                <c:pt idx="653">
                  <c:v>793.43402099609375</c:v>
                </c:pt>
                <c:pt idx="654">
                  <c:v>793.44598388671875</c:v>
                </c:pt>
                <c:pt idx="655">
                  <c:v>793.4580078125</c:v>
                </c:pt>
                <c:pt idx="656">
                  <c:v>793.47100830078125</c:v>
                </c:pt>
                <c:pt idx="657">
                  <c:v>793.48297119140625</c:v>
                </c:pt>
                <c:pt idx="658">
                  <c:v>793.4949951171875</c:v>
                </c:pt>
                <c:pt idx="659">
                  <c:v>793.50799560546875</c:v>
                </c:pt>
                <c:pt idx="660">
                  <c:v>793.52001953125</c:v>
                </c:pt>
                <c:pt idx="661">
                  <c:v>793.531982421875</c:v>
                </c:pt>
                <c:pt idx="662">
                  <c:v>793.54400634765625</c:v>
                </c:pt>
                <c:pt idx="663">
                  <c:v>793.5570068359375</c:v>
                </c:pt>
                <c:pt idx="664">
                  <c:v>793.5689697265625</c:v>
                </c:pt>
                <c:pt idx="665">
                  <c:v>793.58099365234375</c:v>
                </c:pt>
                <c:pt idx="666">
                  <c:v>793.593994140625</c:v>
                </c:pt>
                <c:pt idx="667">
                  <c:v>793.60601806640625</c:v>
                </c:pt>
                <c:pt idx="668">
                  <c:v>793.61798095703125</c:v>
                </c:pt>
                <c:pt idx="669">
                  <c:v>793.6309814453125</c:v>
                </c:pt>
                <c:pt idx="670">
                  <c:v>793.64300537109375</c:v>
                </c:pt>
                <c:pt idx="671">
                  <c:v>793.655029296875</c:v>
                </c:pt>
                <c:pt idx="672">
                  <c:v>793.6669921875</c:v>
                </c:pt>
                <c:pt idx="673">
                  <c:v>793.67999267578125</c:v>
                </c:pt>
                <c:pt idx="674">
                  <c:v>793.6920166015625</c:v>
                </c:pt>
                <c:pt idx="675">
                  <c:v>793.7039794921875</c:v>
                </c:pt>
                <c:pt idx="676">
                  <c:v>793.71697998046875</c:v>
                </c:pt>
                <c:pt idx="677">
                  <c:v>793.72900390625</c:v>
                </c:pt>
                <c:pt idx="678">
                  <c:v>793.74102783203125</c:v>
                </c:pt>
                <c:pt idx="679">
                  <c:v>793.7540283203125</c:v>
                </c:pt>
                <c:pt idx="680">
                  <c:v>793.7659912109375</c:v>
                </c:pt>
                <c:pt idx="681">
                  <c:v>793.77801513671875</c:v>
                </c:pt>
                <c:pt idx="682">
                  <c:v>793.78997802734375</c:v>
                </c:pt>
                <c:pt idx="683">
                  <c:v>793.802978515625</c:v>
                </c:pt>
                <c:pt idx="684">
                  <c:v>793.81500244140625</c:v>
                </c:pt>
                <c:pt idx="685">
                  <c:v>793.8270263671875</c:v>
                </c:pt>
                <c:pt idx="686">
                  <c:v>793.84002685546875</c:v>
                </c:pt>
                <c:pt idx="687">
                  <c:v>793.85198974609375</c:v>
                </c:pt>
                <c:pt idx="688">
                  <c:v>793.864013671875</c:v>
                </c:pt>
                <c:pt idx="689">
                  <c:v>793.87701416015625</c:v>
                </c:pt>
                <c:pt idx="690">
                  <c:v>793.88897705078125</c:v>
                </c:pt>
                <c:pt idx="691">
                  <c:v>793.9010009765625</c:v>
                </c:pt>
                <c:pt idx="692">
                  <c:v>793.91302490234375</c:v>
                </c:pt>
                <c:pt idx="693">
                  <c:v>793.926025390625</c:v>
                </c:pt>
                <c:pt idx="694">
                  <c:v>793.93798828125</c:v>
                </c:pt>
                <c:pt idx="695">
                  <c:v>793.95001220703125</c:v>
                </c:pt>
                <c:pt idx="696">
                  <c:v>793.9630126953125</c:v>
                </c:pt>
                <c:pt idx="697">
                  <c:v>793.9749755859375</c:v>
                </c:pt>
                <c:pt idx="698">
                  <c:v>793.98699951171875</c:v>
                </c:pt>
                <c:pt idx="699">
                  <c:v>794</c:v>
                </c:pt>
                <c:pt idx="700">
                  <c:v>794.01202392578125</c:v>
                </c:pt>
                <c:pt idx="701">
                  <c:v>794.02398681640625</c:v>
                </c:pt>
                <c:pt idx="702">
                  <c:v>794.0360107421875</c:v>
                </c:pt>
                <c:pt idx="703">
                  <c:v>794.04901123046875</c:v>
                </c:pt>
                <c:pt idx="704">
                  <c:v>794.06097412109375</c:v>
                </c:pt>
                <c:pt idx="705">
                  <c:v>794.072998046875</c:v>
                </c:pt>
                <c:pt idx="706">
                  <c:v>794.08599853515625</c:v>
                </c:pt>
                <c:pt idx="707">
                  <c:v>794.0980224609375</c:v>
                </c:pt>
                <c:pt idx="708">
                  <c:v>794.1099853515625</c:v>
                </c:pt>
                <c:pt idx="709">
                  <c:v>794.12298583984375</c:v>
                </c:pt>
                <c:pt idx="710">
                  <c:v>794.135009765625</c:v>
                </c:pt>
                <c:pt idx="711">
                  <c:v>794.14697265625</c:v>
                </c:pt>
                <c:pt idx="712">
                  <c:v>794.15899658203125</c:v>
                </c:pt>
                <c:pt idx="713">
                  <c:v>794.1719970703125</c:v>
                </c:pt>
                <c:pt idx="714">
                  <c:v>794.18402099609375</c:v>
                </c:pt>
                <c:pt idx="715">
                  <c:v>794.19598388671875</c:v>
                </c:pt>
                <c:pt idx="716">
                  <c:v>794.208984375</c:v>
                </c:pt>
                <c:pt idx="717">
                  <c:v>794.22100830078125</c:v>
                </c:pt>
                <c:pt idx="718">
                  <c:v>794.23297119140625</c:v>
                </c:pt>
                <c:pt idx="719">
                  <c:v>794.2459716796875</c:v>
                </c:pt>
                <c:pt idx="720">
                  <c:v>794.25799560546875</c:v>
                </c:pt>
                <c:pt idx="721">
                  <c:v>794.27001953125</c:v>
                </c:pt>
                <c:pt idx="722">
                  <c:v>794.28302001953125</c:v>
                </c:pt>
                <c:pt idx="723">
                  <c:v>794.29498291015625</c:v>
                </c:pt>
                <c:pt idx="724">
                  <c:v>794.3070068359375</c:v>
                </c:pt>
                <c:pt idx="725">
                  <c:v>794.3189697265625</c:v>
                </c:pt>
                <c:pt idx="726">
                  <c:v>794.33197021484375</c:v>
                </c:pt>
                <c:pt idx="727">
                  <c:v>794.343994140625</c:v>
                </c:pt>
                <c:pt idx="728">
                  <c:v>794.35601806640625</c:v>
                </c:pt>
                <c:pt idx="729">
                  <c:v>794.3690185546875</c:v>
                </c:pt>
                <c:pt idx="730">
                  <c:v>794.3809814453125</c:v>
                </c:pt>
                <c:pt idx="731">
                  <c:v>794.39300537109375</c:v>
                </c:pt>
                <c:pt idx="732">
                  <c:v>794.406005859375</c:v>
                </c:pt>
                <c:pt idx="733">
                  <c:v>794.41802978515625</c:v>
                </c:pt>
                <c:pt idx="734">
                  <c:v>794.42999267578125</c:v>
                </c:pt>
                <c:pt idx="735">
                  <c:v>794.4429931640625</c:v>
                </c:pt>
                <c:pt idx="736">
                  <c:v>794.45501708984375</c:v>
                </c:pt>
                <c:pt idx="737">
                  <c:v>794.46697998046875</c:v>
                </c:pt>
                <c:pt idx="738">
                  <c:v>794.47900390625</c:v>
                </c:pt>
                <c:pt idx="739">
                  <c:v>794.49200439453125</c:v>
                </c:pt>
                <c:pt idx="740">
                  <c:v>794.5040283203125</c:v>
                </c:pt>
                <c:pt idx="741">
                  <c:v>794.5159912109375</c:v>
                </c:pt>
                <c:pt idx="742">
                  <c:v>794.52899169921875</c:v>
                </c:pt>
                <c:pt idx="743">
                  <c:v>794.541015625</c:v>
                </c:pt>
                <c:pt idx="744">
                  <c:v>794.552978515625</c:v>
                </c:pt>
                <c:pt idx="745">
                  <c:v>794.56597900390625</c:v>
                </c:pt>
                <c:pt idx="746">
                  <c:v>794.5780029296875</c:v>
                </c:pt>
                <c:pt idx="747">
                  <c:v>794.59002685546875</c:v>
                </c:pt>
                <c:pt idx="748">
                  <c:v>794.60198974609375</c:v>
                </c:pt>
                <c:pt idx="749">
                  <c:v>794.614990234375</c:v>
                </c:pt>
                <c:pt idx="750">
                  <c:v>794.62701416015625</c:v>
                </c:pt>
                <c:pt idx="751">
                  <c:v>794.63897705078125</c:v>
                </c:pt>
                <c:pt idx="752">
                  <c:v>794.6519775390625</c:v>
                </c:pt>
                <c:pt idx="753">
                  <c:v>794.66400146484375</c:v>
                </c:pt>
                <c:pt idx="754">
                  <c:v>794.676025390625</c:v>
                </c:pt>
                <c:pt idx="755">
                  <c:v>794.68902587890625</c:v>
                </c:pt>
                <c:pt idx="756">
                  <c:v>794.70098876953125</c:v>
                </c:pt>
                <c:pt idx="757">
                  <c:v>794.7130126953125</c:v>
                </c:pt>
                <c:pt idx="758">
                  <c:v>794.72601318359375</c:v>
                </c:pt>
                <c:pt idx="759">
                  <c:v>794.73797607421875</c:v>
                </c:pt>
                <c:pt idx="760">
                  <c:v>794.75</c:v>
                </c:pt>
                <c:pt idx="761">
                  <c:v>794.76202392578125</c:v>
                </c:pt>
                <c:pt idx="762">
                  <c:v>794.7750244140625</c:v>
                </c:pt>
                <c:pt idx="763">
                  <c:v>794.7869873046875</c:v>
                </c:pt>
                <c:pt idx="764">
                  <c:v>794.79901123046875</c:v>
                </c:pt>
                <c:pt idx="765">
                  <c:v>794.81201171875</c:v>
                </c:pt>
                <c:pt idx="766">
                  <c:v>794.823974609375</c:v>
                </c:pt>
                <c:pt idx="767">
                  <c:v>794.83599853515625</c:v>
                </c:pt>
                <c:pt idx="768">
                  <c:v>794.8489990234375</c:v>
                </c:pt>
                <c:pt idx="769">
                  <c:v>794.86102294921875</c:v>
                </c:pt>
                <c:pt idx="770">
                  <c:v>794.87298583984375</c:v>
                </c:pt>
                <c:pt idx="771">
                  <c:v>794.885986328125</c:v>
                </c:pt>
                <c:pt idx="772">
                  <c:v>794.89801025390625</c:v>
                </c:pt>
                <c:pt idx="773">
                  <c:v>794.90997314453125</c:v>
                </c:pt>
                <c:pt idx="774">
                  <c:v>794.9219970703125</c:v>
                </c:pt>
                <c:pt idx="775">
                  <c:v>794.93499755859375</c:v>
                </c:pt>
                <c:pt idx="776">
                  <c:v>794.947021484375</c:v>
                </c:pt>
                <c:pt idx="777">
                  <c:v>794.958984375</c:v>
                </c:pt>
                <c:pt idx="778">
                  <c:v>794.97198486328125</c:v>
                </c:pt>
                <c:pt idx="779">
                  <c:v>794.9840087890625</c:v>
                </c:pt>
                <c:pt idx="780">
                  <c:v>794.9959716796875</c:v>
                </c:pt>
                <c:pt idx="781">
                  <c:v>795.00897216796875</c:v>
                </c:pt>
                <c:pt idx="782">
                  <c:v>795.02099609375</c:v>
                </c:pt>
                <c:pt idx="783">
                  <c:v>795.03302001953125</c:v>
                </c:pt>
                <c:pt idx="784">
                  <c:v>795.0460205078125</c:v>
                </c:pt>
                <c:pt idx="785">
                  <c:v>795.0579833984375</c:v>
                </c:pt>
                <c:pt idx="786">
                  <c:v>795.07000732421875</c:v>
                </c:pt>
                <c:pt idx="787">
                  <c:v>795.08197021484375</c:v>
                </c:pt>
                <c:pt idx="788">
                  <c:v>795.094970703125</c:v>
                </c:pt>
                <c:pt idx="789">
                  <c:v>795.10699462890625</c:v>
                </c:pt>
                <c:pt idx="790">
                  <c:v>795.1190185546875</c:v>
                </c:pt>
                <c:pt idx="791">
                  <c:v>795.13201904296875</c:v>
                </c:pt>
                <c:pt idx="792">
                  <c:v>795.14398193359375</c:v>
                </c:pt>
                <c:pt idx="793">
                  <c:v>795.156005859375</c:v>
                </c:pt>
                <c:pt idx="794">
                  <c:v>795.16900634765625</c:v>
                </c:pt>
                <c:pt idx="795">
                  <c:v>795.1810302734375</c:v>
                </c:pt>
                <c:pt idx="796">
                  <c:v>795.1929931640625</c:v>
                </c:pt>
                <c:pt idx="797">
                  <c:v>795.20599365234375</c:v>
                </c:pt>
                <c:pt idx="798">
                  <c:v>795.218017578125</c:v>
                </c:pt>
                <c:pt idx="799">
                  <c:v>795.22998046875</c:v>
                </c:pt>
                <c:pt idx="800">
                  <c:v>795.24298095703125</c:v>
                </c:pt>
                <c:pt idx="801">
                  <c:v>795.2550048828125</c:v>
                </c:pt>
                <c:pt idx="802">
                  <c:v>795.26702880859375</c:v>
                </c:pt>
                <c:pt idx="803">
                  <c:v>795.27899169921875</c:v>
                </c:pt>
              </c:numCache>
            </c:numRef>
          </c:xVal>
          <c:yVal>
            <c:numRef>
              <c:f>'Sheet1 {9 min}'!$B$1:$B$804</c:f>
              <c:numCache>
                <c:formatCode>General</c:formatCode>
                <c:ptCount val="804"/>
                <c:pt idx="0">
                  <c:v>79.5</c:v>
                </c:pt>
                <c:pt idx="1">
                  <c:v>68.25</c:v>
                </c:pt>
                <c:pt idx="2">
                  <c:v>47.75</c:v>
                </c:pt>
                <c:pt idx="3">
                  <c:v>30</c:v>
                </c:pt>
                <c:pt idx="4">
                  <c:v>30</c:v>
                </c:pt>
                <c:pt idx="5">
                  <c:v>20.25</c:v>
                </c:pt>
                <c:pt idx="6">
                  <c:v>6.75</c:v>
                </c:pt>
                <c:pt idx="7">
                  <c:v>11.5</c:v>
                </c:pt>
                <c:pt idx="8">
                  <c:v>29</c:v>
                </c:pt>
                <c:pt idx="9">
                  <c:v>32.25</c:v>
                </c:pt>
                <c:pt idx="10">
                  <c:v>14</c:v>
                </c:pt>
                <c:pt idx="11">
                  <c:v>8.25</c:v>
                </c:pt>
                <c:pt idx="12">
                  <c:v>20.25</c:v>
                </c:pt>
                <c:pt idx="13">
                  <c:v>27.5</c:v>
                </c:pt>
                <c:pt idx="14">
                  <c:v>37.25</c:v>
                </c:pt>
                <c:pt idx="15">
                  <c:v>38.25</c:v>
                </c:pt>
                <c:pt idx="16">
                  <c:v>21</c:v>
                </c:pt>
                <c:pt idx="17">
                  <c:v>29</c:v>
                </c:pt>
                <c:pt idx="18">
                  <c:v>53.25</c:v>
                </c:pt>
                <c:pt idx="19">
                  <c:v>46.75</c:v>
                </c:pt>
                <c:pt idx="20">
                  <c:v>30</c:v>
                </c:pt>
                <c:pt idx="21">
                  <c:v>32</c:v>
                </c:pt>
                <c:pt idx="22">
                  <c:v>40</c:v>
                </c:pt>
                <c:pt idx="23">
                  <c:v>36.25</c:v>
                </c:pt>
                <c:pt idx="24">
                  <c:v>48.5</c:v>
                </c:pt>
                <c:pt idx="25">
                  <c:v>75.25</c:v>
                </c:pt>
                <c:pt idx="26">
                  <c:v>78.25</c:v>
                </c:pt>
                <c:pt idx="27">
                  <c:v>93.5</c:v>
                </c:pt>
                <c:pt idx="28">
                  <c:v>135.5</c:v>
                </c:pt>
                <c:pt idx="29">
                  <c:v>216.5</c:v>
                </c:pt>
                <c:pt idx="30">
                  <c:v>397.5</c:v>
                </c:pt>
                <c:pt idx="31">
                  <c:v>739</c:v>
                </c:pt>
                <c:pt idx="32">
                  <c:v>1741</c:v>
                </c:pt>
                <c:pt idx="33">
                  <c:v>3256</c:v>
                </c:pt>
                <c:pt idx="34">
                  <c:v>3937</c:v>
                </c:pt>
                <c:pt idx="35">
                  <c:v>3461</c:v>
                </c:pt>
                <c:pt idx="36">
                  <c:v>2385</c:v>
                </c:pt>
                <c:pt idx="37">
                  <c:v>1260</c:v>
                </c:pt>
                <c:pt idx="38">
                  <c:v>685.29998779296875</c:v>
                </c:pt>
                <c:pt idx="39">
                  <c:v>482.20001220703125</c:v>
                </c:pt>
                <c:pt idx="40">
                  <c:v>267.79998779296875</c:v>
                </c:pt>
                <c:pt idx="41">
                  <c:v>121.19999694824219</c:v>
                </c:pt>
                <c:pt idx="42">
                  <c:v>95.75</c:v>
                </c:pt>
                <c:pt idx="43">
                  <c:v>101.80000305175781</c:v>
                </c:pt>
                <c:pt idx="44">
                  <c:v>83.75</c:v>
                </c:pt>
                <c:pt idx="45">
                  <c:v>74.25</c:v>
                </c:pt>
                <c:pt idx="46">
                  <c:v>82.5</c:v>
                </c:pt>
                <c:pt idx="47">
                  <c:v>65.25</c:v>
                </c:pt>
                <c:pt idx="48">
                  <c:v>64</c:v>
                </c:pt>
                <c:pt idx="49">
                  <c:v>78.25</c:v>
                </c:pt>
                <c:pt idx="50">
                  <c:v>71.5</c:v>
                </c:pt>
                <c:pt idx="51">
                  <c:v>89.75</c:v>
                </c:pt>
                <c:pt idx="52">
                  <c:v>101.5</c:v>
                </c:pt>
                <c:pt idx="53">
                  <c:v>73.75</c:v>
                </c:pt>
                <c:pt idx="54">
                  <c:v>49.75</c:v>
                </c:pt>
                <c:pt idx="55">
                  <c:v>38.75</c:v>
                </c:pt>
                <c:pt idx="56">
                  <c:v>41</c:v>
                </c:pt>
                <c:pt idx="57">
                  <c:v>57</c:v>
                </c:pt>
                <c:pt idx="58">
                  <c:v>85.75</c:v>
                </c:pt>
                <c:pt idx="59">
                  <c:v>102.5</c:v>
                </c:pt>
                <c:pt idx="60">
                  <c:v>100.5</c:v>
                </c:pt>
                <c:pt idx="61">
                  <c:v>105.30000305175781</c:v>
                </c:pt>
                <c:pt idx="62">
                  <c:v>125.80000305175781</c:v>
                </c:pt>
                <c:pt idx="63">
                  <c:v>140</c:v>
                </c:pt>
                <c:pt idx="64">
                  <c:v>107.30000305175781</c:v>
                </c:pt>
                <c:pt idx="65">
                  <c:v>71</c:v>
                </c:pt>
                <c:pt idx="66">
                  <c:v>54.5</c:v>
                </c:pt>
                <c:pt idx="67">
                  <c:v>50.5</c:v>
                </c:pt>
                <c:pt idx="68">
                  <c:v>69</c:v>
                </c:pt>
                <c:pt idx="69">
                  <c:v>197.5</c:v>
                </c:pt>
                <c:pt idx="70">
                  <c:v>573.70001220703125</c:v>
                </c:pt>
                <c:pt idx="71">
                  <c:v>1226</c:v>
                </c:pt>
                <c:pt idx="72">
                  <c:v>2795</c:v>
                </c:pt>
                <c:pt idx="73">
                  <c:v>7143</c:v>
                </c:pt>
                <c:pt idx="74">
                  <c:v>14300</c:v>
                </c:pt>
                <c:pt idx="75">
                  <c:v>19050</c:v>
                </c:pt>
                <c:pt idx="76">
                  <c:v>16280</c:v>
                </c:pt>
                <c:pt idx="77">
                  <c:v>8924</c:v>
                </c:pt>
                <c:pt idx="78">
                  <c:v>3424</c:v>
                </c:pt>
                <c:pt idx="79">
                  <c:v>1144</c:v>
                </c:pt>
                <c:pt idx="80">
                  <c:v>396.70001220703125</c:v>
                </c:pt>
                <c:pt idx="81">
                  <c:v>276.79998779296875</c:v>
                </c:pt>
                <c:pt idx="82">
                  <c:v>257.20001220703125</c:v>
                </c:pt>
                <c:pt idx="83">
                  <c:v>187.69999694824219</c:v>
                </c:pt>
                <c:pt idx="84">
                  <c:v>140.80000305175781</c:v>
                </c:pt>
                <c:pt idx="85">
                  <c:v>86</c:v>
                </c:pt>
                <c:pt idx="86">
                  <c:v>91</c:v>
                </c:pt>
                <c:pt idx="87">
                  <c:v>160.69999694824219</c:v>
                </c:pt>
                <c:pt idx="88">
                  <c:v>179.80000305175781</c:v>
                </c:pt>
                <c:pt idx="89">
                  <c:v>148.5</c:v>
                </c:pt>
                <c:pt idx="90">
                  <c:v>133.69999694824219</c:v>
                </c:pt>
                <c:pt idx="91">
                  <c:v>136.69999694824219</c:v>
                </c:pt>
                <c:pt idx="92">
                  <c:v>149</c:v>
                </c:pt>
                <c:pt idx="93">
                  <c:v>170</c:v>
                </c:pt>
                <c:pt idx="94">
                  <c:v>159.30000305175781</c:v>
                </c:pt>
                <c:pt idx="95">
                  <c:v>123</c:v>
                </c:pt>
                <c:pt idx="96">
                  <c:v>100.80000305175781</c:v>
                </c:pt>
                <c:pt idx="97">
                  <c:v>106</c:v>
                </c:pt>
                <c:pt idx="98">
                  <c:v>128.80000305175781</c:v>
                </c:pt>
                <c:pt idx="99">
                  <c:v>163.80000305175781</c:v>
                </c:pt>
                <c:pt idx="100">
                  <c:v>207</c:v>
                </c:pt>
                <c:pt idx="101">
                  <c:v>209.5</c:v>
                </c:pt>
                <c:pt idx="102">
                  <c:v>149.80000305175781</c:v>
                </c:pt>
                <c:pt idx="103">
                  <c:v>95.5</c:v>
                </c:pt>
                <c:pt idx="104">
                  <c:v>105.5</c:v>
                </c:pt>
                <c:pt idx="105">
                  <c:v>145.19999694824219</c:v>
                </c:pt>
                <c:pt idx="106">
                  <c:v>143.5</c:v>
                </c:pt>
                <c:pt idx="107">
                  <c:v>148.5</c:v>
                </c:pt>
                <c:pt idx="108">
                  <c:v>210.30000305175781</c:v>
                </c:pt>
                <c:pt idx="109">
                  <c:v>261.79998779296875</c:v>
                </c:pt>
                <c:pt idx="110">
                  <c:v>312.29998779296875</c:v>
                </c:pt>
                <c:pt idx="111">
                  <c:v>568.5</c:v>
                </c:pt>
                <c:pt idx="112">
                  <c:v>1326</c:v>
                </c:pt>
                <c:pt idx="113">
                  <c:v>3943</c:v>
                </c:pt>
                <c:pt idx="114">
                  <c:v>14800</c:v>
                </c:pt>
                <c:pt idx="115">
                  <c:v>37570</c:v>
                </c:pt>
                <c:pt idx="116">
                  <c:v>53930</c:v>
                </c:pt>
                <c:pt idx="117">
                  <c:v>44250</c:v>
                </c:pt>
                <c:pt idx="118">
                  <c:v>21280</c:v>
                </c:pt>
                <c:pt idx="119">
                  <c:v>6339</c:v>
                </c:pt>
                <c:pt idx="120">
                  <c:v>1565</c:v>
                </c:pt>
                <c:pt idx="121">
                  <c:v>721.5</c:v>
                </c:pt>
                <c:pt idx="122">
                  <c:v>585.5</c:v>
                </c:pt>
                <c:pt idx="123">
                  <c:v>470.20001220703125</c:v>
                </c:pt>
                <c:pt idx="124">
                  <c:v>361.5</c:v>
                </c:pt>
                <c:pt idx="125">
                  <c:v>267.20001220703125</c:v>
                </c:pt>
                <c:pt idx="126">
                  <c:v>186</c:v>
                </c:pt>
                <c:pt idx="127">
                  <c:v>147.80000305175781</c:v>
                </c:pt>
                <c:pt idx="128">
                  <c:v>120</c:v>
                </c:pt>
                <c:pt idx="129">
                  <c:v>147</c:v>
                </c:pt>
                <c:pt idx="130">
                  <c:v>220.30000305175781</c:v>
                </c:pt>
                <c:pt idx="131">
                  <c:v>200.19999694824219</c:v>
                </c:pt>
                <c:pt idx="132">
                  <c:v>138</c:v>
                </c:pt>
                <c:pt idx="133">
                  <c:v>171</c:v>
                </c:pt>
                <c:pt idx="134">
                  <c:v>198.19999694824219</c:v>
                </c:pt>
                <c:pt idx="135">
                  <c:v>185.30000305175781</c:v>
                </c:pt>
                <c:pt idx="136">
                  <c:v>232</c:v>
                </c:pt>
                <c:pt idx="137">
                  <c:v>298</c:v>
                </c:pt>
                <c:pt idx="138">
                  <c:v>257</c:v>
                </c:pt>
                <c:pt idx="139">
                  <c:v>147.5</c:v>
                </c:pt>
                <c:pt idx="140">
                  <c:v>140</c:v>
                </c:pt>
                <c:pt idx="141">
                  <c:v>223.5</c:v>
                </c:pt>
                <c:pt idx="142">
                  <c:v>286.20001220703125</c:v>
                </c:pt>
                <c:pt idx="143">
                  <c:v>287.5</c:v>
                </c:pt>
                <c:pt idx="144">
                  <c:v>244.19999694824219</c:v>
                </c:pt>
                <c:pt idx="145">
                  <c:v>226.80000305175781</c:v>
                </c:pt>
                <c:pt idx="146">
                  <c:v>251.80000305175781</c:v>
                </c:pt>
                <c:pt idx="147">
                  <c:v>307</c:v>
                </c:pt>
                <c:pt idx="148">
                  <c:v>303</c:v>
                </c:pt>
                <c:pt idx="149">
                  <c:v>284.20001220703125</c:v>
                </c:pt>
                <c:pt idx="150">
                  <c:v>342.20001220703125</c:v>
                </c:pt>
                <c:pt idx="151">
                  <c:v>430.79998779296875</c:v>
                </c:pt>
                <c:pt idx="152">
                  <c:v>598.20001220703125</c:v>
                </c:pt>
                <c:pt idx="153">
                  <c:v>1085</c:v>
                </c:pt>
                <c:pt idx="154">
                  <c:v>3995</c:v>
                </c:pt>
                <c:pt idx="155">
                  <c:v>19570</c:v>
                </c:pt>
                <c:pt idx="156">
                  <c:v>59020</c:v>
                </c:pt>
                <c:pt idx="157">
                  <c:v>93910</c:v>
                </c:pt>
                <c:pt idx="158">
                  <c:v>79470</c:v>
                </c:pt>
                <c:pt idx="159">
                  <c:v>35750</c:v>
                </c:pt>
                <c:pt idx="160">
                  <c:v>8983</c:v>
                </c:pt>
                <c:pt idx="161">
                  <c:v>2003</c:v>
                </c:pt>
                <c:pt idx="162">
                  <c:v>817.5</c:v>
                </c:pt>
                <c:pt idx="163">
                  <c:v>714.79998779296875</c:v>
                </c:pt>
                <c:pt idx="164">
                  <c:v>725.79998779296875</c:v>
                </c:pt>
                <c:pt idx="165">
                  <c:v>587</c:v>
                </c:pt>
                <c:pt idx="166">
                  <c:v>444.20001220703125</c:v>
                </c:pt>
                <c:pt idx="167">
                  <c:v>389.29998779296875</c:v>
                </c:pt>
                <c:pt idx="168">
                  <c:v>367.5</c:v>
                </c:pt>
                <c:pt idx="169">
                  <c:v>346</c:v>
                </c:pt>
                <c:pt idx="170">
                  <c:v>296.20001220703125</c:v>
                </c:pt>
                <c:pt idx="171">
                  <c:v>273.20001220703125</c:v>
                </c:pt>
                <c:pt idx="172">
                  <c:v>271.5</c:v>
                </c:pt>
                <c:pt idx="173">
                  <c:v>238</c:v>
                </c:pt>
                <c:pt idx="174">
                  <c:v>270.79998779296875</c:v>
                </c:pt>
                <c:pt idx="175">
                  <c:v>319</c:v>
                </c:pt>
                <c:pt idx="176">
                  <c:v>252.30000305175781</c:v>
                </c:pt>
                <c:pt idx="177">
                  <c:v>197.19999694824219</c:v>
                </c:pt>
                <c:pt idx="178">
                  <c:v>187</c:v>
                </c:pt>
                <c:pt idx="179">
                  <c:v>160.69999694824219</c:v>
                </c:pt>
                <c:pt idx="180">
                  <c:v>204.69999694824219</c:v>
                </c:pt>
                <c:pt idx="181">
                  <c:v>281.29998779296875</c:v>
                </c:pt>
                <c:pt idx="182">
                  <c:v>263.20001220703125</c:v>
                </c:pt>
                <c:pt idx="183">
                  <c:v>232.5</c:v>
                </c:pt>
                <c:pt idx="184">
                  <c:v>338.20001220703125</c:v>
                </c:pt>
                <c:pt idx="185">
                  <c:v>478.20001220703125</c:v>
                </c:pt>
                <c:pt idx="186">
                  <c:v>466.79998779296875</c:v>
                </c:pt>
                <c:pt idx="187">
                  <c:v>374</c:v>
                </c:pt>
                <c:pt idx="188">
                  <c:v>338</c:v>
                </c:pt>
                <c:pt idx="189">
                  <c:v>312.70001220703125</c:v>
                </c:pt>
                <c:pt idx="190">
                  <c:v>352.70001220703125</c:v>
                </c:pt>
                <c:pt idx="191">
                  <c:v>473</c:v>
                </c:pt>
                <c:pt idx="192">
                  <c:v>533</c:v>
                </c:pt>
                <c:pt idx="193">
                  <c:v>654.79998779296875</c:v>
                </c:pt>
                <c:pt idx="194">
                  <c:v>1177</c:v>
                </c:pt>
                <c:pt idx="195">
                  <c:v>3933</c:v>
                </c:pt>
                <c:pt idx="196">
                  <c:v>19410</c:v>
                </c:pt>
                <c:pt idx="197">
                  <c:v>70350</c:v>
                </c:pt>
                <c:pt idx="198">
                  <c:v>125700</c:v>
                </c:pt>
                <c:pt idx="199">
                  <c:v>111000</c:v>
                </c:pt>
                <c:pt idx="200">
                  <c:v>48830</c:v>
                </c:pt>
                <c:pt idx="201">
                  <c:v>11200</c:v>
                </c:pt>
                <c:pt idx="202">
                  <c:v>2373</c:v>
                </c:pt>
                <c:pt idx="203">
                  <c:v>1098</c:v>
                </c:pt>
                <c:pt idx="204">
                  <c:v>849.79998779296875</c:v>
                </c:pt>
                <c:pt idx="205">
                  <c:v>736.20001220703125</c:v>
                </c:pt>
                <c:pt idx="206">
                  <c:v>596.29998779296875</c:v>
                </c:pt>
                <c:pt idx="207">
                  <c:v>375</c:v>
                </c:pt>
                <c:pt idx="208">
                  <c:v>228</c:v>
                </c:pt>
                <c:pt idx="209">
                  <c:v>235</c:v>
                </c:pt>
                <c:pt idx="210">
                  <c:v>329.5</c:v>
                </c:pt>
                <c:pt idx="211">
                  <c:v>450.79998779296875</c:v>
                </c:pt>
                <c:pt idx="212">
                  <c:v>457.70001220703125</c:v>
                </c:pt>
                <c:pt idx="213">
                  <c:v>334.20001220703125</c:v>
                </c:pt>
                <c:pt idx="214">
                  <c:v>251.5</c:v>
                </c:pt>
                <c:pt idx="215">
                  <c:v>219</c:v>
                </c:pt>
                <c:pt idx="216">
                  <c:v>221</c:v>
                </c:pt>
                <c:pt idx="217">
                  <c:v>286</c:v>
                </c:pt>
                <c:pt idx="218">
                  <c:v>370.5</c:v>
                </c:pt>
                <c:pt idx="219">
                  <c:v>420</c:v>
                </c:pt>
                <c:pt idx="220">
                  <c:v>395.79998779296875</c:v>
                </c:pt>
                <c:pt idx="221">
                  <c:v>323</c:v>
                </c:pt>
                <c:pt idx="222">
                  <c:v>287.29998779296875</c:v>
                </c:pt>
                <c:pt idx="223">
                  <c:v>321.5</c:v>
                </c:pt>
                <c:pt idx="224">
                  <c:v>307.5</c:v>
                </c:pt>
                <c:pt idx="225">
                  <c:v>263</c:v>
                </c:pt>
                <c:pt idx="226">
                  <c:v>315</c:v>
                </c:pt>
                <c:pt idx="227">
                  <c:v>396.20001220703125</c:v>
                </c:pt>
                <c:pt idx="228">
                  <c:v>429</c:v>
                </c:pt>
                <c:pt idx="229">
                  <c:v>419.5</c:v>
                </c:pt>
                <c:pt idx="230">
                  <c:v>438.5</c:v>
                </c:pt>
                <c:pt idx="231">
                  <c:v>505.5</c:v>
                </c:pt>
                <c:pt idx="232">
                  <c:v>545.5</c:v>
                </c:pt>
                <c:pt idx="233">
                  <c:v>555.5</c:v>
                </c:pt>
                <c:pt idx="234">
                  <c:v>686.5</c:v>
                </c:pt>
                <c:pt idx="235">
                  <c:v>1192</c:v>
                </c:pt>
                <c:pt idx="236">
                  <c:v>3892</c:v>
                </c:pt>
                <c:pt idx="237">
                  <c:v>21540</c:v>
                </c:pt>
                <c:pt idx="238">
                  <c:v>77740</c:v>
                </c:pt>
                <c:pt idx="239">
                  <c:v>137000</c:v>
                </c:pt>
                <c:pt idx="240">
                  <c:v>121100</c:v>
                </c:pt>
                <c:pt idx="241">
                  <c:v>53950</c:v>
                </c:pt>
                <c:pt idx="242">
                  <c:v>12290</c:v>
                </c:pt>
                <c:pt idx="243">
                  <c:v>2347</c:v>
                </c:pt>
                <c:pt idx="244">
                  <c:v>1217</c:v>
                </c:pt>
                <c:pt idx="245">
                  <c:v>1249</c:v>
                </c:pt>
                <c:pt idx="246">
                  <c:v>1105</c:v>
                </c:pt>
                <c:pt idx="247">
                  <c:v>761.5</c:v>
                </c:pt>
                <c:pt idx="248">
                  <c:v>510.5</c:v>
                </c:pt>
                <c:pt idx="249">
                  <c:v>451.29998779296875</c:v>
                </c:pt>
                <c:pt idx="250">
                  <c:v>440</c:v>
                </c:pt>
                <c:pt idx="251">
                  <c:v>364</c:v>
                </c:pt>
                <c:pt idx="252">
                  <c:v>334.5</c:v>
                </c:pt>
                <c:pt idx="253">
                  <c:v>391</c:v>
                </c:pt>
                <c:pt idx="254">
                  <c:v>406</c:v>
                </c:pt>
                <c:pt idx="255">
                  <c:v>346</c:v>
                </c:pt>
                <c:pt idx="256">
                  <c:v>304</c:v>
                </c:pt>
                <c:pt idx="257">
                  <c:v>364.29998779296875</c:v>
                </c:pt>
                <c:pt idx="258">
                  <c:v>471.29998779296875</c:v>
                </c:pt>
                <c:pt idx="259">
                  <c:v>504.79998779296875</c:v>
                </c:pt>
                <c:pt idx="260">
                  <c:v>449.20001220703125</c:v>
                </c:pt>
                <c:pt idx="261">
                  <c:v>368.79998779296875</c:v>
                </c:pt>
                <c:pt idx="262">
                  <c:v>317.5</c:v>
                </c:pt>
                <c:pt idx="263">
                  <c:v>323</c:v>
                </c:pt>
                <c:pt idx="264">
                  <c:v>340.5</c:v>
                </c:pt>
                <c:pt idx="265">
                  <c:v>340.79998779296875</c:v>
                </c:pt>
                <c:pt idx="266">
                  <c:v>341.79998779296875</c:v>
                </c:pt>
                <c:pt idx="267">
                  <c:v>364.5</c:v>
                </c:pt>
                <c:pt idx="268">
                  <c:v>411.70001220703125</c:v>
                </c:pt>
                <c:pt idx="269">
                  <c:v>411.5</c:v>
                </c:pt>
                <c:pt idx="270">
                  <c:v>492.5</c:v>
                </c:pt>
                <c:pt idx="271">
                  <c:v>623.70001220703125</c:v>
                </c:pt>
                <c:pt idx="272">
                  <c:v>639.29998779296875</c:v>
                </c:pt>
                <c:pt idx="273">
                  <c:v>676</c:v>
                </c:pt>
                <c:pt idx="274">
                  <c:v>764.29998779296875</c:v>
                </c:pt>
                <c:pt idx="275">
                  <c:v>857.20001220703125</c:v>
                </c:pt>
                <c:pt idx="276">
                  <c:v>1123</c:v>
                </c:pt>
                <c:pt idx="277">
                  <c:v>3400</c:v>
                </c:pt>
                <c:pt idx="278">
                  <c:v>20430</c:v>
                </c:pt>
                <c:pt idx="279">
                  <c:v>75240</c:v>
                </c:pt>
                <c:pt idx="280">
                  <c:v>132800</c:v>
                </c:pt>
                <c:pt idx="281">
                  <c:v>117700</c:v>
                </c:pt>
                <c:pt idx="282">
                  <c:v>53470</c:v>
                </c:pt>
                <c:pt idx="283">
                  <c:v>13120</c:v>
                </c:pt>
                <c:pt idx="284">
                  <c:v>2719</c:v>
                </c:pt>
                <c:pt idx="285">
                  <c:v>1143</c:v>
                </c:pt>
                <c:pt idx="286">
                  <c:v>1112</c:v>
                </c:pt>
                <c:pt idx="287">
                  <c:v>1075</c:v>
                </c:pt>
                <c:pt idx="288">
                  <c:v>839.29998779296875</c:v>
                </c:pt>
                <c:pt idx="289">
                  <c:v>591.79998779296875</c:v>
                </c:pt>
                <c:pt idx="290">
                  <c:v>473.70001220703125</c:v>
                </c:pt>
                <c:pt idx="291">
                  <c:v>434.79998779296875</c:v>
                </c:pt>
                <c:pt idx="292">
                  <c:v>362.29998779296875</c:v>
                </c:pt>
                <c:pt idx="293">
                  <c:v>289.29998779296875</c:v>
                </c:pt>
                <c:pt idx="294">
                  <c:v>286</c:v>
                </c:pt>
                <c:pt idx="295">
                  <c:v>283.70001220703125</c:v>
                </c:pt>
                <c:pt idx="296">
                  <c:v>219.69999694824219</c:v>
                </c:pt>
                <c:pt idx="297">
                  <c:v>199.5</c:v>
                </c:pt>
                <c:pt idx="298">
                  <c:v>241.30000305175781</c:v>
                </c:pt>
                <c:pt idx="299">
                  <c:v>262.70001220703125</c:v>
                </c:pt>
                <c:pt idx="300">
                  <c:v>292</c:v>
                </c:pt>
                <c:pt idx="301">
                  <c:v>329.70001220703125</c:v>
                </c:pt>
                <c:pt idx="302">
                  <c:v>301.79998779296875</c:v>
                </c:pt>
                <c:pt idx="303">
                  <c:v>259</c:v>
                </c:pt>
                <c:pt idx="304">
                  <c:v>261</c:v>
                </c:pt>
                <c:pt idx="305">
                  <c:v>310</c:v>
                </c:pt>
                <c:pt idx="306">
                  <c:v>348</c:v>
                </c:pt>
                <c:pt idx="307">
                  <c:v>319.70001220703125</c:v>
                </c:pt>
                <c:pt idx="308">
                  <c:v>311.79998779296875</c:v>
                </c:pt>
                <c:pt idx="309">
                  <c:v>393.29998779296875</c:v>
                </c:pt>
                <c:pt idx="310">
                  <c:v>430.79998779296875</c:v>
                </c:pt>
                <c:pt idx="311">
                  <c:v>383.5</c:v>
                </c:pt>
                <c:pt idx="312">
                  <c:v>416.20001220703125</c:v>
                </c:pt>
                <c:pt idx="313">
                  <c:v>458.79998779296875</c:v>
                </c:pt>
                <c:pt idx="314">
                  <c:v>491.20001220703125</c:v>
                </c:pt>
                <c:pt idx="315">
                  <c:v>612.20001220703125</c:v>
                </c:pt>
                <c:pt idx="316">
                  <c:v>697.5</c:v>
                </c:pt>
                <c:pt idx="317">
                  <c:v>1036</c:v>
                </c:pt>
                <c:pt idx="318">
                  <c:v>3601</c:v>
                </c:pt>
                <c:pt idx="319">
                  <c:v>19080</c:v>
                </c:pt>
                <c:pt idx="320">
                  <c:v>67580</c:v>
                </c:pt>
                <c:pt idx="321">
                  <c:v>118500</c:v>
                </c:pt>
                <c:pt idx="322">
                  <c:v>105400</c:v>
                </c:pt>
                <c:pt idx="323">
                  <c:v>48960</c:v>
                </c:pt>
                <c:pt idx="324">
                  <c:v>12670</c:v>
                </c:pt>
                <c:pt idx="325">
                  <c:v>2615</c:v>
                </c:pt>
                <c:pt idx="326">
                  <c:v>1125</c:v>
                </c:pt>
                <c:pt idx="327">
                  <c:v>1118</c:v>
                </c:pt>
                <c:pt idx="328">
                  <c:v>1071</c:v>
                </c:pt>
                <c:pt idx="329">
                  <c:v>874.5</c:v>
                </c:pt>
                <c:pt idx="330">
                  <c:v>624</c:v>
                </c:pt>
                <c:pt idx="331">
                  <c:v>451.79998779296875</c:v>
                </c:pt>
                <c:pt idx="332">
                  <c:v>355.29998779296875</c:v>
                </c:pt>
                <c:pt idx="333">
                  <c:v>265.5</c:v>
                </c:pt>
                <c:pt idx="334">
                  <c:v>238</c:v>
                </c:pt>
                <c:pt idx="335">
                  <c:v>236.5</c:v>
                </c:pt>
                <c:pt idx="336">
                  <c:v>240.80000305175781</c:v>
                </c:pt>
                <c:pt idx="337">
                  <c:v>257.79998779296875</c:v>
                </c:pt>
                <c:pt idx="338">
                  <c:v>236</c:v>
                </c:pt>
                <c:pt idx="339">
                  <c:v>221.19999694824219</c:v>
                </c:pt>
                <c:pt idx="340">
                  <c:v>255.80000305175781</c:v>
                </c:pt>
                <c:pt idx="341">
                  <c:v>283.29998779296875</c:v>
                </c:pt>
                <c:pt idx="342">
                  <c:v>300.20001220703125</c:v>
                </c:pt>
                <c:pt idx="343">
                  <c:v>277</c:v>
                </c:pt>
                <c:pt idx="344">
                  <c:v>217.5</c:v>
                </c:pt>
                <c:pt idx="345">
                  <c:v>188.30000305175781</c:v>
                </c:pt>
                <c:pt idx="346">
                  <c:v>222.30000305175781</c:v>
                </c:pt>
                <c:pt idx="347">
                  <c:v>311.79998779296875</c:v>
                </c:pt>
                <c:pt idx="348">
                  <c:v>356.29998779296875</c:v>
                </c:pt>
                <c:pt idx="349">
                  <c:v>293</c:v>
                </c:pt>
                <c:pt idx="350">
                  <c:v>225.5</c:v>
                </c:pt>
                <c:pt idx="351">
                  <c:v>257.20001220703125</c:v>
                </c:pt>
                <c:pt idx="352">
                  <c:v>345.29998779296875</c:v>
                </c:pt>
                <c:pt idx="353">
                  <c:v>343.79998779296875</c:v>
                </c:pt>
                <c:pt idx="354">
                  <c:v>336.5</c:v>
                </c:pt>
                <c:pt idx="355">
                  <c:v>475</c:v>
                </c:pt>
                <c:pt idx="356">
                  <c:v>551.5</c:v>
                </c:pt>
                <c:pt idx="357">
                  <c:v>531.70001220703125</c:v>
                </c:pt>
                <c:pt idx="358">
                  <c:v>982</c:v>
                </c:pt>
                <c:pt idx="359">
                  <c:v>3123</c:v>
                </c:pt>
                <c:pt idx="360">
                  <c:v>15800</c:v>
                </c:pt>
                <c:pt idx="361">
                  <c:v>55790</c:v>
                </c:pt>
                <c:pt idx="362">
                  <c:v>98310</c:v>
                </c:pt>
                <c:pt idx="363">
                  <c:v>87900</c:v>
                </c:pt>
                <c:pt idx="364">
                  <c:v>40480</c:v>
                </c:pt>
                <c:pt idx="365">
                  <c:v>10320</c:v>
                </c:pt>
                <c:pt idx="366">
                  <c:v>2337</c:v>
                </c:pt>
                <c:pt idx="367">
                  <c:v>866.5</c:v>
                </c:pt>
                <c:pt idx="368">
                  <c:v>757</c:v>
                </c:pt>
                <c:pt idx="369">
                  <c:v>772.79998779296875</c:v>
                </c:pt>
                <c:pt idx="370">
                  <c:v>590</c:v>
                </c:pt>
                <c:pt idx="371">
                  <c:v>367.5</c:v>
                </c:pt>
                <c:pt idx="372">
                  <c:v>310.5</c:v>
                </c:pt>
                <c:pt idx="373">
                  <c:v>300.70001220703125</c:v>
                </c:pt>
                <c:pt idx="374">
                  <c:v>297</c:v>
                </c:pt>
                <c:pt idx="375">
                  <c:v>311.79998779296875</c:v>
                </c:pt>
                <c:pt idx="376">
                  <c:v>309.5</c:v>
                </c:pt>
                <c:pt idx="377">
                  <c:v>273.20001220703125</c:v>
                </c:pt>
                <c:pt idx="378">
                  <c:v>258.29998779296875</c:v>
                </c:pt>
                <c:pt idx="379">
                  <c:v>258.29998779296875</c:v>
                </c:pt>
                <c:pt idx="380">
                  <c:v>191</c:v>
                </c:pt>
                <c:pt idx="381">
                  <c:v>117.30000305175781</c:v>
                </c:pt>
                <c:pt idx="382">
                  <c:v>156.5</c:v>
                </c:pt>
                <c:pt idx="383">
                  <c:v>238.80000305175781</c:v>
                </c:pt>
                <c:pt idx="384">
                  <c:v>220</c:v>
                </c:pt>
                <c:pt idx="385">
                  <c:v>156.5</c:v>
                </c:pt>
                <c:pt idx="386">
                  <c:v>137.5</c:v>
                </c:pt>
                <c:pt idx="387">
                  <c:v>151.30000305175781</c:v>
                </c:pt>
                <c:pt idx="388">
                  <c:v>213.80000305175781</c:v>
                </c:pt>
                <c:pt idx="389">
                  <c:v>304.29998779296875</c:v>
                </c:pt>
                <c:pt idx="390">
                  <c:v>312.70001220703125</c:v>
                </c:pt>
                <c:pt idx="391">
                  <c:v>287.5</c:v>
                </c:pt>
                <c:pt idx="392">
                  <c:v>319</c:v>
                </c:pt>
                <c:pt idx="393">
                  <c:v>346.70001220703125</c:v>
                </c:pt>
                <c:pt idx="394">
                  <c:v>397.5</c:v>
                </c:pt>
                <c:pt idx="395">
                  <c:v>412.79998779296875</c:v>
                </c:pt>
                <c:pt idx="396">
                  <c:v>340.79998779296875</c:v>
                </c:pt>
                <c:pt idx="397">
                  <c:v>345.5</c:v>
                </c:pt>
                <c:pt idx="398">
                  <c:v>460.5</c:v>
                </c:pt>
                <c:pt idx="399">
                  <c:v>833.5</c:v>
                </c:pt>
                <c:pt idx="400">
                  <c:v>2972</c:v>
                </c:pt>
                <c:pt idx="401">
                  <c:v>13330</c:v>
                </c:pt>
                <c:pt idx="402">
                  <c:v>40960</c:v>
                </c:pt>
                <c:pt idx="403">
                  <c:v>68690</c:v>
                </c:pt>
                <c:pt idx="404">
                  <c:v>62120</c:v>
                </c:pt>
                <c:pt idx="405">
                  <c:v>30580</c:v>
                </c:pt>
                <c:pt idx="406">
                  <c:v>8617</c:v>
                </c:pt>
                <c:pt idx="407">
                  <c:v>2015</c:v>
                </c:pt>
                <c:pt idx="408">
                  <c:v>812</c:v>
                </c:pt>
                <c:pt idx="409">
                  <c:v>610.29998779296875</c:v>
                </c:pt>
                <c:pt idx="410">
                  <c:v>625.79998779296875</c:v>
                </c:pt>
                <c:pt idx="411">
                  <c:v>493</c:v>
                </c:pt>
                <c:pt idx="412">
                  <c:v>293.29998779296875</c:v>
                </c:pt>
                <c:pt idx="413">
                  <c:v>237.69999694824219</c:v>
                </c:pt>
                <c:pt idx="414">
                  <c:v>255.80000305175781</c:v>
                </c:pt>
                <c:pt idx="415">
                  <c:v>267.79998779296875</c:v>
                </c:pt>
                <c:pt idx="416">
                  <c:v>257.79998779296875</c:v>
                </c:pt>
                <c:pt idx="417">
                  <c:v>212</c:v>
                </c:pt>
                <c:pt idx="418">
                  <c:v>152.80000305175781</c:v>
                </c:pt>
                <c:pt idx="419">
                  <c:v>122.5</c:v>
                </c:pt>
                <c:pt idx="420">
                  <c:v>118.5</c:v>
                </c:pt>
                <c:pt idx="421">
                  <c:v>115.30000305175781</c:v>
                </c:pt>
                <c:pt idx="422">
                  <c:v>114.5</c:v>
                </c:pt>
                <c:pt idx="423">
                  <c:v>141.80000305175781</c:v>
                </c:pt>
                <c:pt idx="424">
                  <c:v>147</c:v>
                </c:pt>
                <c:pt idx="425">
                  <c:v>147.80000305175781</c:v>
                </c:pt>
                <c:pt idx="426">
                  <c:v>174</c:v>
                </c:pt>
                <c:pt idx="427">
                  <c:v>156.69999694824219</c:v>
                </c:pt>
                <c:pt idx="428">
                  <c:v>142</c:v>
                </c:pt>
                <c:pt idx="429">
                  <c:v>136.30000305175781</c:v>
                </c:pt>
                <c:pt idx="430">
                  <c:v>123.19999694824219</c:v>
                </c:pt>
                <c:pt idx="431">
                  <c:v>145.80000305175781</c:v>
                </c:pt>
                <c:pt idx="432">
                  <c:v>157.30000305175781</c:v>
                </c:pt>
                <c:pt idx="433">
                  <c:v>186.69999694824219</c:v>
                </c:pt>
                <c:pt idx="434">
                  <c:v>265</c:v>
                </c:pt>
                <c:pt idx="435">
                  <c:v>307.79998779296875</c:v>
                </c:pt>
                <c:pt idx="436">
                  <c:v>276.29998779296875</c:v>
                </c:pt>
                <c:pt idx="437">
                  <c:v>290.20001220703125</c:v>
                </c:pt>
                <c:pt idx="438">
                  <c:v>380.5</c:v>
                </c:pt>
                <c:pt idx="439">
                  <c:v>417</c:v>
                </c:pt>
                <c:pt idx="440">
                  <c:v>807.79998779296875</c:v>
                </c:pt>
                <c:pt idx="441">
                  <c:v>3024</c:v>
                </c:pt>
                <c:pt idx="442">
                  <c:v>10360</c:v>
                </c:pt>
                <c:pt idx="443">
                  <c:v>25350</c:v>
                </c:pt>
                <c:pt idx="444">
                  <c:v>37770</c:v>
                </c:pt>
                <c:pt idx="445">
                  <c:v>32860</c:v>
                </c:pt>
                <c:pt idx="446">
                  <c:v>17010</c:v>
                </c:pt>
                <c:pt idx="447">
                  <c:v>5683</c:v>
                </c:pt>
                <c:pt idx="448">
                  <c:v>1570</c:v>
                </c:pt>
                <c:pt idx="449">
                  <c:v>666</c:v>
                </c:pt>
                <c:pt idx="450">
                  <c:v>488.5</c:v>
                </c:pt>
                <c:pt idx="451">
                  <c:v>387</c:v>
                </c:pt>
                <c:pt idx="452">
                  <c:v>311</c:v>
                </c:pt>
                <c:pt idx="453">
                  <c:v>224.5</c:v>
                </c:pt>
                <c:pt idx="454">
                  <c:v>110</c:v>
                </c:pt>
                <c:pt idx="455">
                  <c:v>73</c:v>
                </c:pt>
                <c:pt idx="456">
                  <c:v>125.5</c:v>
                </c:pt>
                <c:pt idx="457">
                  <c:v>142.30000305175781</c:v>
                </c:pt>
                <c:pt idx="458">
                  <c:v>126</c:v>
                </c:pt>
                <c:pt idx="459">
                  <c:v>112.69999694824219</c:v>
                </c:pt>
                <c:pt idx="460">
                  <c:v>120.5</c:v>
                </c:pt>
                <c:pt idx="461">
                  <c:v>183.30000305175781</c:v>
                </c:pt>
                <c:pt idx="462">
                  <c:v>210.69999694824219</c:v>
                </c:pt>
                <c:pt idx="463">
                  <c:v>151.80000305175781</c:v>
                </c:pt>
                <c:pt idx="464">
                  <c:v>130.30000305175781</c:v>
                </c:pt>
                <c:pt idx="465">
                  <c:v>139.5</c:v>
                </c:pt>
                <c:pt idx="466">
                  <c:v>140.80000305175781</c:v>
                </c:pt>
                <c:pt idx="467">
                  <c:v>194</c:v>
                </c:pt>
                <c:pt idx="468">
                  <c:v>240.5</c:v>
                </c:pt>
                <c:pt idx="469">
                  <c:v>215.5</c:v>
                </c:pt>
                <c:pt idx="470">
                  <c:v>158.30000305175781</c:v>
                </c:pt>
                <c:pt idx="471">
                  <c:v>119.5</c:v>
                </c:pt>
                <c:pt idx="472">
                  <c:v>93</c:v>
                </c:pt>
                <c:pt idx="473">
                  <c:v>90</c:v>
                </c:pt>
                <c:pt idx="474">
                  <c:v>117.80000305175781</c:v>
                </c:pt>
                <c:pt idx="475">
                  <c:v>116.80000305175781</c:v>
                </c:pt>
                <c:pt idx="476">
                  <c:v>115.30000305175781</c:v>
                </c:pt>
                <c:pt idx="477">
                  <c:v>155.80000305175781</c:v>
                </c:pt>
                <c:pt idx="478">
                  <c:v>227.69999694824219</c:v>
                </c:pt>
                <c:pt idx="479">
                  <c:v>296.20001220703125</c:v>
                </c:pt>
                <c:pt idx="480">
                  <c:v>354.70001220703125</c:v>
                </c:pt>
                <c:pt idx="481">
                  <c:v>639.29998779296875</c:v>
                </c:pt>
                <c:pt idx="482">
                  <c:v>2127</c:v>
                </c:pt>
                <c:pt idx="483">
                  <c:v>6442</c:v>
                </c:pt>
                <c:pt idx="484">
                  <c:v>14360</c:v>
                </c:pt>
                <c:pt idx="485">
                  <c:v>20670</c:v>
                </c:pt>
                <c:pt idx="486">
                  <c:v>17940</c:v>
                </c:pt>
                <c:pt idx="487">
                  <c:v>9521</c:v>
                </c:pt>
                <c:pt idx="488">
                  <c:v>3453</c:v>
                </c:pt>
                <c:pt idx="489">
                  <c:v>1065</c:v>
                </c:pt>
                <c:pt idx="490">
                  <c:v>365.5</c:v>
                </c:pt>
                <c:pt idx="491">
                  <c:v>173.5</c:v>
                </c:pt>
                <c:pt idx="492">
                  <c:v>135</c:v>
                </c:pt>
                <c:pt idx="493">
                  <c:v>129</c:v>
                </c:pt>
                <c:pt idx="494">
                  <c:v>98.25</c:v>
                </c:pt>
                <c:pt idx="495">
                  <c:v>63.25</c:v>
                </c:pt>
                <c:pt idx="496">
                  <c:v>59.5</c:v>
                </c:pt>
                <c:pt idx="497">
                  <c:v>68</c:v>
                </c:pt>
                <c:pt idx="498">
                  <c:v>71.25</c:v>
                </c:pt>
                <c:pt idx="499">
                  <c:v>118.30000305175781</c:v>
                </c:pt>
                <c:pt idx="500">
                  <c:v>139.5</c:v>
                </c:pt>
                <c:pt idx="501">
                  <c:v>94.75</c:v>
                </c:pt>
                <c:pt idx="502">
                  <c:v>119.5</c:v>
                </c:pt>
                <c:pt idx="503">
                  <c:v>167.80000305175781</c:v>
                </c:pt>
                <c:pt idx="504">
                  <c:v>137.5</c:v>
                </c:pt>
                <c:pt idx="505">
                  <c:v>114</c:v>
                </c:pt>
                <c:pt idx="506">
                  <c:v>109</c:v>
                </c:pt>
                <c:pt idx="507">
                  <c:v>79.25</c:v>
                </c:pt>
                <c:pt idx="508">
                  <c:v>58.75</c:v>
                </c:pt>
                <c:pt idx="509">
                  <c:v>64.5</c:v>
                </c:pt>
                <c:pt idx="510">
                  <c:v>102.30000305175781</c:v>
                </c:pt>
                <c:pt idx="511">
                  <c:v>176</c:v>
                </c:pt>
                <c:pt idx="512">
                  <c:v>198.80000305175781</c:v>
                </c:pt>
                <c:pt idx="513">
                  <c:v>117.30000305175781</c:v>
                </c:pt>
                <c:pt idx="514">
                  <c:v>103</c:v>
                </c:pt>
                <c:pt idx="515">
                  <c:v>187</c:v>
                </c:pt>
                <c:pt idx="516">
                  <c:v>195.80000305175781</c:v>
                </c:pt>
                <c:pt idx="517">
                  <c:v>173</c:v>
                </c:pt>
                <c:pt idx="518">
                  <c:v>198.5</c:v>
                </c:pt>
                <c:pt idx="519">
                  <c:v>235</c:v>
                </c:pt>
                <c:pt idx="520">
                  <c:v>284.20001220703125</c:v>
                </c:pt>
                <c:pt idx="521">
                  <c:v>366</c:v>
                </c:pt>
                <c:pt idx="522">
                  <c:v>595.70001220703125</c:v>
                </c:pt>
                <c:pt idx="523">
                  <c:v>1525</c:v>
                </c:pt>
                <c:pt idx="524">
                  <c:v>3856</c:v>
                </c:pt>
                <c:pt idx="525">
                  <c:v>6547</c:v>
                </c:pt>
                <c:pt idx="526">
                  <c:v>7656</c:v>
                </c:pt>
                <c:pt idx="527">
                  <c:v>6620</c:v>
                </c:pt>
                <c:pt idx="528">
                  <c:v>4058</c:v>
                </c:pt>
                <c:pt idx="529">
                  <c:v>1712</c:v>
                </c:pt>
                <c:pt idx="530">
                  <c:v>586.20001220703125</c:v>
                </c:pt>
                <c:pt idx="531">
                  <c:v>201</c:v>
                </c:pt>
                <c:pt idx="532">
                  <c:v>116.5</c:v>
                </c:pt>
                <c:pt idx="533">
                  <c:v>74.75</c:v>
                </c:pt>
                <c:pt idx="534">
                  <c:v>68</c:v>
                </c:pt>
                <c:pt idx="535">
                  <c:v>109.5</c:v>
                </c:pt>
                <c:pt idx="536">
                  <c:v>127.80000305175781</c:v>
                </c:pt>
                <c:pt idx="537">
                  <c:v>125.5</c:v>
                </c:pt>
                <c:pt idx="538">
                  <c:v>75.75</c:v>
                </c:pt>
                <c:pt idx="539">
                  <c:v>17.75</c:v>
                </c:pt>
                <c:pt idx="540">
                  <c:v>8.75</c:v>
                </c:pt>
                <c:pt idx="541">
                  <c:v>22.75</c:v>
                </c:pt>
                <c:pt idx="542">
                  <c:v>28.75</c:v>
                </c:pt>
                <c:pt idx="543">
                  <c:v>40.75</c:v>
                </c:pt>
                <c:pt idx="544">
                  <c:v>59</c:v>
                </c:pt>
                <c:pt idx="545">
                  <c:v>46.5</c:v>
                </c:pt>
                <c:pt idx="546">
                  <c:v>39</c:v>
                </c:pt>
                <c:pt idx="547">
                  <c:v>66.75</c:v>
                </c:pt>
                <c:pt idx="548">
                  <c:v>77.5</c:v>
                </c:pt>
                <c:pt idx="549">
                  <c:v>51.5</c:v>
                </c:pt>
                <c:pt idx="550">
                  <c:v>51.25</c:v>
                </c:pt>
                <c:pt idx="551">
                  <c:v>85.5</c:v>
                </c:pt>
                <c:pt idx="552">
                  <c:v>99.25</c:v>
                </c:pt>
                <c:pt idx="553">
                  <c:v>88</c:v>
                </c:pt>
                <c:pt idx="554">
                  <c:v>69.25</c:v>
                </c:pt>
                <c:pt idx="555">
                  <c:v>50</c:v>
                </c:pt>
                <c:pt idx="556">
                  <c:v>49</c:v>
                </c:pt>
                <c:pt idx="557">
                  <c:v>94.75</c:v>
                </c:pt>
                <c:pt idx="558">
                  <c:v>127.5</c:v>
                </c:pt>
                <c:pt idx="559">
                  <c:v>121.80000305175781</c:v>
                </c:pt>
                <c:pt idx="560">
                  <c:v>172.19999694824219</c:v>
                </c:pt>
                <c:pt idx="561">
                  <c:v>213</c:v>
                </c:pt>
                <c:pt idx="562">
                  <c:v>179.30000305175781</c:v>
                </c:pt>
                <c:pt idx="563">
                  <c:v>290.5</c:v>
                </c:pt>
                <c:pt idx="564">
                  <c:v>784</c:v>
                </c:pt>
                <c:pt idx="565">
                  <c:v>1658</c:v>
                </c:pt>
                <c:pt idx="566">
                  <c:v>2539</c:v>
                </c:pt>
                <c:pt idx="567">
                  <c:v>3044</c:v>
                </c:pt>
                <c:pt idx="568">
                  <c:v>2863</c:v>
                </c:pt>
                <c:pt idx="569">
                  <c:v>1819</c:v>
                </c:pt>
                <c:pt idx="570">
                  <c:v>698.70001220703125</c:v>
                </c:pt>
                <c:pt idx="571">
                  <c:v>228</c:v>
                </c:pt>
                <c:pt idx="572">
                  <c:v>122.5</c:v>
                </c:pt>
                <c:pt idx="573">
                  <c:v>87.25</c:v>
                </c:pt>
                <c:pt idx="574">
                  <c:v>91.5</c:v>
                </c:pt>
                <c:pt idx="575">
                  <c:v>90.25</c:v>
                </c:pt>
                <c:pt idx="576">
                  <c:v>61</c:v>
                </c:pt>
                <c:pt idx="577">
                  <c:v>28</c:v>
                </c:pt>
                <c:pt idx="578">
                  <c:v>19</c:v>
                </c:pt>
                <c:pt idx="579">
                  <c:v>23.5</c:v>
                </c:pt>
                <c:pt idx="580">
                  <c:v>22.5</c:v>
                </c:pt>
                <c:pt idx="581">
                  <c:v>23.25</c:v>
                </c:pt>
                <c:pt idx="582">
                  <c:v>36.75</c:v>
                </c:pt>
                <c:pt idx="583">
                  <c:v>41.25</c:v>
                </c:pt>
                <c:pt idx="584">
                  <c:v>27.75</c:v>
                </c:pt>
                <c:pt idx="585">
                  <c:v>26</c:v>
                </c:pt>
                <c:pt idx="586">
                  <c:v>32</c:v>
                </c:pt>
                <c:pt idx="587">
                  <c:v>32.75</c:v>
                </c:pt>
                <c:pt idx="588">
                  <c:v>30.25</c:v>
                </c:pt>
                <c:pt idx="589">
                  <c:v>34</c:v>
                </c:pt>
                <c:pt idx="590">
                  <c:v>56.75</c:v>
                </c:pt>
                <c:pt idx="591">
                  <c:v>74.5</c:v>
                </c:pt>
                <c:pt idx="592">
                  <c:v>75</c:v>
                </c:pt>
                <c:pt idx="593">
                  <c:v>63.75</c:v>
                </c:pt>
                <c:pt idx="594">
                  <c:v>73.75</c:v>
                </c:pt>
                <c:pt idx="595">
                  <c:v>102.80000305175781</c:v>
                </c:pt>
                <c:pt idx="596">
                  <c:v>92.5</c:v>
                </c:pt>
                <c:pt idx="597">
                  <c:v>81</c:v>
                </c:pt>
                <c:pt idx="598">
                  <c:v>97.75</c:v>
                </c:pt>
                <c:pt idx="599">
                  <c:v>101.5</c:v>
                </c:pt>
                <c:pt idx="600">
                  <c:v>103</c:v>
                </c:pt>
                <c:pt idx="601">
                  <c:v>112.30000305175781</c:v>
                </c:pt>
                <c:pt idx="602">
                  <c:v>95.75</c:v>
                </c:pt>
                <c:pt idx="603">
                  <c:v>96.25</c:v>
                </c:pt>
                <c:pt idx="604">
                  <c:v>152.30000305175781</c:v>
                </c:pt>
                <c:pt idx="605">
                  <c:v>261.20001220703125</c:v>
                </c:pt>
                <c:pt idx="606">
                  <c:v>543.79998779296875</c:v>
                </c:pt>
                <c:pt idx="607">
                  <c:v>864.29998779296875</c:v>
                </c:pt>
                <c:pt idx="608">
                  <c:v>946.5</c:v>
                </c:pt>
                <c:pt idx="609">
                  <c:v>853.70001220703125</c:v>
                </c:pt>
                <c:pt idx="610">
                  <c:v>651</c:v>
                </c:pt>
                <c:pt idx="611">
                  <c:v>382</c:v>
                </c:pt>
                <c:pt idx="612">
                  <c:v>182.30000305175781</c:v>
                </c:pt>
                <c:pt idx="613">
                  <c:v>92.75</c:v>
                </c:pt>
                <c:pt idx="614">
                  <c:v>55</c:v>
                </c:pt>
                <c:pt idx="615">
                  <c:v>27.5</c:v>
                </c:pt>
                <c:pt idx="616">
                  <c:v>31.25</c:v>
                </c:pt>
                <c:pt idx="617">
                  <c:v>51.75</c:v>
                </c:pt>
                <c:pt idx="618">
                  <c:v>46.75</c:v>
                </c:pt>
                <c:pt idx="619">
                  <c:v>36.25</c:v>
                </c:pt>
                <c:pt idx="620">
                  <c:v>45.5</c:v>
                </c:pt>
                <c:pt idx="621">
                  <c:v>57</c:v>
                </c:pt>
                <c:pt idx="622">
                  <c:v>51.5</c:v>
                </c:pt>
                <c:pt idx="623">
                  <c:v>37</c:v>
                </c:pt>
                <c:pt idx="624">
                  <c:v>35</c:v>
                </c:pt>
                <c:pt idx="625">
                  <c:v>60</c:v>
                </c:pt>
                <c:pt idx="626">
                  <c:v>87</c:v>
                </c:pt>
                <c:pt idx="627">
                  <c:v>72</c:v>
                </c:pt>
                <c:pt idx="628">
                  <c:v>54</c:v>
                </c:pt>
                <c:pt idx="629">
                  <c:v>70</c:v>
                </c:pt>
                <c:pt idx="630">
                  <c:v>99.5</c:v>
                </c:pt>
                <c:pt idx="631">
                  <c:v>111</c:v>
                </c:pt>
                <c:pt idx="632">
                  <c:v>81.25</c:v>
                </c:pt>
                <c:pt idx="633">
                  <c:v>42.75</c:v>
                </c:pt>
                <c:pt idx="634">
                  <c:v>29.25</c:v>
                </c:pt>
                <c:pt idx="635">
                  <c:v>55.25</c:v>
                </c:pt>
                <c:pt idx="636">
                  <c:v>83.5</c:v>
                </c:pt>
                <c:pt idx="637">
                  <c:v>68</c:v>
                </c:pt>
                <c:pt idx="638">
                  <c:v>68.75</c:v>
                </c:pt>
                <c:pt idx="639">
                  <c:v>104.80000305175781</c:v>
                </c:pt>
                <c:pt idx="640">
                  <c:v>121.19999694824219</c:v>
                </c:pt>
                <c:pt idx="641">
                  <c:v>113.30000305175781</c:v>
                </c:pt>
                <c:pt idx="642">
                  <c:v>108.69999694824219</c:v>
                </c:pt>
                <c:pt idx="643">
                  <c:v>124.80000305175781</c:v>
                </c:pt>
                <c:pt idx="644">
                  <c:v>173.19999694824219</c:v>
                </c:pt>
                <c:pt idx="645">
                  <c:v>250</c:v>
                </c:pt>
                <c:pt idx="646">
                  <c:v>326.29998779296875</c:v>
                </c:pt>
                <c:pt idx="647">
                  <c:v>398</c:v>
                </c:pt>
                <c:pt idx="648">
                  <c:v>489</c:v>
                </c:pt>
                <c:pt idx="649">
                  <c:v>514</c:v>
                </c:pt>
                <c:pt idx="650">
                  <c:v>351.29998779296875</c:v>
                </c:pt>
                <c:pt idx="651">
                  <c:v>159.69999694824219</c:v>
                </c:pt>
                <c:pt idx="652">
                  <c:v>125.80000305175781</c:v>
                </c:pt>
                <c:pt idx="653">
                  <c:v>126.5</c:v>
                </c:pt>
                <c:pt idx="654">
                  <c:v>70</c:v>
                </c:pt>
                <c:pt idx="655">
                  <c:v>25.75</c:v>
                </c:pt>
                <c:pt idx="656">
                  <c:v>22</c:v>
                </c:pt>
                <c:pt idx="657">
                  <c:v>42.25</c:v>
                </c:pt>
                <c:pt idx="658">
                  <c:v>48.25</c:v>
                </c:pt>
                <c:pt idx="659">
                  <c:v>30.5</c:v>
                </c:pt>
                <c:pt idx="660">
                  <c:v>17.25</c:v>
                </c:pt>
                <c:pt idx="661">
                  <c:v>22.25</c:v>
                </c:pt>
                <c:pt idx="662">
                  <c:v>29</c:v>
                </c:pt>
                <c:pt idx="663">
                  <c:v>17</c:v>
                </c:pt>
                <c:pt idx="664">
                  <c:v>9.5</c:v>
                </c:pt>
                <c:pt idx="665">
                  <c:v>20.25</c:v>
                </c:pt>
                <c:pt idx="666">
                  <c:v>32</c:v>
                </c:pt>
                <c:pt idx="667">
                  <c:v>39.5</c:v>
                </c:pt>
                <c:pt idx="668">
                  <c:v>47.5</c:v>
                </c:pt>
                <c:pt idx="669">
                  <c:v>76</c:v>
                </c:pt>
                <c:pt idx="670">
                  <c:v>136.30000305175781</c:v>
                </c:pt>
                <c:pt idx="671">
                  <c:v>175</c:v>
                </c:pt>
                <c:pt idx="672">
                  <c:v>142.80000305175781</c:v>
                </c:pt>
                <c:pt idx="673">
                  <c:v>76</c:v>
                </c:pt>
                <c:pt idx="674">
                  <c:v>47</c:v>
                </c:pt>
                <c:pt idx="675">
                  <c:v>65</c:v>
                </c:pt>
                <c:pt idx="676">
                  <c:v>82.75</c:v>
                </c:pt>
                <c:pt idx="677">
                  <c:v>77</c:v>
                </c:pt>
                <c:pt idx="678">
                  <c:v>56</c:v>
                </c:pt>
                <c:pt idx="679">
                  <c:v>39</c:v>
                </c:pt>
                <c:pt idx="680">
                  <c:v>41</c:v>
                </c:pt>
                <c:pt idx="681">
                  <c:v>76.25</c:v>
                </c:pt>
                <c:pt idx="682">
                  <c:v>110.30000305175781</c:v>
                </c:pt>
                <c:pt idx="683">
                  <c:v>114.80000305175781</c:v>
                </c:pt>
                <c:pt idx="684">
                  <c:v>118.80000305175781</c:v>
                </c:pt>
                <c:pt idx="685">
                  <c:v>147.19999694824219</c:v>
                </c:pt>
                <c:pt idx="686">
                  <c:v>204.5</c:v>
                </c:pt>
                <c:pt idx="687">
                  <c:v>240.80000305175781</c:v>
                </c:pt>
                <c:pt idx="688">
                  <c:v>246.69999694824219</c:v>
                </c:pt>
                <c:pt idx="689">
                  <c:v>230.80000305175781</c:v>
                </c:pt>
                <c:pt idx="690">
                  <c:v>175.5</c:v>
                </c:pt>
                <c:pt idx="691">
                  <c:v>128.5</c:v>
                </c:pt>
                <c:pt idx="692">
                  <c:v>128.80000305175781</c:v>
                </c:pt>
                <c:pt idx="693">
                  <c:v>112.69999694824219</c:v>
                </c:pt>
                <c:pt idx="694">
                  <c:v>49</c:v>
                </c:pt>
                <c:pt idx="695">
                  <c:v>8.5</c:v>
                </c:pt>
                <c:pt idx="696">
                  <c:v>6.25</c:v>
                </c:pt>
                <c:pt idx="697">
                  <c:v>13</c:v>
                </c:pt>
                <c:pt idx="698">
                  <c:v>25.5</c:v>
                </c:pt>
                <c:pt idx="699">
                  <c:v>25.75</c:v>
                </c:pt>
                <c:pt idx="700">
                  <c:v>12.5</c:v>
                </c:pt>
                <c:pt idx="701">
                  <c:v>15.5</c:v>
                </c:pt>
                <c:pt idx="702">
                  <c:v>24.5</c:v>
                </c:pt>
                <c:pt idx="703">
                  <c:v>26.75</c:v>
                </c:pt>
                <c:pt idx="704">
                  <c:v>31</c:v>
                </c:pt>
                <c:pt idx="705">
                  <c:v>24.25</c:v>
                </c:pt>
                <c:pt idx="706">
                  <c:v>13.25</c:v>
                </c:pt>
                <c:pt idx="707">
                  <c:v>10.25</c:v>
                </c:pt>
                <c:pt idx="708">
                  <c:v>8</c:v>
                </c:pt>
                <c:pt idx="709">
                  <c:v>4.75</c:v>
                </c:pt>
                <c:pt idx="710">
                  <c:v>2.5</c:v>
                </c:pt>
                <c:pt idx="711">
                  <c:v>16.5</c:v>
                </c:pt>
                <c:pt idx="712">
                  <c:v>39.5</c:v>
                </c:pt>
                <c:pt idx="713">
                  <c:v>41.25</c:v>
                </c:pt>
                <c:pt idx="714">
                  <c:v>38.75</c:v>
                </c:pt>
                <c:pt idx="715">
                  <c:v>60</c:v>
                </c:pt>
                <c:pt idx="716">
                  <c:v>71</c:v>
                </c:pt>
                <c:pt idx="717">
                  <c:v>54.75</c:v>
                </c:pt>
                <c:pt idx="718">
                  <c:v>55</c:v>
                </c:pt>
                <c:pt idx="719">
                  <c:v>51.25</c:v>
                </c:pt>
                <c:pt idx="720">
                  <c:v>29</c:v>
                </c:pt>
                <c:pt idx="721">
                  <c:v>69.25</c:v>
                </c:pt>
                <c:pt idx="722">
                  <c:v>145.5</c:v>
                </c:pt>
                <c:pt idx="723">
                  <c:v>230</c:v>
                </c:pt>
                <c:pt idx="724">
                  <c:v>300.20001220703125</c:v>
                </c:pt>
                <c:pt idx="725">
                  <c:v>283</c:v>
                </c:pt>
                <c:pt idx="726">
                  <c:v>289</c:v>
                </c:pt>
                <c:pt idx="727">
                  <c:v>313.5</c:v>
                </c:pt>
                <c:pt idx="728">
                  <c:v>261.5</c:v>
                </c:pt>
                <c:pt idx="729">
                  <c:v>213.5</c:v>
                </c:pt>
                <c:pt idx="730">
                  <c:v>211.5</c:v>
                </c:pt>
                <c:pt idx="731">
                  <c:v>204.69999694824219</c:v>
                </c:pt>
                <c:pt idx="732">
                  <c:v>147</c:v>
                </c:pt>
                <c:pt idx="733">
                  <c:v>79.75</c:v>
                </c:pt>
                <c:pt idx="734">
                  <c:v>51.25</c:v>
                </c:pt>
                <c:pt idx="735">
                  <c:v>34.5</c:v>
                </c:pt>
                <c:pt idx="736">
                  <c:v>20.25</c:v>
                </c:pt>
                <c:pt idx="737">
                  <c:v>12</c:v>
                </c:pt>
                <c:pt idx="738">
                  <c:v>10.5</c:v>
                </c:pt>
                <c:pt idx="739">
                  <c:v>18.5</c:v>
                </c:pt>
                <c:pt idx="740">
                  <c:v>23.25</c:v>
                </c:pt>
                <c:pt idx="741">
                  <c:v>21</c:v>
                </c:pt>
                <c:pt idx="742">
                  <c:v>13.25</c:v>
                </c:pt>
                <c:pt idx="743">
                  <c:v>5</c:v>
                </c:pt>
                <c:pt idx="744">
                  <c:v>3.5</c:v>
                </c:pt>
                <c:pt idx="745">
                  <c:v>6.5</c:v>
                </c:pt>
                <c:pt idx="746">
                  <c:v>8.75</c:v>
                </c:pt>
                <c:pt idx="747">
                  <c:v>25.75</c:v>
                </c:pt>
                <c:pt idx="748">
                  <c:v>43</c:v>
                </c:pt>
                <c:pt idx="749">
                  <c:v>33.5</c:v>
                </c:pt>
                <c:pt idx="750">
                  <c:v>27.75</c:v>
                </c:pt>
                <c:pt idx="751">
                  <c:v>34.25</c:v>
                </c:pt>
                <c:pt idx="752">
                  <c:v>34.25</c:v>
                </c:pt>
                <c:pt idx="753">
                  <c:v>37.75</c:v>
                </c:pt>
                <c:pt idx="754">
                  <c:v>40.5</c:v>
                </c:pt>
                <c:pt idx="755">
                  <c:v>49.5</c:v>
                </c:pt>
                <c:pt idx="756">
                  <c:v>82</c:v>
                </c:pt>
                <c:pt idx="757">
                  <c:v>102</c:v>
                </c:pt>
                <c:pt idx="758">
                  <c:v>119</c:v>
                </c:pt>
                <c:pt idx="759">
                  <c:v>125.5</c:v>
                </c:pt>
                <c:pt idx="760">
                  <c:v>81.75</c:v>
                </c:pt>
                <c:pt idx="761">
                  <c:v>56</c:v>
                </c:pt>
                <c:pt idx="762">
                  <c:v>84.25</c:v>
                </c:pt>
                <c:pt idx="763">
                  <c:v>143</c:v>
                </c:pt>
                <c:pt idx="764">
                  <c:v>203.30000305175781</c:v>
                </c:pt>
                <c:pt idx="765">
                  <c:v>250.19999694824219</c:v>
                </c:pt>
                <c:pt idx="766">
                  <c:v>316.79998779296875</c:v>
                </c:pt>
                <c:pt idx="767">
                  <c:v>402</c:v>
                </c:pt>
                <c:pt idx="768">
                  <c:v>472</c:v>
                </c:pt>
                <c:pt idx="769">
                  <c:v>456.29998779296875</c:v>
                </c:pt>
                <c:pt idx="770">
                  <c:v>360.70001220703125</c:v>
                </c:pt>
                <c:pt idx="771">
                  <c:v>253.30000305175781</c:v>
                </c:pt>
                <c:pt idx="772">
                  <c:v>136</c:v>
                </c:pt>
                <c:pt idx="773">
                  <c:v>55.5</c:v>
                </c:pt>
                <c:pt idx="774">
                  <c:v>27.25</c:v>
                </c:pt>
                <c:pt idx="775">
                  <c:v>32</c:v>
                </c:pt>
                <c:pt idx="776">
                  <c:v>55.25</c:v>
                </c:pt>
                <c:pt idx="777">
                  <c:v>45.25</c:v>
                </c:pt>
                <c:pt idx="778">
                  <c:v>20</c:v>
                </c:pt>
                <c:pt idx="779">
                  <c:v>14</c:v>
                </c:pt>
                <c:pt idx="780">
                  <c:v>10.25</c:v>
                </c:pt>
                <c:pt idx="781">
                  <c:v>15.5</c:v>
                </c:pt>
                <c:pt idx="782">
                  <c:v>26.75</c:v>
                </c:pt>
                <c:pt idx="783">
                  <c:v>16.75</c:v>
                </c:pt>
                <c:pt idx="784">
                  <c:v>2.5</c:v>
                </c:pt>
                <c:pt idx="785">
                  <c:v>1.75</c:v>
                </c:pt>
                <c:pt idx="786">
                  <c:v>6.75</c:v>
                </c:pt>
                <c:pt idx="787">
                  <c:v>8.25</c:v>
                </c:pt>
                <c:pt idx="788">
                  <c:v>6.25</c:v>
                </c:pt>
                <c:pt idx="789">
                  <c:v>9</c:v>
                </c:pt>
                <c:pt idx="790">
                  <c:v>11.25</c:v>
                </c:pt>
                <c:pt idx="791">
                  <c:v>7.5</c:v>
                </c:pt>
                <c:pt idx="792">
                  <c:v>6.75</c:v>
                </c:pt>
                <c:pt idx="793">
                  <c:v>32.75</c:v>
                </c:pt>
                <c:pt idx="794">
                  <c:v>65.5</c:v>
                </c:pt>
                <c:pt idx="795">
                  <c:v>52.25</c:v>
                </c:pt>
                <c:pt idx="796">
                  <c:v>25.25</c:v>
                </c:pt>
                <c:pt idx="797">
                  <c:v>27.25</c:v>
                </c:pt>
                <c:pt idx="798">
                  <c:v>25.25</c:v>
                </c:pt>
                <c:pt idx="799">
                  <c:v>8.25</c:v>
                </c:pt>
                <c:pt idx="800">
                  <c:v>12.75</c:v>
                </c:pt>
                <c:pt idx="801">
                  <c:v>52.5</c:v>
                </c:pt>
                <c:pt idx="802">
                  <c:v>114</c:v>
                </c:pt>
                <c:pt idx="803">
                  <c:v>169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3207-4F5E-BE2E-60B3EF8975C4}"/>
            </c:ext>
          </c:extLst>
        </c:ser>
        <c:ser>
          <c:idx val="1"/>
          <c:order val="1"/>
          <c:tx>
            <c:v>distriubtion width</c:v>
          </c:tx>
          <c:spPr>
            <a:ln w="38100">
              <a:solidFill>
                <a:srgbClr val="FF66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{9 min}'!$G$10:$G$11</c:f>
              <c:numCache>
                <c:formatCode>General</c:formatCode>
                <c:ptCount val="2"/>
                <c:pt idx="0">
                  <c:v>786.3284912109375</c:v>
                </c:pt>
                <c:pt idx="1">
                  <c:v>791.638916015625</c:v>
                </c:pt>
              </c:numCache>
            </c:numRef>
          </c:xVal>
          <c:yVal>
            <c:numRef>
              <c:f>'Sheet1 {9 min}'!$F$13:$F$14</c:f>
              <c:numCache>
                <c:formatCode>General</c:formatCode>
                <c:ptCount val="2"/>
                <c:pt idx="0">
                  <c:v>13700</c:v>
                </c:pt>
                <c:pt idx="1">
                  <c:v>13700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3207-4F5E-BE2E-60B3EF8975C4}"/>
            </c:ext>
          </c:extLst>
        </c:ser>
        <c:ser>
          <c:idx val="2"/>
          <c:order val="2"/>
          <c:tx>
            <c:v>centroid</c:v>
          </c:tx>
          <c:spPr>
            <a:ln w="38100">
              <a:solidFill>
                <a:srgbClr val="00FF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('Sheet1 {9 min}'!$G$4,'Sheet1 {9 min}'!$G$4)</c:f>
              <c:numCache>
                <c:formatCode>General</c:formatCode>
                <c:ptCount val="2"/>
                <c:pt idx="0">
                  <c:v>788.76458740234375</c:v>
                </c:pt>
                <c:pt idx="1">
                  <c:v>788.76458740234375</c:v>
                </c:pt>
              </c:numCache>
            </c:numRef>
          </c:xVal>
          <c:yVal>
            <c:numRef>
              <c:f>'Sheet1 {9 min}'!$F$12:$F$13</c:f>
              <c:numCache>
                <c:formatCode>General</c:formatCode>
                <c:ptCount val="2"/>
                <c:pt idx="0">
                  <c:v>0</c:v>
                </c:pt>
                <c:pt idx="1">
                  <c:v>13700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3207-4F5E-BE2E-60B3EF8975C4}"/>
            </c:ext>
          </c:extLst>
        </c:ser>
        <c:ser>
          <c:idx val="3"/>
          <c:order val="3"/>
          <c:tx>
            <c:v>peak envelope</c:v>
          </c:tx>
          <c:spPr>
            <a:ln w="12700">
              <a:solidFill>
                <a:srgbClr val="FF0000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'Sheet1 {9 min}'!$D$1:$D$16</c:f>
              <c:numCache>
                <c:formatCode>General</c:formatCode>
                <c:ptCount val="16"/>
                <c:pt idx="0">
                  <c:v>785.84197998046875</c:v>
                </c:pt>
                <c:pt idx="1">
                  <c:v>786.34197998046875</c:v>
                </c:pt>
                <c:pt idx="2">
                  <c:v>786.843994140625</c:v>
                </c:pt>
                <c:pt idx="3">
                  <c:v>787.34600830078125</c:v>
                </c:pt>
                <c:pt idx="4">
                  <c:v>787.8480224609375</c:v>
                </c:pt>
                <c:pt idx="5">
                  <c:v>788.35101318359375</c:v>
                </c:pt>
                <c:pt idx="6">
                  <c:v>788.85400390625</c:v>
                </c:pt>
                <c:pt idx="7">
                  <c:v>789.35601806640625</c:v>
                </c:pt>
                <c:pt idx="8">
                  <c:v>789.8590087890625</c:v>
                </c:pt>
                <c:pt idx="9">
                  <c:v>790.36199951171875</c:v>
                </c:pt>
                <c:pt idx="10">
                  <c:v>790.86602783203125</c:v>
                </c:pt>
                <c:pt idx="11">
                  <c:v>791.3690185546875</c:v>
                </c:pt>
                <c:pt idx="12">
                  <c:v>791.87298583984375</c:v>
                </c:pt>
                <c:pt idx="13">
                  <c:v>792.37298583984375</c:v>
                </c:pt>
                <c:pt idx="14">
                  <c:v>792.87298583984375</c:v>
                </c:pt>
                <c:pt idx="15">
                  <c:v>793.37298583984375</c:v>
                </c:pt>
              </c:numCache>
            </c:numRef>
          </c:xVal>
          <c:yVal>
            <c:numRef>
              <c:f>'Sheet1 {9 min}'!$E$1:$E$28</c:f>
              <c:numCache>
                <c:formatCode>General</c:formatCode>
                <c:ptCount val="28"/>
                <c:pt idx="0">
                  <c:v>0</c:v>
                </c:pt>
                <c:pt idx="1">
                  <c:v>19050</c:v>
                </c:pt>
                <c:pt idx="2">
                  <c:v>53930</c:v>
                </c:pt>
                <c:pt idx="3">
                  <c:v>93910</c:v>
                </c:pt>
                <c:pt idx="4">
                  <c:v>125700</c:v>
                </c:pt>
                <c:pt idx="5">
                  <c:v>137000</c:v>
                </c:pt>
                <c:pt idx="6">
                  <c:v>132800</c:v>
                </c:pt>
                <c:pt idx="7">
                  <c:v>118500</c:v>
                </c:pt>
                <c:pt idx="8">
                  <c:v>98310</c:v>
                </c:pt>
                <c:pt idx="9">
                  <c:v>68690</c:v>
                </c:pt>
                <c:pt idx="10">
                  <c:v>37770</c:v>
                </c:pt>
                <c:pt idx="11">
                  <c:v>20670</c:v>
                </c:pt>
                <c:pt idx="12">
                  <c:v>7656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3207-4F5E-BE2E-60B3EF8975C4}"/>
            </c:ext>
          </c:extLst>
        </c:ser>
        <c:ser>
          <c:idx val="4"/>
          <c:order val="4"/>
          <c:tx>
            <c:v>Binomial p = 0.0000306</c:v>
          </c:tx>
          <c:spPr>
            <a:ln w="25400">
              <a:solidFill>
                <a:srgbClr val="4472C4"/>
              </a:solidFill>
              <a:prstDash val="solid"/>
            </a:ln>
          </c:spPr>
          <c:marker>
            <c:symbol val="none"/>
          </c:marker>
          <c:xVal>
            <c:numRef>
              <c:f>'Sheet1 {9 min}'!$D$1:$D$31</c:f>
              <c:numCache>
                <c:formatCode>General</c:formatCode>
                <c:ptCount val="31"/>
                <c:pt idx="0">
                  <c:v>785.84197998046875</c:v>
                </c:pt>
                <c:pt idx="1">
                  <c:v>786.34197998046875</c:v>
                </c:pt>
                <c:pt idx="2">
                  <c:v>786.843994140625</c:v>
                </c:pt>
                <c:pt idx="3">
                  <c:v>787.34600830078125</c:v>
                </c:pt>
                <c:pt idx="4">
                  <c:v>787.8480224609375</c:v>
                </c:pt>
                <c:pt idx="5">
                  <c:v>788.35101318359375</c:v>
                </c:pt>
                <c:pt idx="6">
                  <c:v>788.85400390625</c:v>
                </c:pt>
                <c:pt idx="7">
                  <c:v>789.35601806640625</c:v>
                </c:pt>
                <c:pt idx="8">
                  <c:v>789.8590087890625</c:v>
                </c:pt>
                <c:pt idx="9">
                  <c:v>790.36199951171875</c:v>
                </c:pt>
                <c:pt idx="10">
                  <c:v>790.86602783203125</c:v>
                </c:pt>
                <c:pt idx="11">
                  <c:v>791.3690185546875</c:v>
                </c:pt>
                <c:pt idx="12">
                  <c:v>791.87298583984375</c:v>
                </c:pt>
                <c:pt idx="13">
                  <c:v>792.37298583984375</c:v>
                </c:pt>
                <c:pt idx="14">
                  <c:v>792.87298583984375</c:v>
                </c:pt>
                <c:pt idx="15">
                  <c:v>793.37298583984375</c:v>
                </c:pt>
              </c:numCache>
            </c:numRef>
          </c:xVal>
          <c:yVal>
            <c:numRef>
              <c:f>'Sheet1 {9 min}'!$P$1:$P$31</c:f>
              <c:numCache>
                <c:formatCode>General</c:formatCode>
                <c:ptCount val="31"/>
                <c:pt idx="0">
                  <c:v>3214.7573926034784</c:v>
                </c:pt>
                <c:pt idx="1">
                  <c:v>18868.462031969757</c:v>
                </c:pt>
                <c:pt idx="2">
                  <c:v>52790.215292824585</c:v>
                </c:pt>
                <c:pt idx="3">
                  <c:v>94788.11109108488</c:v>
                </c:pt>
                <c:pt idx="4">
                  <c:v>125692.17379419437</c:v>
                </c:pt>
                <c:pt idx="5">
                  <c:v>136649.76405145528</c:v>
                </c:pt>
                <c:pt idx="6">
                  <c:v>132629.33457644505</c:v>
                </c:pt>
                <c:pt idx="7">
                  <c:v>119420.93617020021</c:v>
                </c:pt>
                <c:pt idx="8">
                  <c:v>97417.38136460603</c:v>
                </c:pt>
                <c:pt idx="9">
                  <c:v>68377.158130494441</c:v>
                </c:pt>
                <c:pt idx="10">
                  <c:v>39657.493739527345</c:v>
                </c:pt>
                <c:pt idx="11">
                  <c:v>18678.674987774422</c:v>
                </c:pt>
                <c:pt idx="12">
                  <c:v>7173.4596309102708</c:v>
                </c:pt>
                <c:pt idx="13">
                  <c:v>2293.9432589091093</c:v>
                </c:pt>
                <c:pt idx="14">
                  <c:v>626.19720166091861</c:v>
                </c:pt>
                <c:pt idx="15">
                  <c:v>149.12335491361426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3207-4F5E-BE2E-60B3EF8975C4}"/>
            </c:ext>
          </c:extLst>
        </c:ser>
        <c:ser>
          <c:idx val="5"/>
          <c:order val="5"/>
          <c:tx>
            <c:v>Bimodal(1) 13.2</c:v>
          </c:tx>
          <c:marker>
            <c:symbol val="none"/>
          </c:marker>
          <c:xVal>
            <c:numRef>
              <c:f>'Sheet1 {9 min}'!$D$1:$D$31</c:f>
              <c:numCache>
                <c:formatCode>General</c:formatCode>
                <c:ptCount val="31"/>
                <c:pt idx="0">
                  <c:v>785.84197998046875</c:v>
                </c:pt>
                <c:pt idx="1">
                  <c:v>786.34197998046875</c:v>
                </c:pt>
                <c:pt idx="2">
                  <c:v>786.843994140625</c:v>
                </c:pt>
                <c:pt idx="3">
                  <c:v>787.34600830078125</c:v>
                </c:pt>
                <c:pt idx="4">
                  <c:v>787.8480224609375</c:v>
                </c:pt>
                <c:pt idx="5">
                  <c:v>788.35101318359375</c:v>
                </c:pt>
                <c:pt idx="6">
                  <c:v>788.85400390625</c:v>
                </c:pt>
                <c:pt idx="7">
                  <c:v>789.35601806640625</c:v>
                </c:pt>
                <c:pt idx="8">
                  <c:v>789.8590087890625</c:v>
                </c:pt>
                <c:pt idx="9">
                  <c:v>790.36199951171875</c:v>
                </c:pt>
                <c:pt idx="10">
                  <c:v>790.86602783203125</c:v>
                </c:pt>
                <c:pt idx="11">
                  <c:v>791.3690185546875</c:v>
                </c:pt>
                <c:pt idx="12">
                  <c:v>791.87298583984375</c:v>
                </c:pt>
                <c:pt idx="13">
                  <c:v>792.37298583984375</c:v>
                </c:pt>
                <c:pt idx="14">
                  <c:v>792.87298583984375</c:v>
                </c:pt>
                <c:pt idx="15">
                  <c:v>793.37298583984375</c:v>
                </c:pt>
              </c:numCache>
            </c:numRef>
          </c:xVal>
          <c:yVal>
            <c:numRef>
              <c:f>'Sheet1 {9 min}'!$M$1:$M$31</c:f>
              <c:numCache>
                <c:formatCode>General</c:formatCode>
                <c:ptCount val="31"/>
                <c:pt idx="0">
                  <c:v>3207.0970200700494</c:v>
                </c:pt>
                <c:pt idx="1">
                  <c:v>18742.337124037072</c:v>
                </c:pt>
                <c:pt idx="2">
                  <c:v>51831.267596549194</c:v>
                </c:pt>
                <c:pt idx="3">
                  <c:v>90325.545574970412</c:v>
                </c:pt>
                <c:pt idx="4">
                  <c:v>111488.26332603242</c:v>
                </c:pt>
                <c:pt idx="5">
                  <c:v>103914.07746201816</c:v>
                </c:pt>
                <c:pt idx="6">
                  <c:v>76198.142826189811</c:v>
                </c:pt>
                <c:pt idx="7">
                  <c:v>45256.986475379388</c:v>
                </c:pt>
                <c:pt idx="8">
                  <c:v>22267.30153391575</c:v>
                </c:pt>
                <c:pt idx="9">
                  <c:v>9246.4552760146453</c:v>
                </c:pt>
                <c:pt idx="10">
                  <c:v>3293.4832779804378</c:v>
                </c:pt>
                <c:pt idx="11">
                  <c:v>1021.0264275300849</c:v>
                </c:pt>
                <c:pt idx="12">
                  <c:v>279.14206010026606</c:v>
                </c:pt>
                <c:pt idx="13">
                  <c:v>68.074718898799688</c:v>
                </c:pt>
                <c:pt idx="14">
                  <c:v>14.938402044906161</c:v>
                </c:pt>
                <c:pt idx="15">
                  <c:v>2.9607061688088665</c:v>
                </c:pt>
                <c:pt idx="16">
                  <c:v>0.52733164947448552</c:v>
                </c:pt>
                <c:pt idx="17">
                  <c:v>8.2910845995336213E-2</c:v>
                </c:pt>
                <c:pt idx="18">
                  <c:v>1.1128347103763871E-2</c:v>
                </c:pt>
                <c:pt idx="19">
                  <c:v>1.2118990617770765E-3</c:v>
                </c:pt>
                <c:pt idx="20">
                  <c:v>9.9498067280206148E-5</c:v>
                </c:pt>
                <c:pt idx="21">
                  <c:v>5.4782623232538383E-6</c:v>
                </c:pt>
                <c:pt idx="22">
                  <c:v>1.5827813010445515E-7</c:v>
                </c:pt>
                <c:pt idx="23">
                  <c:v>7.3147947480430383E-10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3207-4F5E-BE2E-60B3EF8975C4}"/>
            </c:ext>
          </c:extLst>
        </c:ser>
        <c:ser>
          <c:idx val="6"/>
          <c:order val="6"/>
          <c:tx>
            <c:v>Bimodal(2) 11.8</c:v>
          </c:tx>
          <c:marker>
            <c:symbol val="none"/>
          </c:marker>
          <c:xVal>
            <c:numRef>
              <c:f>'Sheet1 {9 min}'!$D$1:$D$31</c:f>
              <c:numCache>
                <c:formatCode>General</c:formatCode>
                <c:ptCount val="31"/>
                <c:pt idx="0">
                  <c:v>785.84197998046875</c:v>
                </c:pt>
                <c:pt idx="1">
                  <c:v>786.34197998046875</c:v>
                </c:pt>
                <c:pt idx="2">
                  <c:v>786.843994140625</c:v>
                </c:pt>
                <c:pt idx="3">
                  <c:v>787.34600830078125</c:v>
                </c:pt>
                <c:pt idx="4">
                  <c:v>787.8480224609375</c:v>
                </c:pt>
                <c:pt idx="5">
                  <c:v>788.35101318359375</c:v>
                </c:pt>
                <c:pt idx="6">
                  <c:v>788.85400390625</c:v>
                </c:pt>
                <c:pt idx="7">
                  <c:v>789.35601806640625</c:v>
                </c:pt>
                <c:pt idx="8">
                  <c:v>789.8590087890625</c:v>
                </c:pt>
                <c:pt idx="9">
                  <c:v>790.36199951171875</c:v>
                </c:pt>
                <c:pt idx="10">
                  <c:v>790.86602783203125</c:v>
                </c:pt>
                <c:pt idx="11">
                  <c:v>791.3690185546875</c:v>
                </c:pt>
                <c:pt idx="12">
                  <c:v>791.87298583984375</c:v>
                </c:pt>
                <c:pt idx="13">
                  <c:v>792.37298583984375</c:v>
                </c:pt>
                <c:pt idx="14">
                  <c:v>792.87298583984375</c:v>
                </c:pt>
                <c:pt idx="15">
                  <c:v>793.37298583984375</c:v>
                </c:pt>
              </c:numCache>
            </c:numRef>
          </c:xVal>
          <c:yVal>
            <c:numRef>
              <c:f>'Sheet1 {9 min}'!$O$1:$O$31</c:f>
              <c:numCache>
                <c:formatCode>General</c:formatCode>
                <c:ptCount val="31"/>
                <c:pt idx="0">
                  <c:v>7.6603725334289603</c:v>
                </c:pt>
                <c:pt idx="1">
                  <c:v>126.12490793268262</c:v>
                </c:pt>
                <c:pt idx="2">
                  <c:v>958.94769627538778</c:v>
                </c:pt>
                <c:pt idx="3">
                  <c:v>4462.5655161144623</c:v>
                </c:pt>
                <c:pt idx="4">
                  <c:v>14203.910468161948</c:v>
                </c:pt>
                <c:pt idx="5">
                  <c:v>32735.686589437111</c:v>
                </c:pt>
                <c:pt idx="6">
                  <c:v>56431.191750255246</c:v>
                </c:pt>
                <c:pt idx="7">
                  <c:v>74163.949694820811</c:v>
                </c:pt>
                <c:pt idx="8">
                  <c:v>75150.079830690273</c:v>
                </c:pt>
                <c:pt idx="9">
                  <c:v>59130.702854479794</c:v>
                </c:pt>
                <c:pt idx="10">
                  <c:v>36364.01046154691</c:v>
                </c:pt>
                <c:pt idx="11">
                  <c:v>17657.648560244339</c:v>
                </c:pt>
                <c:pt idx="12">
                  <c:v>6894.3175708100043</c:v>
                </c:pt>
                <c:pt idx="13">
                  <c:v>2225.8685400103095</c:v>
                </c:pt>
                <c:pt idx="14">
                  <c:v>611.25879961601242</c:v>
                </c:pt>
                <c:pt idx="15">
                  <c:v>146.16264874480541</c:v>
                </c:pt>
                <c:pt idx="16">
                  <c:v>30.987462428164896</c:v>
                </c:pt>
                <c:pt idx="17">
                  <c:v>5.887557497971212</c:v>
                </c:pt>
                <c:pt idx="18">
                  <c:v>0.99697857823650382</c:v>
                </c:pt>
                <c:pt idx="19">
                  <c:v>0.14368641830574427</c:v>
                </c:pt>
                <c:pt idx="20">
                  <c:v>1.5386454319467746E-2</c:v>
                </c:pt>
                <c:pt idx="21">
                  <c:v>8.4977870893354819E-4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3207-4F5E-BE2E-60B3EF8975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937856"/>
        <c:axId val="67924960"/>
      </c:scatterChart>
      <c:valAx>
        <c:axId val="67937856"/>
        <c:scaling>
          <c:orientation val="minMax"/>
          <c:max val="796"/>
          <c:min val="78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m/z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7924960"/>
        <c:crosses val="autoZero"/>
        <c:crossBetween val="midCat"/>
      </c:valAx>
      <c:valAx>
        <c:axId val="67924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7937856"/>
        <c:crosses val="autoZero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Regression Metric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Lit>
              <c:ptCount val="1"/>
              <c:pt idx="0">
                <c:v>Error</c:v>
              </c:pt>
            </c:strLit>
          </c:cat>
          <c:val>
            <c:numRef>
              <c:f>'Sheet1 {9 min}'!$I$78</c:f>
              <c:numCache>
                <c:formatCode>General</c:formatCode>
                <c:ptCount val="1"/>
                <c:pt idx="0">
                  <c:v>2.838786551518071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B2B0-4CE7-8BF7-9D9FDD3C6B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axId val="67937856"/>
        <c:axId val="67938272"/>
      </c:barChart>
      <c:scatterChart>
        <c:scatterStyle val="lineMarker"/>
        <c:varyColors val="0"/>
        <c:ser>
          <c:idx val="1"/>
          <c:order val="1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008000"/>
                </a:solidFill>
                <a:prstDash val="solid"/>
              </a:ln>
            </c:spPr>
          </c:errBars>
          <c:yVal>
            <c:numRef>
              <c:f>'Sheet1 {9 min}'!$I$79</c:f>
              <c:numCache>
                <c:formatCode>General</c:formatCode>
                <c:ptCount val="1"/>
                <c:pt idx="0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B2B0-4CE7-8BF7-9D9FDD3C6B7D}"/>
            </c:ext>
          </c:extLst>
        </c:ser>
        <c:ser>
          <c:idx val="2"/>
          <c:order val="2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6600"/>
                </a:solidFill>
                <a:prstDash val="solid"/>
              </a:ln>
            </c:spPr>
          </c:errBars>
          <c:yVal>
            <c:numRef>
              <c:f>'Sheet1 {9 min}'!$I$80</c:f>
              <c:numCache>
                <c:formatCode>General</c:formatCode>
                <c:ptCount val="1"/>
                <c:pt idx="0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B2B0-4CE7-8BF7-9D9FDD3C6B7D}"/>
            </c:ext>
          </c:extLst>
        </c:ser>
        <c:ser>
          <c:idx val="3"/>
          <c:order val="3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'Sheet1 {9 min}'!$I$81</c:f>
              <c:numCache>
                <c:formatCode>General</c:formatCode>
                <c:ptCount val="1"/>
                <c:pt idx="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B2B0-4CE7-8BF7-9D9FDD3C6B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937856"/>
        <c:axId val="67938272"/>
      </c:scatterChart>
      <c:catAx>
        <c:axId val="67937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7938272"/>
        <c:crosses val="autoZero"/>
        <c:auto val="1"/>
        <c:lblAlgn val="ctr"/>
        <c:lblOffset val="100"/>
        <c:noMultiLvlLbl val="0"/>
      </c:catAx>
      <c:valAx>
        <c:axId val="67938272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67937856"/>
        <c:crosses val="autoZero"/>
        <c:crossBetween val="between"/>
      </c:valAx>
      <c:spPr>
        <a:noFill/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Delta Chi Metric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Lit>
              <c:ptCount val="1"/>
              <c:pt idx="0">
                <c:v>DeltaChi</c:v>
              </c:pt>
            </c:strLit>
          </c:cat>
          <c:val>
            <c:numRef>
              <c:f>'Sheet1 {9 min}'!$J$78</c:f>
              <c:numCache>
                <c:formatCode>General</c:formatCode>
                <c:ptCount val="1"/>
                <c:pt idx="0">
                  <c:v>22.590337625210012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EE-40CD-8ACD-C586852AFE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axId val="67943680"/>
        <c:axId val="67927456"/>
      </c:barChart>
      <c:scatterChart>
        <c:scatterStyle val="lineMarker"/>
        <c:varyColors val="0"/>
        <c:ser>
          <c:idx val="1"/>
          <c:order val="1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008000"/>
                </a:solidFill>
                <a:prstDash val="solid"/>
              </a:ln>
            </c:spPr>
          </c:errBars>
          <c:yVal>
            <c:numRef>
              <c:f>'Sheet1 {9 min}'!$J$79</c:f>
              <c:numCache>
                <c:formatCode>General</c:formatCode>
                <c:ptCount val="1"/>
                <c:pt idx="0">
                  <c:v>212.91360406351808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6EE-40CD-8ACD-C586852AFEC0}"/>
            </c:ext>
          </c:extLst>
        </c:ser>
        <c:ser>
          <c:idx val="2"/>
          <c:order val="2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6600"/>
                </a:solidFill>
                <a:prstDash val="solid"/>
              </a:ln>
            </c:spPr>
          </c:errBars>
          <c:yVal>
            <c:numRef>
              <c:f>'Sheet1 {9 min}'!$J$80</c:f>
              <c:numCache>
                <c:formatCode>General</c:formatCode>
                <c:ptCount val="1"/>
                <c:pt idx="0">
                  <c:v>106.45680203175904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6EE-40CD-8ACD-C586852AFEC0}"/>
            </c:ext>
          </c:extLst>
        </c:ser>
        <c:ser>
          <c:idx val="3"/>
          <c:order val="3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'Sheet1 {9 min}'!$J$81</c:f>
              <c:numCache>
                <c:formatCode>General</c:formatCode>
                <c:ptCount val="1"/>
                <c:pt idx="0">
                  <c:v>53.22840101587952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6EE-40CD-8ACD-C586852AFE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943680"/>
        <c:axId val="67927456"/>
      </c:scatterChart>
      <c:catAx>
        <c:axId val="67943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7927456"/>
        <c:crosses val="autoZero"/>
        <c:auto val="1"/>
        <c:lblAlgn val="ctr"/>
        <c:lblOffset val="100"/>
        <c:noMultiLvlLbl val="0"/>
      </c:catAx>
      <c:valAx>
        <c:axId val="67927456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67943680"/>
        <c:crosses val="autoZero"/>
        <c:crossBetween val="between"/>
      </c:valAx>
      <c:spPr>
        <a:noFill/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Separation Metric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Lit>
              <c:ptCount val="1"/>
              <c:pt idx="0">
                <c:v>SepRatio</c:v>
              </c:pt>
            </c:strLit>
          </c:cat>
          <c:val>
            <c:numRef>
              <c:f>'Sheet1 {9 min}'!$K$78</c:f>
              <c:numCache>
                <c:formatCode>General</c:formatCode>
                <c:ptCount val="1"/>
                <c:pt idx="0">
                  <c:v>1.852289027713415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7E-4F87-91CC-ACF9F74266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axId val="67928704"/>
        <c:axId val="67929952"/>
      </c:barChart>
      <c:scatterChart>
        <c:scatterStyle val="lineMarker"/>
        <c:varyColors val="0"/>
        <c:ser>
          <c:idx val="1"/>
          <c:order val="1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008000"/>
                </a:solidFill>
                <a:prstDash val="solid"/>
              </a:ln>
            </c:spPr>
          </c:errBars>
          <c:yVal>
            <c:numRef>
              <c:f>'Sheet1 {9 min}'!$K$79</c:f>
              <c:numCache>
                <c:formatCode>General</c:formatCode>
                <c:ptCount val="1"/>
                <c:pt idx="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67E-4F87-91CC-ACF9F74266A3}"/>
            </c:ext>
          </c:extLst>
        </c:ser>
        <c:ser>
          <c:idx val="2"/>
          <c:order val="2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6600"/>
                </a:solidFill>
                <a:prstDash val="solid"/>
              </a:ln>
            </c:spPr>
          </c:errBars>
          <c:yVal>
            <c:numRef>
              <c:f>'Sheet1 {9 min}'!$K$80</c:f>
              <c:numCache>
                <c:formatCode>General</c:formatCode>
                <c:ptCount val="1"/>
                <c:pt idx="0">
                  <c:v>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67E-4F87-91CC-ACF9F74266A3}"/>
            </c:ext>
          </c:extLst>
        </c:ser>
        <c:ser>
          <c:idx val="3"/>
          <c:order val="3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'Sheet1 {9 min}'!$K$81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67E-4F87-91CC-ACF9F74266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928704"/>
        <c:axId val="67929952"/>
      </c:scatterChart>
      <c:catAx>
        <c:axId val="67928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7929952"/>
        <c:crosses val="autoZero"/>
        <c:auto val="1"/>
        <c:lblAlgn val="ctr"/>
        <c:lblOffset val="100"/>
        <c:noMultiLvlLbl val="0"/>
      </c:catAx>
      <c:valAx>
        <c:axId val="67929952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67928704"/>
        <c:crosses val="autoZero"/>
        <c:crossBetween val="between"/>
      </c:valAx>
      <c:spPr>
        <a:noFill/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Sheet1 {TD} spectrum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spectrum</c:v>
          </c:tx>
          <c:spPr>
            <a:ln w="127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{TD}'!$A$1:$A$803</c:f>
              <c:numCache>
                <c:formatCode>General</c:formatCode>
                <c:ptCount val="803"/>
                <c:pt idx="0">
                  <c:v>785.42401123046875</c:v>
                </c:pt>
                <c:pt idx="1">
                  <c:v>785.43597412109375</c:v>
                </c:pt>
                <c:pt idx="2">
                  <c:v>785.447998046875</c:v>
                </c:pt>
                <c:pt idx="3">
                  <c:v>785.46099853515625</c:v>
                </c:pt>
                <c:pt idx="4">
                  <c:v>785.4730224609375</c:v>
                </c:pt>
                <c:pt idx="5">
                  <c:v>785.4849853515625</c:v>
                </c:pt>
                <c:pt idx="6">
                  <c:v>785.49700927734375</c:v>
                </c:pt>
                <c:pt idx="7">
                  <c:v>785.510009765625</c:v>
                </c:pt>
                <c:pt idx="8">
                  <c:v>785.52197265625</c:v>
                </c:pt>
                <c:pt idx="9">
                  <c:v>785.53399658203125</c:v>
                </c:pt>
                <c:pt idx="10">
                  <c:v>785.5460205078125</c:v>
                </c:pt>
                <c:pt idx="11">
                  <c:v>785.55902099609375</c:v>
                </c:pt>
                <c:pt idx="12">
                  <c:v>785.57098388671875</c:v>
                </c:pt>
                <c:pt idx="13">
                  <c:v>785.5830078125</c:v>
                </c:pt>
                <c:pt idx="14">
                  <c:v>785.594970703125</c:v>
                </c:pt>
                <c:pt idx="15">
                  <c:v>785.60699462890625</c:v>
                </c:pt>
                <c:pt idx="16">
                  <c:v>785.6199951171875</c:v>
                </c:pt>
                <c:pt idx="17">
                  <c:v>785.63201904296875</c:v>
                </c:pt>
                <c:pt idx="18">
                  <c:v>785.64398193359375</c:v>
                </c:pt>
                <c:pt idx="19">
                  <c:v>785.656005859375</c:v>
                </c:pt>
                <c:pt idx="20">
                  <c:v>785.66900634765625</c:v>
                </c:pt>
                <c:pt idx="21">
                  <c:v>785.6810302734375</c:v>
                </c:pt>
                <c:pt idx="22">
                  <c:v>785.6929931640625</c:v>
                </c:pt>
                <c:pt idx="23">
                  <c:v>785.70501708984375</c:v>
                </c:pt>
                <c:pt idx="24">
                  <c:v>785.718017578125</c:v>
                </c:pt>
                <c:pt idx="25">
                  <c:v>785.72998046875</c:v>
                </c:pt>
                <c:pt idx="26">
                  <c:v>785.74200439453125</c:v>
                </c:pt>
                <c:pt idx="27">
                  <c:v>785.7540283203125</c:v>
                </c:pt>
                <c:pt idx="28">
                  <c:v>785.76702880859375</c:v>
                </c:pt>
                <c:pt idx="29">
                  <c:v>785.77899169921875</c:v>
                </c:pt>
                <c:pt idx="30">
                  <c:v>785.791015625</c:v>
                </c:pt>
                <c:pt idx="31">
                  <c:v>785.802978515625</c:v>
                </c:pt>
                <c:pt idx="32">
                  <c:v>785.81597900390625</c:v>
                </c:pt>
                <c:pt idx="33">
                  <c:v>785.8280029296875</c:v>
                </c:pt>
                <c:pt idx="34">
                  <c:v>785.84002685546875</c:v>
                </c:pt>
                <c:pt idx="35">
                  <c:v>785.85198974609375</c:v>
                </c:pt>
                <c:pt idx="36">
                  <c:v>785.864990234375</c:v>
                </c:pt>
                <c:pt idx="37">
                  <c:v>785.87701416015625</c:v>
                </c:pt>
                <c:pt idx="38">
                  <c:v>785.88897705078125</c:v>
                </c:pt>
                <c:pt idx="39">
                  <c:v>785.9010009765625</c:v>
                </c:pt>
                <c:pt idx="40">
                  <c:v>785.91302490234375</c:v>
                </c:pt>
                <c:pt idx="41">
                  <c:v>785.926025390625</c:v>
                </c:pt>
                <c:pt idx="42">
                  <c:v>785.93798828125</c:v>
                </c:pt>
                <c:pt idx="43">
                  <c:v>785.95001220703125</c:v>
                </c:pt>
                <c:pt idx="44">
                  <c:v>785.96197509765625</c:v>
                </c:pt>
                <c:pt idx="45">
                  <c:v>785.9749755859375</c:v>
                </c:pt>
                <c:pt idx="46">
                  <c:v>785.98699951171875</c:v>
                </c:pt>
                <c:pt idx="47">
                  <c:v>785.9990234375</c:v>
                </c:pt>
                <c:pt idx="48">
                  <c:v>786.010986328125</c:v>
                </c:pt>
                <c:pt idx="49">
                  <c:v>786.02398681640625</c:v>
                </c:pt>
                <c:pt idx="50">
                  <c:v>786.0360107421875</c:v>
                </c:pt>
                <c:pt idx="51">
                  <c:v>786.0479736328125</c:v>
                </c:pt>
                <c:pt idx="52">
                  <c:v>786.05999755859375</c:v>
                </c:pt>
                <c:pt idx="53">
                  <c:v>786.072998046875</c:v>
                </c:pt>
                <c:pt idx="54">
                  <c:v>786.08502197265625</c:v>
                </c:pt>
                <c:pt idx="55">
                  <c:v>786.09698486328125</c:v>
                </c:pt>
                <c:pt idx="56">
                  <c:v>786.1090087890625</c:v>
                </c:pt>
                <c:pt idx="57">
                  <c:v>786.12200927734375</c:v>
                </c:pt>
                <c:pt idx="58">
                  <c:v>786.13397216796875</c:v>
                </c:pt>
                <c:pt idx="59">
                  <c:v>786.14599609375</c:v>
                </c:pt>
                <c:pt idx="60">
                  <c:v>786.15802001953125</c:v>
                </c:pt>
                <c:pt idx="61">
                  <c:v>786.1710205078125</c:v>
                </c:pt>
                <c:pt idx="62">
                  <c:v>786.1829833984375</c:v>
                </c:pt>
                <c:pt idx="63">
                  <c:v>786.19500732421875</c:v>
                </c:pt>
                <c:pt idx="64">
                  <c:v>786.20697021484375</c:v>
                </c:pt>
                <c:pt idx="65">
                  <c:v>786.218994140625</c:v>
                </c:pt>
                <c:pt idx="66">
                  <c:v>786.23199462890625</c:v>
                </c:pt>
                <c:pt idx="67">
                  <c:v>786.2440185546875</c:v>
                </c:pt>
                <c:pt idx="68">
                  <c:v>786.2559814453125</c:v>
                </c:pt>
                <c:pt idx="69">
                  <c:v>786.26800537109375</c:v>
                </c:pt>
                <c:pt idx="70">
                  <c:v>786.281005859375</c:v>
                </c:pt>
                <c:pt idx="71">
                  <c:v>786.29302978515625</c:v>
                </c:pt>
                <c:pt idx="72">
                  <c:v>786.30499267578125</c:v>
                </c:pt>
                <c:pt idx="73">
                  <c:v>786.3170166015625</c:v>
                </c:pt>
                <c:pt idx="74">
                  <c:v>786.33001708984375</c:v>
                </c:pt>
                <c:pt idx="75">
                  <c:v>786.34197998046875</c:v>
                </c:pt>
                <c:pt idx="76">
                  <c:v>786.35400390625</c:v>
                </c:pt>
                <c:pt idx="77">
                  <c:v>786.36602783203125</c:v>
                </c:pt>
                <c:pt idx="78">
                  <c:v>786.3790283203125</c:v>
                </c:pt>
                <c:pt idx="79">
                  <c:v>786.3909912109375</c:v>
                </c:pt>
                <c:pt idx="80">
                  <c:v>786.40301513671875</c:v>
                </c:pt>
                <c:pt idx="81">
                  <c:v>786.41497802734375</c:v>
                </c:pt>
                <c:pt idx="82">
                  <c:v>786.427978515625</c:v>
                </c:pt>
                <c:pt idx="83">
                  <c:v>786.44000244140625</c:v>
                </c:pt>
                <c:pt idx="84">
                  <c:v>786.4520263671875</c:v>
                </c:pt>
                <c:pt idx="85">
                  <c:v>786.4639892578125</c:v>
                </c:pt>
                <c:pt idx="86">
                  <c:v>786.47698974609375</c:v>
                </c:pt>
                <c:pt idx="87">
                  <c:v>786.489013671875</c:v>
                </c:pt>
                <c:pt idx="88">
                  <c:v>786.5009765625</c:v>
                </c:pt>
                <c:pt idx="89">
                  <c:v>786.51300048828125</c:v>
                </c:pt>
                <c:pt idx="90">
                  <c:v>786.5260009765625</c:v>
                </c:pt>
                <c:pt idx="91">
                  <c:v>786.53802490234375</c:v>
                </c:pt>
                <c:pt idx="92">
                  <c:v>786.54998779296875</c:v>
                </c:pt>
                <c:pt idx="93">
                  <c:v>786.56201171875</c:v>
                </c:pt>
                <c:pt idx="94">
                  <c:v>786.57501220703125</c:v>
                </c:pt>
                <c:pt idx="95">
                  <c:v>786.58697509765625</c:v>
                </c:pt>
                <c:pt idx="96">
                  <c:v>786.5989990234375</c:v>
                </c:pt>
                <c:pt idx="97">
                  <c:v>786.61102294921875</c:v>
                </c:pt>
                <c:pt idx="98">
                  <c:v>786.62298583984375</c:v>
                </c:pt>
                <c:pt idx="99">
                  <c:v>786.635986328125</c:v>
                </c:pt>
                <c:pt idx="100">
                  <c:v>786.64801025390625</c:v>
                </c:pt>
                <c:pt idx="101">
                  <c:v>786.65997314453125</c:v>
                </c:pt>
                <c:pt idx="102">
                  <c:v>786.6719970703125</c:v>
                </c:pt>
                <c:pt idx="103">
                  <c:v>786.68499755859375</c:v>
                </c:pt>
                <c:pt idx="104">
                  <c:v>786.697021484375</c:v>
                </c:pt>
                <c:pt idx="105">
                  <c:v>786.708984375</c:v>
                </c:pt>
                <c:pt idx="106">
                  <c:v>786.72100830078125</c:v>
                </c:pt>
                <c:pt idx="107">
                  <c:v>786.7340087890625</c:v>
                </c:pt>
                <c:pt idx="108">
                  <c:v>786.7459716796875</c:v>
                </c:pt>
                <c:pt idx="109">
                  <c:v>786.75799560546875</c:v>
                </c:pt>
                <c:pt idx="110">
                  <c:v>786.77001953125</c:v>
                </c:pt>
                <c:pt idx="111">
                  <c:v>786.78302001953125</c:v>
                </c:pt>
                <c:pt idx="112">
                  <c:v>786.79498291015625</c:v>
                </c:pt>
                <c:pt idx="113">
                  <c:v>786.8070068359375</c:v>
                </c:pt>
                <c:pt idx="114">
                  <c:v>786.8189697265625</c:v>
                </c:pt>
                <c:pt idx="115">
                  <c:v>786.83197021484375</c:v>
                </c:pt>
                <c:pt idx="116">
                  <c:v>786.843994140625</c:v>
                </c:pt>
                <c:pt idx="117">
                  <c:v>786.85601806640625</c:v>
                </c:pt>
                <c:pt idx="118">
                  <c:v>786.86798095703125</c:v>
                </c:pt>
                <c:pt idx="119">
                  <c:v>786.8809814453125</c:v>
                </c:pt>
                <c:pt idx="120">
                  <c:v>786.89300537109375</c:v>
                </c:pt>
                <c:pt idx="121">
                  <c:v>786.905029296875</c:v>
                </c:pt>
                <c:pt idx="122">
                  <c:v>786.9169921875</c:v>
                </c:pt>
                <c:pt idx="123">
                  <c:v>786.92999267578125</c:v>
                </c:pt>
                <c:pt idx="124">
                  <c:v>786.9420166015625</c:v>
                </c:pt>
                <c:pt idx="125">
                  <c:v>786.9539794921875</c:v>
                </c:pt>
                <c:pt idx="126">
                  <c:v>786.96600341796875</c:v>
                </c:pt>
                <c:pt idx="127">
                  <c:v>786.97900390625</c:v>
                </c:pt>
                <c:pt idx="128">
                  <c:v>786.99102783203125</c:v>
                </c:pt>
                <c:pt idx="129">
                  <c:v>787.00299072265625</c:v>
                </c:pt>
                <c:pt idx="130">
                  <c:v>787.0150146484375</c:v>
                </c:pt>
                <c:pt idx="131">
                  <c:v>787.02801513671875</c:v>
                </c:pt>
                <c:pt idx="132">
                  <c:v>787.03997802734375</c:v>
                </c:pt>
                <c:pt idx="133">
                  <c:v>787.052001953125</c:v>
                </c:pt>
                <c:pt idx="134">
                  <c:v>787.06402587890625</c:v>
                </c:pt>
                <c:pt idx="135">
                  <c:v>787.0770263671875</c:v>
                </c:pt>
                <c:pt idx="136">
                  <c:v>787.0889892578125</c:v>
                </c:pt>
                <c:pt idx="137">
                  <c:v>787.10101318359375</c:v>
                </c:pt>
                <c:pt idx="138">
                  <c:v>787.11297607421875</c:v>
                </c:pt>
                <c:pt idx="139">
                  <c:v>787.1259765625</c:v>
                </c:pt>
                <c:pt idx="140">
                  <c:v>787.13800048828125</c:v>
                </c:pt>
                <c:pt idx="141">
                  <c:v>787.1500244140625</c:v>
                </c:pt>
                <c:pt idx="142">
                  <c:v>787.1619873046875</c:v>
                </c:pt>
                <c:pt idx="143">
                  <c:v>787.17498779296875</c:v>
                </c:pt>
                <c:pt idx="144">
                  <c:v>787.18701171875</c:v>
                </c:pt>
                <c:pt idx="145">
                  <c:v>787.198974609375</c:v>
                </c:pt>
                <c:pt idx="146">
                  <c:v>787.21099853515625</c:v>
                </c:pt>
                <c:pt idx="147">
                  <c:v>787.2239990234375</c:v>
                </c:pt>
                <c:pt idx="148">
                  <c:v>787.23602294921875</c:v>
                </c:pt>
                <c:pt idx="149">
                  <c:v>787.24798583984375</c:v>
                </c:pt>
                <c:pt idx="150">
                  <c:v>787.260009765625</c:v>
                </c:pt>
                <c:pt idx="151">
                  <c:v>787.27301025390625</c:v>
                </c:pt>
                <c:pt idx="152">
                  <c:v>787.28497314453125</c:v>
                </c:pt>
                <c:pt idx="153">
                  <c:v>787.2969970703125</c:v>
                </c:pt>
                <c:pt idx="154">
                  <c:v>787.30902099609375</c:v>
                </c:pt>
                <c:pt idx="155">
                  <c:v>787.322021484375</c:v>
                </c:pt>
                <c:pt idx="156">
                  <c:v>787.333984375</c:v>
                </c:pt>
                <c:pt idx="157">
                  <c:v>787.34600830078125</c:v>
                </c:pt>
                <c:pt idx="158">
                  <c:v>787.35797119140625</c:v>
                </c:pt>
                <c:pt idx="159">
                  <c:v>787.3709716796875</c:v>
                </c:pt>
                <c:pt idx="160">
                  <c:v>787.38299560546875</c:v>
                </c:pt>
                <c:pt idx="161">
                  <c:v>787.39501953125</c:v>
                </c:pt>
                <c:pt idx="162">
                  <c:v>787.406982421875</c:v>
                </c:pt>
                <c:pt idx="163">
                  <c:v>787.41998291015625</c:v>
                </c:pt>
                <c:pt idx="164">
                  <c:v>787.4320068359375</c:v>
                </c:pt>
                <c:pt idx="165">
                  <c:v>787.4439697265625</c:v>
                </c:pt>
                <c:pt idx="166">
                  <c:v>787.45599365234375</c:v>
                </c:pt>
                <c:pt idx="167">
                  <c:v>787.468994140625</c:v>
                </c:pt>
                <c:pt idx="168">
                  <c:v>787.48101806640625</c:v>
                </c:pt>
                <c:pt idx="169">
                  <c:v>787.49298095703125</c:v>
                </c:pt>
                <c:pt idx="170">
                  <c:v>787.5050048828125</c:v>
                </c:pt>
                <c:pt idx="171">
                  <c:v>787.51800537109375</c:v>
                </c:pt>
                <c:pt idx="172">
                  <c:v>787.530029296875</c:v>
                </c:pt>
                <c:pt idx="173">
                  <c:v>787.5419921875</c:v>
                </c:pt>
                <c:pt idx="174">
                  <c:v>787.55401611328125</c:v>
                </c:pt>
                <c:pt idx="175">
                  <c:v>787.5670166015625</c:v>
                </c:pt>
                <c:pt idx="176">
                  <c:v>787.5789794921875</c:v>
                </c:pt>
                <c:pt idx="177">
                  <c:v>787.59100341796875</c:v>
                </c:pt>
                <c:pt idx="178">
                  <c:v>787.60302734375</c:v>
                </c:pt>
                <c:pt idx="179">
                  <c:v>787.61602783203125</c:v>
                </c:pt>
                <c:pt idx="180">
                  <c:v>787.62799072265625</c:v>
                </c:pt>
                <c:pt idx="181">
                  <c:v>787.6400146484375</c:v>
                </c:pt>
                <c:pt idx="182">
                  <c:v>787.6519775390625</c:v>
                </c:pt>
                <c:pt idx="183">
                  <c:v>787.66497802734375</c:v>
                </c:pt>
                <c:pt idx="184">
                  <c:v>787.677001953125</c:v>
                </c:pt>
                <c:pt idx="185">
                  <c:v>787.68902587890625</c:v>
                </c:pt>
                <c:pt idx="186">
                  <c:v>787.70098876953125</c:v>
                </c:pt>
                <c:pt idx="187">
                  <c:v>787.7139892578125</c:v>
                </c:pt>
                <c:pt idx="188">
                  <c:v>787.72601318359375</c:v>
                </c:pt>
                <c:pt idx="189">
                  <c:v>787.73797607421875</c:v>
                </c:pt>
                <c:pt idx="190">
                  <c:v>787.75</c:v>
                </c:pt>
                <c:pt idx="191">
                  <c:v>787.76300048828125</c:v>
                </c:pt>
                <c:pt idx="192">
                  <c:v>787.7750244140625</c:v>
                </c:pt>
                <c:pt idx="193">
                  <c:v>787.7869873046875</c:v>
                </c:pt>
                <c:pt idx="194">
                  <c:v>787.79901123046875</c:v>
                </c:pt>
                <c:pt idx="195">
                  <c:v>787.81201171875</c:v>
                </c:pt>
                <c:pt idx="196">
                  <c:v>787.823974609375</c:v>
                </c:pt>
                <c:pt idx="197">
                  <c:v>787.83599853515625</c:v>
                </c:pt>
                <c:pt idx="198">
                  <c:v>787.8480224609375</c:v>
                </c:pt>
                <c:pt idx="199">
                  <c:v>787.86102294921875</c:v>
                </c:pt>
                <c:pt idx="200">
                  <c:v>787.87298583984375</c:v>
                </c:pt>
                <c:pt idx="201">
                  <c:v>787.885009765625</c:v>
                </c:pt>
                <c:pt idx="202">
                  <c:v>787.89697265625</c:v>
                </c:pt>
                <c:pt idx="203">
                  <c:v>787.90997314453125</c:v>
                </c:pt>
                <c:pt idx="204">
                  <c:v>787.9219970703125</c:v>
                </c:pt>
                <c:pt idx="205">
                  <c:v>787.93402099609375</c:v>
                </c:pt>
                <c:pt idx="206">
                  <c:v>787.94598388671875</c:v>
                </c:pt>
                <c:pt idx="207">
                  <c:v>787.958984375</c:v>
                </c:pt>
                <c:pt idx="208">
                  <c:v>787.97100830078125</c:v>
                </c:pt>
                <c:pt idx="209">
                  <c:v>787.98297119140625</c:v>
                </c:pt>
                <c:pt idx="210">
                  <c:v>787.9949951171875</c:v>
                </c:pt>
                <c:pt idx="211">
                  <c:v>788.00799560546875</c:v>
                </c:pt>
                <c:pt idx="212">
                  <c:v>788.02001953125</c:v>
                </c:pt>
                <c:pt idx="213">
                  <c:v>788.031982421875</c:v>
                </c:pt>
                <c:pt idx="214">
                  <c:v>788.04400634765625</c:v>
                </c:pt>
                <c:pt idx="215">
                  <c:v>788.0570068359375</c:v>
                </c:pt>
                <c:pt idx="216">
                  <c:v>788.0689697265625</c:v>
                </c:pt>
                <c:pt idx="217">
                  <c:v>788.093994140625</c:v>
                </c:pt>
                <c:pt idx="218">
                  <c:v>788.10601806640625</c:v>
                </c:pt>
                <c:pt idx="219">
                  <c:v>788.11798095703125</c:v>
                </c:pt>
                <c:pt idx="220">
                  <c:v>788.1300048828125</c:v>
                </c:pt>
                <c:pt idx="221">
                  <c:v>788.14300537109375</c:v>
                </c:pt>
                <c:pt idx="222">
                  <c:v>788.155029296875</c:v>
                </c:pt>
                <c:pt idx="223">
                  <c:v>788.1669921875</c:v>
                </c:pt>
                <c:pt idx="224">
                  <c:v>788.17901611328125</c:v>
                </c:pt>
                <c:pt idx="225">
                  <c:v>788.1920166015625</c:v>
                </c:pt>
                <c:pt idx="226">
                  <c:v>788.2039794921875</c:v>
                </c:pt>
                <c:pt idx="227">
                  <c:v>788.21600341796875</c:v>
                </c:pt>
                <c:pt idx="228">
                  <c:v>788.22802734375</c:v>
                </c:pt>
                <c:pt idx="229">
                  <c:v>788.24102783203125</c:v>
                </c:pt>
                <c:pt idx="230">
                  <c:v>788.25299072265625</c:v>
                </c:pt>
                <c:pt idx="231">
                  <c:v>788.2650146484375</c:v>
                </c:pt>
                <c:pt idx="232">
                  <c:v>788.2769775390625</c:v>
                </c:pt>
                <c:pt idx="233">
                  <c:v>788.28997802734375</c:v>
                </c:pt>
                <c:pt idx="234">
                  <c:v>788.302001953125</c:v>
                </c:pt>
                <c:pt idx="235">
                  <c:v>788.31402587890625</c:v>
                </c:pt>
                <c:pt idx="236">
                  <c:v>788.32598876953125</c:v>
                </c:pt>
                <c:pt idx="237">
                  <c:v>788.3389892578125</c:v>
                </c:pt>
                <c:pt idx="238">
                  <c:v>788.35101318359375</c:v>
                </c:pt>
                <c:pt idx="239">
                  <c:v>788.36297607421875</c:v>
                </c:pt>
                <c:pt idx="240">
                  <c:v>788.375</c:v>
                </c:pt>
                <c:pt idx="241">
                  <c:v>788.38800048828125</c:v>
                </c:pt>
                <c:pt idx="242">
                  <c:v>788.4000244140625</c:v>
                </c:pt>
                <c:pt idx="243">
                  <c:v>788.4119873046875</c:v>
                </c:pt>
                <c:pt idx="244">
                  <c:v>788.42401123046875</c:v>
                </c:pt>
                <c:pt idx="245">
                  <c:v>788.43701171875</c:v>
                </c:pt>
                <c:pt idx="246">
                  <c:v>788.448974609375</c:v>
                </c:pt>
                <c:pt idx="247">
                  <c:v>788.46099853515625</c:v>
                </c:pt>
                <c:pt idx="248">
                  <c:v>788.4739990234375</c:v>
                </c:pt>
                <c:pt idx="249">
                  <c:v>788.48602294921875</c:v>
                </c:pt>
                <c:pt idx="250">
                  <c:v>788.49798583984375</c:v>
                </c:pt>
                <c:pt idx="251">
                  <c:v>788.510009765625</c:v>
                </c:pt>
                <c:pt idx="252">
                  <c:v>788.52301025390625</c:v>
                </c:pt>
                <c:pt idx="253">
                  <c:v>788.53497314453125</c:v>
                </c:pt>
                <c:pt idx="254">
                  <c:v>788.5469970703125</c:v>
                </c:pt>
                <c:pt idx="255">
                  <c:v>788.55902099609375</c:v>
                </c:pt>
                <c:pt idx="256">
                  <c:v>788.572021484375</c:v>
                </c:pt>
                <c:pt idx="257">
                  <c:v>788.583984375</c:v>
                </c:pt>
                <c:pt idx="258">
                  <c:v>788.59600830078125</c:v>
                </c:pt>
                <c:pt idx="259">
                  <c:v>788.60797119140625</c:v>
                </c:pt>
                <c:pt idx="260">
                  <c:v>788.6209716796875</c:v>
                </c:pt>
                <c:pt idx="261">
                  <c:v>788.63299560546875</c:v>
                </c:pt>
                <c:pt idx="262">
                  <c:v>788.64501953125</c:v>
                </c:pt>
                <c:pt idx="263">
                  <c:v>788.656982421875</c:v>
                </c:pt>
                <c:pt idx="264">
                  <c:v>788.66998291015625</c:v>
                </c:pt>
                <c:pt idx="265">
                  <c:v>788.6820068359375</c:v>
                </c:pt>
                <c:pt idx="266">
                  <c:v>788.6939697265625</c:v>
                </c:pt>
                <c:pt idx="267">
                  <c:v>788.70599365234375</c:v>
                </c:pt>
                <c:pt idx="268">
                  <c:v>788.718994140625</c:v>
                </c:pt>
                <c:pt idx="269">
                  <c:v>788.73101806640625</c:v>
                </c:pt>
                <c:pt idx="270">
                  <c:v>788.74298095703125</c:v>
                </c:pt>
                <c:pt idx="271">
                  <c:v>788.7550048828125</c:v>
                </c:pt>
                <c:pt idx="272">
                  <c:v>788.76800537109375</c:v>
                </c:pt>
                <c:pt idx="273">
                  <c:v>788.780029296875</c:v>
                </c:pt>
                <c:pt idx="274">
                  <c:v>788.7919921875</c:v>
                </c:pt>
                <c:pt idx="275">
                  <c:v>788.80499267578125</c:v>
                </c:pt>
                <c:pt idx="276">
                  <c:v>788.8170166015625</c:v>
                </c:pt>
                <c:pt idx="277">
                  <c:v>788.8289794921875</c:v>
                </c:pt>
                <c:pt idx="278">
                  <c:v>788.84100341796875</c:v>
                </c:pt>
                <c:pt idx="279">
                  <c:v>788.85400390625</c:v>
                </c:pt>
                <c:pt idx="280">
                  <c:v>788.86602783203125</c:v>
                </c:pt>
                <c:pt idx="281">
                  <c:v>788.87799072265625</c:v>
                </c:pt>
                <c:pt idx="282">
                  <c:v>788.8900146484375</c:v>
                </c:pt>
                <c:pt idx="283">
                  <c:v>788.90301513671875</c:v>
                </c:pt>
                <c:pt idx="284">
                  <c:v>788.91497802734375</c:v>
                </c:pt>
                <c:pt idx="285">
                  <c:v>788.927001953125</c:v>
                </c:pt>
                <c:pt idx="286">
                  <c:v>788.93902587890625</c:v>
                </c:pt>
                <c:pt idx="287">
                  <c:v>788.9520263671875</c:v>
                </c:pt>
                <c:pt idx="288">
                  <c:v>788.9639892578125</c:v>
                </c:pt>
                <c:pt idx="289">
                  <c:v>788.97601318359375</c:v>
                </c:pt>
                <c:pt idx="290">
                  <c:v>788.98797607421875</c:v>
                </c:pt>
                <c:pt idx="291">
                  <c:v>789.0009765625</c:v>
                </c:pt>
                <c:pt idx="292">
                  <c:v>789.01300048828125</c:v>
                </c:pt>
                <c:pt idx="293">
                  <c:v>789.0250244140625</c:v>
                </c:pt>
                <c:pt idx="294">
                  <c:v>789.0369873046875</c:v>
                </c:pt>
                <c:pt idx="295">
                  <c:v>789.04998779296875</c:v>
                </c:pt>
                <c:pt idx="296">
                  <c:v>789.06201171875</c:v>
                </c:pt>
                <c:pt idx="297">
                  <c:v>789.073974609375</c:v>
                </c:pt>
                <c:pt idx="298">
                  <c:v>789.08599853515625</c:v>
                </c:pt>
                <c:pt idx="299">
                  <c:v>789.0989990234375</c:v>
                </c:pt>
                <c:pt idx="300">
                  <c:v>789.11102294921875</c:v>
                </c:pt>
                <c:pt idx="301">
                  <c:v>789.12298583984375</c:v>
                </c:pt>
                <c:pt idx="302">
                  <c:v>789.135986328125</c:v>
                </c:pt>
                <c:pt idx="303">
                  <c:v>789.14801025390625</c:v>
                </c:pt>
                <c:pt idx="304">
                  <c:v>789.15997314453125</c:v>
                </c:pt>
                <c:pt idx="305">
                  <c:v>789.1719970703125</c:v>
                </c:pt>
                <c:pt idx="306">
                  <c:v>789.18499755859375</c:v>
                </c:pt>
                <c:pt idx="307">
                  <c:v>789.197021484375</c:v>
                </c:pt>
                <c:pt idx="308">
                  <c:v>789.208984375</c:v>
                </c:pt>
                <c:pt idx="309">
                  <c:v>789.22100830078125</c:v>
                </c:pt>
                <c:pt idx="310">
                  <c:v>789.2340087890625</c:v>
                </c:pt>
                <c:pt idx="311">
                  <c:v>789.2459716796875</c:v>
                </c:pt>
                <c:pt idx="312">
                  <c:v>789.25799560546875</c:v>
                </c:pt>
                <c:pt idx="313">
                  <c:v>789.27099609375</c:v>
                </c:pt>
                <c:pt idx="314">
                  <c:v>789.28302001953125</c:v>
                </c:pt>
                <c:pt idx="315">
                  <c:v>789.29498291015625</c:v>
                </c:pt>
                <c:pt idx="316">
                  <c:v>789.3070068359375</c:v>
                </c:pt>
                <c:pt idx="317">
                  <c:v>789.32000732421875</c:v>
                </c:pt>
                <c:pt idx="318">
                  <c:v>789.33197021484375</c:v>
                </c:pt>
                <c:pt idx="319">
                  <c:v>789.343994140625</c:v>
                </c:pt>
                <c:pt idx="320">
                  <c:v>789.35601806640625</c:v>
                </c:pt>
                <c:pt idx="321">
                  <c:v>789.3690185546875</c:v>
                </c:pt>
                <c:pt idx="322">
                  <c:v>789.3809814453125</c:v>
                </c:pt>
                <c:pt idx="323">
                  <c:v>789.39300537109375</c:v>
                </c:pt>
                <c:pt idx="324">
                  <c:v>789.405029296875</c:v>
                </c:pt>
                <c:pt idx="325">
                  <c:v>789.41802978515625</c:v>
                </c:pt>
                <c:pt idx="326">
                  <c:v>789.42999267578125</c:v>
                </c:pt>
                <c:pt idx="327">
                  <c:v>789.4420166015625</c:v>
                </c:pt>
                <c:pt idx="328">
                  <c:v>789.4539794921875</c:v>
                </c:pt>
                <c:pt idx="329">
                  <c:v>789.46697998046875</c:v>
                </c:pt>
                <c:pt idx="330">
                  <c:v>789.47900390625</c:v>
                </c:pt>
                <c:pt idx="331">
                  <c:v>789.49102783203125</c:v>
                </c:pt>
                <c:pt idx="332">
                  <c:v>789.5040283203125</c:v>
                </c:pt>
                <c:pt idx="333">
                  <c:v>789.5159912109375</c:v>
                </c:pt>
                <c:pt idx="334">
                  <c:v>789.52801513671875</c:v>
                </c:pt>
                <c:pt idx="335">
                  <c:v>789.53997802734375</c:v>
                </c:pt>
                <c:pt idx="336">
                  <c:v>789.552978515625</c:v>
                </c:pt>
                <c:pt idx="337">
                  <c:v>789.56500244140625</c:v>
                </c:pt>
                <c:pt idx="338">
                  <c:v>789.5770263671875</c:v>
                </c:pt>
                <c:pt idx="339">
                  <c:v>789.5889892578125</c:v>
                </c:pt>
                <c:pt idx="340">
                  <c:v>789.60198974609375</c:v>
                </c:pt>
                <c:pt idx="341">
                  <c:v>789.614013671875</c:v>
                </c:pt>
                <c:pt idx="342">
                  <c:v>789.6259765625</c:v>
                </c:pt>
                <c:pt idx="343">
                  <c:v>789.63800048828125</c:v>
                </c:pt>
                <c:pt idx="344">
                  <c:v>789.6510009765625</c:v>
                </c:pt>
                <c:pt idx="345">
                  <c:v>789.66302490234375</c:v>
                </c:pt>
                <c:pt idx="346">
                  <c:v>789.67498779296875</c:v>
                </c:pt>
                <c:pt idx="347">
                  <c:v>789.68798828125</c:v>
                </c:pt>
                <c:pt idx="348">
                  <c:v>789.70001220703125</c:v>
                </c:pt>
                <c:pt idx="349">
                  <c:v>789.71197509765625</c:v>
                </c:pt>
                <c:pt idx="350">
                  <c:v>789.7239990234375</c:v>
                </c:pt>
                <c:pt idx="351">
                  <c:v>789.73699951171875</c:v>
                </c:pt>
                <c:pt idx="352">
                  <c:v>789.7490234375</c:v>
                </c:pt>
                <c:pt idx="353">
                  <c:v>789.760986328125</c:v>
                </c:pt>
                <c:pt idx="354">
                  <c:v>789.77301025390625</c:v>
                </c:pt>
                <c:pt idx="355">
                  <c:v>789.7860107421875</c:v>
                </c:pt>
                <c:pt idx="356">
                  <c:v>789.7979736328125</c:v>
                </c:pt>
                <c:pt idx="357">
                  <c:v>789.80999755859375</c:v>
                </c:pt>
                <c:pt idx="358">
                  <c:v>789.822998046875</c:v>
                </c:pt>
                <c:pt idx="359">
                  <c:v>789.83502197265625</c:v>
                </c:pt>
                <c:pt idx="360">
                  <c:v>789.84698486328125</c:v>
                </c:pt>
                <c:pt idx="361">
                  <c:v>789.8590087890625</c:v>
                </c:pt>
                <c:pt idx="362">
                  <c:v>789.87200927734375</c:v>
                </c:pt>
                <c:pt idx="363">
                  <c:v>789.88397216796875</c:v>
                </c:pt>
                <c:pt idx="364">
                  <c:v>789.89599609375</c:v>
                </c:pt>
                <c:pt idx="365">
                  <c:v>789.90802001953125</c:v>
                </c:pt>
                <c:pt idx="366">
                  <c:v>789.9210205078125</c:v>
                </c:pt>
                <c:pt idx="367">
                  <c:v>789.9329833984375</c:v>
                </c:pt>
                <c:pt idx="368">
                  <c:v>789.94500732421875</c:v>
                </c:pt>
                <c:pt idx="369">
                  <c:v>789.95697021484375</c:v>
                </c:pt>
                <c:pt idx="370">
                  <c:v>789.969970703125</c:v>
                </c:pt>
                <c:pt idx="371">
                  <c:v>789.98199462890625</c:v>
                </c:pt>
                <c:pt idx="372">
                  <c:v>789.9940185546875</c:v>
                </c:pt>
                <c:pt idx="373">
                  <c:v>790.00701904296875</c:v>
                </c:pt>
                <c:pt idx="374">
                  <c:v>790.01898193359375</c:v>
                </c:pt>
                <c:pt idx="375">
                  <c:v>790.031005859375</c:v>
                </c:pt>
                <c:pt idx="376">
                  <c:v>790.04302978515625</c:v>
                </c:pt>
                <c:pt idx="377">
                  <c:v>790.0560302734375</c:v>
                </c:pt>
                <c:pt idx="378">
                  <c:v>790.0679931640625</c:v>
                </c:pt>
                <c:pt idx="379">
                  <c:v>790.08001708984375</c:v>
                </c:pt>
                <c:pt idx="380">
                  <c:v>790.09197998046875</c:v>
                </c:pt>
                <c:pt idx="381">
                  <c:v>790.10498046875</c:v>
                </c:pt>
                <c:pt idx="382">
                  <c:v>790.11700439453125</c:v>
                </c:pt>
                <c:pt idx="383">
                  <c:v>790.1290283203125</c:v>
                </c:pt>
                <c:pt idx="384">
                  <c:v>790.14202880859375</c:v>
                </c:pt>
                <c:pt idx="385">
                  <c:v>790.15399169921875</c:v>
                </c:pt>
                <c:pt idx="386">
                  <c:v>790.166015625</c:v>
                </c:pt>
                <c:pt idx="387">
                  <c:v>790.177978515625</c:v>
                </c:pt>
                <c:pt idx="388">
                  <c:v>790.19097900390625</c:v>
                </c:pt>
                <c:pt idx="389">
                  <c:v>790.2030029296875</c:v>
                </c:pt>
                <c:pt idx="390">
                  <c:v>790.21502685546875</c:v>
                </c:pt>
                <c:pt idx="391">
                  <c:v>790.22698974609375</c:v>
                </c:pt>
                <c:pt idx="392">
                  <c:v>790.239990234375</c:v>
                </c:pt>
                <c:pt idx="393">
                  <c:v>790.25201416015625</c:v>
                </c:pt>
                <c:pt idx="394">
                  <c:v>790.26397705078125</c:v>
                </c:pt>
                <c:pt idx="395">
                  <c:v>790.2769775390625</c:v>
                </c:pt>
                <c:pt idx="396">
                  <c:v>790.28900146484375</c:v>
                </c:pt>
                <c:pt idx="397">
                  <c:v>790.301025390625</c:v>
                </c:pt>
                <c:pt idx="398">
                  <c:v>790.31298828125</c:v>
                </c:pt>
                <c:pt idx="399">
                  <c:v>790.32598876953125</c:v>
                </c:pt>
                <c:pt idx="400">
                  <c:v>790.3380126953125</c:v>
                </c:pt>
                <c:pt idx="401">
                  <c:v>790.3499755859375</c:v>
                </c:pt>
                <c:pt idx="402">
                  <c:v>790.36199951171875</c:v>
                </c:pt>
                <c:pt idx="403">
                  <c:v>790.375</c:v>
                </c:pt>
                <c:pt idx="404">
                  <c:v>790.38702392578125</c:v>
                </c:pt>
                <c:pt idx="405">
                  <c:v>790.39898681640625</c:v>
                </c:pt>
                <c:pt idx="406">
                  <c:v>790.4119873046875</c:v>
                </c:pt>
                <c:pt idx="407">
                  <c:v>790.42401123046875</c:v>
                </c:pt>
                <c:pt idx="408">
                  <c:v>790.43597412109375</c:v>
                </c:pt>
                <c:pt idx="409">
                  <c:v>790.447998046875</c:v>
                </c:pt>
                <c:pt idx="410">
                  <c:v>790.46099853515625</c:v>
                </c:pt>
                <c:pt idx="411">
                  <c:v>790.4730224609375</c:v>
                </c:pt>
                <c:pt idx="412">
                  <c:v>790.4849853515625</c:v>
                </c:pt>
                <c:pt idx="413">
                  <c:v>790.49700927734375</c:v>
                </c:pt>
                <c:pt idx="414">
                  <c:v>790.510009765625</c:v>
                </c:pt>
                <c:pt idx="415">
                  <c:v>790.52197265625</c:v>
                </c:pt>
                <c:pt idx="416">
                  <c:v>790.53399658203125</c:v>
                </c:pt>
                <c:pt idx="417">
                  <c:v>790.5469970703125</c:v>
                </c:pt>
                <c:pt idx="418">
                  <c:v>790.55902099609375</c:v>
                </c:pt>
                <c:pt idx="419">
                  <c:v>790.57098388671875</c:v>
                </c:pt>
                <c:pt idx="420">
                  <c:v>790.5830078125</c:v>
                </c:pt>
                <c:pt idx="421">
                  <c:v>790.59600830078125</c:v>
                </c:pt>
                <c:pt idx="422">
                  <c:v>790.60797119140625</c:v>
                </c:pt>
                <c:pt idx="423">
                  <c:v>790.6199951171875</c:v>
                </c:pt>
                <c:pt idx="424">
                  <c:v>790.63299560546875</c:v>
                </c:pt>
                <c:pt idx="425">
                  <c:v>790.64501953125</c:v>
                </c:pt>
                <c:pt idx="426">
                  <c:v>790.656982421875</c:v>
                </c:pt>
                <c:pt idx="427">
                  <c:v>790.66900634765625</c:v>
                </c:pt>
                <c:pt idx="428">
                  <c:v>790.6820068359375</c:v>
                </c:pt>
                <c:pt idx="429">
                  <c:v>790.6939697265625</c:v>
                </c:pt>
                <c:pt idx="430">
                  <c:v>790.70599365234375</c:v>
                </c:pt>
                <c:pt idx="431">
                  <c:v>790.718017578125</c:v>
                </c:pt>
                <c:pt idx="432">
                  <c:v>790.73101806640625</c:v>
                </c:pt>
                <c:pt idx="433">
                  <c:v>790.74298095703125</c:v>
                </c:pt>
                <c:pt idx="434">
                  <c:v>790.7550048828125</c:v>
                </c:pt>
                <c:pt idx="435">
                  <c:v>790.76800537109375</c:v>
                </c:pt>
                <c:pt idx="436">
                  <c:v>790.780029296875</c:v>
                </c:pt>
                <c:pt idx="437">
                  <c:v>790.7919921875</c:v>
                </c:pt>
                <c:pt idx="438">
                  <c:v>790.80401611328125</c:v>
                </c:pt>
                <c:pt idx="439">
                  <c:v>790.8170166015625</c:v>
                </c:pt>
                <c:pt idx="440">
                  <c:v>790.8289794921875</c:v>
                </c:pt>
                <c:pt idx="441">
                  <c:v>790.84100341796875</c:v>
                </c:pt>
                <c:pt idx="442">
                  <c:v>790.85302734375</c:v>
                </c:pt>
                <c:pt idx="443">
                  <c:v>790.86602783203125</c:v>
                </c:pt>
                <c:pt idx="444">
                  <c:v>790.87799072265625</c:v>
                </c:pt>
                <c:pt idx="445">
                  <c:v>790.8900146484375</c:v>
                </c:pt>
                <c:pt idx="446">
                  <c:v>790.90301513671875</c:v>
                </c:pt>
                <c:pt idx="447">
                  <c:v>790.91497802734375</c:v>
                </c:pt>
                <c:pt idx="448">
                  <c:v>790.927001953125</c:v>
                </c:pt>
                <c:pt idx="449">
                  <c:v>790.93902587890625</c:v>
                </c:pt>
                <c:pt idx="450">
                  <c:v>790.9520263671875</c:v>
                </c:pt>
                <c:pt idx="451">
                  <c:v>790.9639892578125</c:v>
                </c:pt>
                <c:pt idx="452">
                  <c:v>790.97601318359375</c:v>
                </c:pt>
                <c:pt idx="453">
                  <c:v>790.989013671875</c:v>
                </c:pt>
                <c:pt idx="454">
                  <c:v>791.0009765625</c:v>
                </c:pt>
                <c:pt idx="455">
                  <c:v>791.01300048828125</c:v>
                </c:pt>
                <c:pt idx="456">
                  <c:v>791.0250244140625</c:v>
                </c:pt>
                <c:pt idx="457">
                  <c:v>791.03802490234375</c:v>
                </c:pt>
                <c:pt idx="458">
                  <c:v>791.04998779296875</c:v>
                </c:pt>
                <c:pt idx="459">
                  <c:v>791.06201171875</c:v>
                </c:pt>
                <c:pt idx="460">
                  <c:v>791.073974609375</c:v>
                </c:pt>
                <c:pt idx="461">
                  <c:v>791.08697509765625</c:v>
                </c:pt>
                <c:pt idx="462">
                  <c:v>791.0989990234375</c:v>
                </c:pt>
                <c:pt idx="463">
                  <c:v>791.11102294921875</c:v>
                </c:pt>
                <c:pt idx="464">
                  <c:v>791.1240234375</c:v>
                </c:pt>
                <c:pt idx="465">
                  <c:v>791.135986328125</c:v>
                </c:pt>
                <c:pt idx="466">
                  <c:v>791.14801025390625</c:v>
                </c:pt>
                <c:pt idx="467">
                  <c:v>791.15997314453125</c:v>
                </c:pt>
                <c:pt idx="468">
                  <c:v>791.1729736328125</c:v>
                </c:pt>
                <c:pt idx="469">
                  <c:v>791.18499755859375</c:v>
                </c:pt>
                <c:pt idx="470">
                  <c:v>791.197021484375</c:v>
                </c:pt>
                <c:pt idx="471">
                  <c:v>791.21002197265625</c:v>
                </c:pt>
                <c:pt idx="472">
                  <c:v>791.22198486328125</c:v>
                </c:pt>
                <c:pt idx="473">
                  <c:v>791.2340087890625</c:v>
                </c:pt>
                <c:pt idx="474">
                  <c:v>791.2459716796875</c:v>
                </c:pt>
                <c:pt idx="475">
                  <c:v>791.25897216796875</c:v>
                </c:pt>
                <c:pt idx="476">
                  <c:v>791.27099609375</c:v>
                </c:pt>
                <c:pt idx="477">
                  <c:v>791.28302001953125</c:v>
                </c:pt>
                <c:pt idx="478">
                  <c:v>791.2960205078125</c:v>
                </c:pt>
                <c:pt idx="479">
                  <c:v>791.3079833984375</c:v>
                </c:pt>
                <c:pt idx="480">
                  <c:v>791.32000732421875</c:v>
                </c:pt>
                <c:pt idx="481">
                  <c:v>791.33197021484375</c:v>
                </c:pt>
                <c:pt idx="482">
                  <c:v>791.344970703125</c:v>
                </c:pt>
                <c:pt idx="483">
                  <c:v>791.35699462890625</c:v>
                </c:pt>
                <c:pt idx="484">
                  <c:v>791.3690185546875</c:v>
                </c:pt>
                <c:pt idx="485">
                  <c:v>791.3809814453125</c:v>
                </c:pt>
                <c:pt idx="486">
                  <c:v>791.39398193359375</c:v>
                </c:pt>
                <c:pt idx="487">
                  <c:v>791.406005859375</c:v>
                </c:pt>
                <c:pt idx="488">
                  <c:v>791.41802978515625</c:v>
                </c:pt>
                <c:pt idx="489">
                  <c:v>791.4310302734375</c:v>
                </c:pt>
                <c:pt idx="490">
                  <c:v>791.4429931640625</c:v>
                </c:pt>
                <c:pt idx="491">
                  <c:v>791.45501708984375</c:v>
                </c:pt>
                <c:pt idx="492">
                  <c:v>791.46697998046875</c:v>
                </c:pt>
                <c:pt idx="493">
                  <c:v>791.47998046875</c:v>
                </c:pt>
                <c:pt idx="494">
                  <c:v>791.49200439453125</c:v>
                </c:pt>
                <c:pt idx="495">
                  <c:v>791.5040283203125</c:v>
                </c:pt>
                <c:pt idx="496">
                  <c:v>791.51702880859375</c:v>
                </c:pt>
                <c:pt idx="497">
                  <c:v>791.52899169921875</c:v>
                </c:pt>
                <c:pt idx="498">
                  <c:v>791.541015625</c:v>
                </c:pt>
                <c:pt idx="499">
                  <c:v>791.552978515625</c:v>
                </c:pt>
                <c:pt idx="500">
                  <c:v>791.56597900390625</c:v>
                </c:pt>
                <c:pt idx="501">
                  <c:v>791.5780029296875</c:v>
                </c:pt>
                <c:pt idx="502">
                  <c:v>791.59002685546875</c:v>
                </c:pt>
                <c:pt idx="503">
                  <c:v>791.60302734375</c:v>
                </c:pt>
                <c:pt idx="504">
                  <c:v>791.614990234375</c:v>
                </c:pt>
                <c:pt idx="505">
                  <c:v>791.62701416015625</c:v>
                </c:pt>
                <c:pt idx="506">
                  <c:v>791.63897705078125</c:v>
                </c:pt>
                <c:pt idx="507">
                  <c:v>791.6519775390625</c:v>
                </c:pt>
                <c:pt idx="508">
                  <c:v>791.66400146484375</c:v>
                </c:pt>
                <c:pt idx="509">
                  <c:v>791.676025390625</c:v>
                </c:pt>
                <c:pt idx="510">
                  <c:v>791.68902587890625</c:v>
                </c:pt>
                <c:pt idx="511">
                  <c:v>791.70098876953125</c:v>
                </c:pt>
                <c:pt idx="512">
                  <c:v>791.7130126953125</c:v>
                </c:pt>
                <c:pt idx="513">
                  <c:v>791.7249755859375</c:v>
                </c:pt>
                <c:pt idx="514">
                  <c:v>791.73797607421875</c:v>
                </c:pt>
                <c:pt idx="515">
                  <c:v>791.75</c:v>
                </c:pt>
                <c:pt idx="516">
                  <c:v>791.76202392578125</c:v>
                </c:pt>
                <c:pt idx="517">
                  <c:v>791.7750244140625</c:v>
                </c:pt>
                <c:pt idx="518">
                  <c:v>791.7869873046875</c:v>
                </c:pt>
                <c:pt idx="519">
                  <c:v>791.79901123046875</c:v>
                </c:pt>
                <c:pt idx="520">
                  <c:v>791.81097412109375</c:v>
                </c:pt>
                <c:pt idx="521">
                  <c:v>791.823974609375</c:v>
                </c:pt>
                <c:pt idx="522">
                  <c:v>791.83599853515625</c:v>
                </c:pt>
                <c:pt idx="523">
                  <c:v>791.8480224609375</c:v>
                </c:pt>
                <c:pt idx="524">
                  <c:v>791.8599853515625</c:v>
                </c:pt>
                <c:pt idx="525">
                  <c:v>791.87298583984375</c:v>
                </c:pt>
                <c:pt idx="526">
                  <c:v>791.885009765625</c:v>
                </c:pt>
                <c:pt idx="527">
                  <c:v>791.89697265625</c:v>
                </c:pt>
                <c:pt idx="528">
                  <c:v>791.90997314453125</c:v>
                </c:pt>
                <c:pt idx="529">
                  <c:v>791.9219970703125</c:v>
                </c:pt>
                <c:pt idx="530">
                  <c:v>791.93402099609375</c:v>
                </c:pt>
                <c:pt idx="531">
                  <c:v>791.947021484375</c:v>
                </c:pt>
                <c:pt idx="532">
                  <c:v>791.958984375</c:v>
                </c:pt>
                <c:pt idx="533">
                  <c:v>791.97100830078125</c:v>
                </c:pt>
                <c:pt idx="534">
                  <c:v>791.98297119140625</c:v>
                </c:pt>
                <c:pt idx="535">
                  <c:v>791.9959716796875</c:v>
                </c:pt>
                <c:pt idx="536">
                  <c:v>792.00799560546875</c:v>
                </c:pt>
                <c:pt idx="537">
                  <c:v>792.02001953125</c:v>
                </c:pt>
                <c:pt idx="538">
                  <c:v>792.03302001953125</c:v>
                </c:pt>
                <c:pt idx="539">
                  <c:v>792.04498291015625</c:v>
                </c:pt>
                <c:pt idx="540">
                  <c:v>792.0570068359375</c:v>
                </c:pt>
                <c:pt idx="541">
                  <c:v>792.0689697265625</c:v>
                </c:pt>
                <c:pt idx="542">
                  <c:v>792.08197021484375</c:v>
                </c:pt>
                <c:pt idx="543">
                  <c:v>792.093994140625</c:v>
                </c:pt>
                <c:pt idx="544">
                  <c:v>792.10601806640625</c:v>
                </c:pt>
                <c:pt idx="545">
                  <c:v>792.1190185546875</c:v>
                </c:pt>
                <c:pt idx="546">
                  <c:v>792.1309814453125</c:v>
                </c:pt>
                <c:pt idx="547">
                  <c:v>792.14300537109375</c:v>
                </c:pt>
                <c:pt idx="548">
                  <c:v>792.155029296875</c:v>
                </c:pt>
                <c:pt idx="549">
                  <c:v>792.16802978515625</c:v>
                </c:pt>
                <c:pt idx="550">
                  <c:v>792.17999267578125</c:v>
                </c:pt>
                <c:pt idx="551">
                  <c:v>792.1920166015625</c:v>
                </c:pt>
                <c:pt idx="552">
                  <c:v>792.20501708984375</c:v>
                </c:pt>
                <c:pt idx="553">
                  <c:v>792.21697998046875</c:v>
                </c:pt>
                <c:pt idx="554">
                  <c:v>792.22900390625</c:v>
                </c:pt>
                <c:pt idx="555">
                  <c:v>792.24102783203125</c:v>
                </c:pt>
                <c:pt idx="556">
                  <c:v>792.2540283203125</c:v>
                </c:pt>
                <c:pt idx="557">
                  <c:v>792.2659912109375</c:v>
                </c:pt>
                <c:pt idx="558">
                  <c:v>792.27801513671875</c:v>
                </c:pt>
                <c:pt idx="559">
                  <c:v>792.291015625</c:v>
                </c:pt>
                <c:pt idx="560">
                  <c:v>792.302978515625</c:v>
                </c:pt>
                <c:pt idx="561">
                  <c:v>792.31500244140625</c:v>
                </c:pt>
                <c:pt idx="562">
                  <c:v>792.3270263671875</c:v>
                </c:pt>
                <c:pt idx="563">
                  <c:v>792.34002685546875</c:v>
                </c:pt>
                <c:pt idx="564">
                  <c:v>792.35198974609375</c:v>
                </c:pt>
                <c:pt idx="565">
                  <c:v>792.364013671875</c:v>
                </c:pt>
                <c:pt idx="566">
                  <c:v>792.37701416015625</c:v>
                </c:pt>
                <c:pt idx="567">
                  <c:v>792.38897705078125</c:v>
                </c:pt>
                <c:pt idx="568">
                  <c:v>792.4010009765625</c:v>
                </c:pt>
                <c:pt idx="569">
                  <c:v>792.41302490234375</c:v>
                </c:pt>
                <c:pt idx="570">
                  <c:v>792.426025390625</c:v>
                </c:pt>
                <c:pt idx="571">
                  <c:v>792.43798828125</c:v>
                </c:pt>
                <c:pt idx="572">
                  <c:v>792.45001220703125</c:v>
                </c:pt>
                <c:pt idx="573">
                  <c:v>792.4630126953125</c:v>
                </c:pt>
                <c:pt idx="574">
                  <c:v>792.4749755859375</c:v>
                </c:pt>
                <c:pt idx="575">
                  <c:v>792.48699951171875</c:v>
                </c:pt>
                <c:pt idx="576">
                  <c:v>792.4990234375</c:v>
                </c:pt>
                <c:pt idx="577">
                  <c:v>792.51202392578125</c:v>
                </c:pt>
                <c:pt idx="578">
                  <c:v>792.52398681640625</c:v>
                </c:pt>
                <c:pt idx="579">
                  <c:v>792.5360107421875</c:v>
                </c:pt>
                <c:pt idx="580">
                  <c:v>792.54901123046875</c:v>
                </c:pt>
                <c:pt idx="581">
                  <c:v>792.56097412109375</c:v>
                </c:pt>
                <c:pt idx="582">
                  <c:v>792.572998046875</c:v>
                </c:pt>
                <c:pt idx="583">
                  <c:v>792.58599853515625</c:v>
                </c:pt>
                <c:pt idx="584">
                  <c:v>792.5980224609375</c:v>
                </c:pt>
                <c:pt idx="585">
                  <c:v>792.6099853515625</c:v>
                </c:pt>
                <c:pt idx="586">
                  <c:v>792.62200927734375</c:v>
                </c:pt>
                <c:pt idx="587">
                  <c:v>792.635009765625</c:v>
                </c:pt>
                <c:pt idx="588">
                  <c:v>792.64697265625</c:v>
                </c:pt>
                <c:pt idx="589">
                  <c:v>792.65899658203125</c:v>
                </c:pt>
                <c:pt idx="590">
                  <c:v>792.6719970703125</c:v>
                </c:pt>
                <c:pt idx="591">
                  <c:v>792.68402099609375</c:v>
                </c:pt>
                <c:pt idx="592">
                  <c:v>792.69598388671875</c:v>
                </c:pt>
                <c:pt idx="593">
                  <c:v>792.7080078125</c:v>
                </c:pt>
                <c:pt idx="594">
                  <c:v>792.72100830078125</c:v>
                </c:pt>
                <c:pt idx="595">
                  <c:v>792.73297119140625</c:v>
                </c:pt>
                <c:pt idx="596">
                  <c:v>792.7449951171875</c:v>
                </c:pt>
                <c:pt idx="597">
                  <c:v>792.75799560546875</c:v>
                </c:pt>
                <c:pt idx="598">
                  <c:v>792.77001953125</c:v>
                </c:pt>
                <c:pt idx="599">
                  <c:v>792.781982421875</c:v>
                </c:pt>
                <c:pt idx="600">
                  <c:v>792.79400634765625</c:v>
                </c:pt>
                <c:pt idx="601">
                  <c:v>792.8070068359375</c:v>
                </c:pt>
                <c:pt idx="602">
                  <c:v>792.8189697265625</c:v>
                </c:pt>
                <c:pt idx="603">
                  <c:v>792.83099365234375</c:v>
                </c:pt>
                <c:pt idx="604">
                  <c:v>792.843994140625</c:v>
                </c:pt>
                <c:pt idx="605">
                  <c:v>792.85601806640625</c:v>
                </c:pt>
                <c:pt idx="606">
                  <c:v>792.86798095703125</c:v>
                </c:pt>
                <c:pt idx="607">
                  <c:v>792.8809814453125</c:v>
                </c:pt>
                <c:pt idx="608">
                  <c:v>792.89300537109375</c:v>
                </c:pt>
                <c:pt idx="609">
                  <c:v>792.905029296875</c:v>
                </c:pt>
                <c:pt idx="610">
                  <c:v>792.9169921875</c:v>
                </c:pt>
                <c:pt idx="611">
                  <c:v>792.92999267578125</c:v>
                </c:pt>
                <c:pt idx="612">
                  <c:v>792.9420166015625</c:v>
                </c:pt>
                <c:pt idx="613">
                  <c:v>792.9539794921875</c:v>
                </c:pt>
                <c:pt idx="614">
                  <c:v>792.96697998046875</c:v>
                </c:pt>
                <c:pt idx="615">
                  <c:v>792.97900390625</c:v>
                </c:pt>
                <c:pt idx="616">
                  <c:v>792.99102783203125</c:v>
                </c:pt>
                <c:pt idx="617">
                  <c:v>793.00299072265625</c:v>
                </c:pt>
                <c:pt idx="618">
                  <c:v>793.0159912109375</c:v>
                </c:pt>
                <c:pt idx="619">
                  <c:v>793.02801513671875</c:v>
                </c:pt>
                <c:pt idx="620">
                  <c:v>793.03997802734375</c:v>
                </c:pt>
                <c:pt idx="621">
                  <c:v>793.052978515625</c:v>
                </c:pt>
                <c:pt idx="622">
                  <c:v>793.06500244140625</c:v>
                </c:pt>
                <c:pt idx="623">
                  <c:v>793.0770263671875</c:v>
                </c:pt>
                <c:pt idx="624">
                  <c:v>793.09002685546875</c:v>
                </c:pt>
                <c:pt idx="625">
                  <c:v>793.10198974609375</c:v>
                </c:pt>
                <c:pt idx="626">
                  <c:v>793.114013671875</c:v>
                </c:pt>
                <c:pt idx="627">
                  <c:v>793.1259765625</c:v>
                </c:pt>
                <c:pt idx="628">
                  <c:v>793.13897705078125</c:v>
                </c:pt>
                <c:pt idx="629">
                  <c:v>793.1510009765625</c:v>
                </c:pt>
                <c:pt idx="630">
                  <c:v>793.16302490234375</c:v>
                </c:pt>
                <c:pt idx="631">
                  <c:v>793.176025390625</c:v>
                </c:pt>
                <c:pt idx="632">
                  <c:v>793.18798828125</c:v>
                </c:pt>
                <c:pt idx="633">
                  <c:v>793.20001220703125</c:v>
                </c:pt>
                <c:pt idx="634">
                  <c:v>793.21197509765625</c:v>
                </c:pt>
                <c:pt idx="635">
                  <c:v>793.2249755859375</c:v>
                </c:pt>
                <c:pt idx="636">
                  <c:v>793.23699951171875</c:v>
                </c:pt>
                <c:pt idx="637">
                  <c:v>793.2490234375</c:v>
                </c:pt>
                <c:pt idx="638">
                  <c:v>793.26202392578125</c:v>
                </c:pt>
                <c:pt idx="639">
                  <c:v>793.27398681640625</c:v>
                </c:pt>
                <c:pt idx="640">
                  <c:v>793.2860107421875</c:v>
                </c:pt>
                <c:pt idx="641">
                  <c:v>793.29901123046875</c:v>
                </c:pt>
                <c:pt idx="642">
                  <c:v>793.31097412109375</c:v>
                </c:pt>
                <c:pt idx="643">
                  <c:v>793.322998046875</c:v>
                </c:pt>
                <c:pt idx="644">
                  <c:v>793.33502197265625</c:v>
                </c:pt>
                <c:pt idx="645">
                  <c:v>793.3480224609375</c:v>
                </c:pt>
                <c:pt idx="646">
                  <c:v>793.3599853515625</c:v>
                </c:pt>
                <c:pt idx="647">
                  <c:v>793.37200927734375</c:v>
                </c:pt>
                <c:pt idx="648">
                  <c:v>793.385009765625</c:v>
                </c:pt>
                <c:pt idx="649">
                  <c:v>793.39697265625</c:v>
                </c:pt>
                <c:pt idx="650">
                  <c:v>793.40899658203125</c:v>
                </c:pt>
                <c:pt idx="651">
                  <c:v>793.4219970703125</c:v>
                </c:pt>
                <c:pt idx="652">
                  <c:v>793.43402099609375</c:v>
                </c:pt>
                <c:pt idx="653">
                  <c:v>793.44598388671875</c:v>
                </c:pt>
                <c:pt idx="654">
                  <c:v>793.4580078125</c:v>
                </c:pt>
                <c:pt idx="655">
                  <c:v>793.47100830078125</c:v>
                </c:pt>
                <c:pt idx="656">
                  <c:v>793.48297119140625</c:v>
                </c:pt>
                <c:pt idx="657">
                  <c:v>793.4949951171875</c:v>
                </c:pt>
                <c:pt idx="658">
                  <c:v>793.50799560546875</c:v>
                </c:pt>
                <c:pt idx="659">
                  <c:v>793.52001953125</c:v>
                </c:pt>
                <c:pt idx="660">
                  <c:v>793.531982421875</c:v>
                </c:pt>
                <c:pt idx="661">
                  <c:v>793.54400634765625</c:v>
                </c:pt>
                <c:pt idx="662">
                  <c:v>793.5570068359375</c:v>
                </c:pt>
                <c:pt idx="663">
                  <c:v>793.5689697265625</c:v>
                </c:pt>
                <c:pt idx="664">
                  <c:v>793.58099365234375</c:v>
                </c:pt>
                <c:pt idx="665">
                  <c:v>793.593994140625</c:v>
                </c:pt>
                <c:pt idx="666">
                  <c:v>793.60601806640625</c:v>
                </c:pt>
                <c:pt idx="667">
                  <c:v>793.61798095703125</c:v>
                </c:pt>
                <c:pt idx="668">
                  <c:v>793.6309814453125</c:v>
                </c:pt>
                <c:pt idx="669">
                  <c:v>793.64300537109375</c:v>
                </c:pt>
                <c:pt idx="670">
                  <c:v>793.655029296875</c:v>
                </c:pt>
                <c:pt idx="671">
                  <c:v>793.6669921875</c:v>
                </c:pt>
                <c:pt idx="672">
                  <c:v>793.67999267578125</c:v>
                </c:pt>
                <c:pt idx="673">
                  <c:v>793.6920166015625</c:v>
                </c:pt>
                <c:pt idx="674">
                  <c:v>793.7039794921875</c:v>
                </c:pt>
                <c:pt idx="675">
                  <c:v>793.71697998046875</c:v>
                </c:pt>
                <c:pt idx="676">
                  <c:v>793.72900390625</c:v>
                </c:pt>
                <c:pt idx="677">
                  <c:v>793.74102783203125</c:v>
                </c:pt>
                <c:pt idx="678">
                  <c:v>793.7540283203125</c:v>
                </c:pt>
                <c:pt idx="679">
                  <c:v>793.7659912109375</c:v>
                </c:pt>
                <c:pt idx="680">
                  <c:v>793.77801513671875</c:v>
                </c:pt>
                <c:pt idx="681">
                  <c:v>793.78997802734375</c:v>
                </c:pt>
                <c:pt idx="682">
                  <c:v>793.802978515625</c:v>
                </c:pt>
                <c:pt idx="683">
                  <c:v>793.81500244140625</c:v>
                </c:pt>
                <c:pt idx="684">
                  <c:v>793.8270263671875</c:v>
                </c:pt>
                <c:pt idx="685">
                  <c:v>793.84002685546875</c:v>
                </c:pt>
                <c:pt idx="686">
                  <c:v>793.85198974609375</c:v>
                </c:pt>
                <c:pt idx="687">
                  <c:v>793.864013671875</c:v>
                </c:pt>
                <c:pt idx="688">
                  <c:v>793.87701416015625</c:v>
                </c:pt>
                <c:pt idx="689">
                  <c:v>793.88897705078125</c:v>
                </c:pt>
                <c:pt idx="690">
                  <c:v>793.9010009765625</c:v>
                </c:pt>
                <c:pt idx="691">
                  <c:v>793.91302490234375</c:v>
                </c:pt>
                <c:pt idx="692">
                  <c:v>793.926025390625</c:v>
                </c:pt>
                <c:pt idx="693">
                  <c:v>793.93798828125</c:v>
                </c:pt>
                <c:pt idx="694">
                  <c:v>793.95001220703125</c:v>
                </c:pt>
                <c:pt idx="695">
                  <c:v>793.9630126953125</c:v>
                </c:pt>
                <c:pt idx="696">
                  <c:v>793.9749755859375</c:v>
                </c:pt>
                <c:pt idx="697">
                  <c:v>793.98699951171875</c:v>
                </c:pt>
                <c:pt idx="698">
                  <c:v>794</c:v>
                </c:pt>
                <c:pt idx="699">
                  <c:v>794.01202392578125</c:v>
                </c:pt>
                <c:pt idx="700">
                  <c:v>794.02398681640625</c:v>
                </c:pt>
                <c:pt idx="701">
                  <c:v>794.0360107421875</c:v>
                </c:pt>
                <c:pt idx="702">
                  <c:v>794.04901123046875</c:v>
                </c:pt>
                <c:pt idx="703">
                  <c:v>794.06097412109375</c:v>
                </c:pt>
                <c:pt idx="704">
                  <c:v>794.072998046875</c:v>
                </c:pt>
                <c:pt idx="705">
                  <c:v>794.08599853515625</c:v>
                </c:pt>
                <c:pt idx="706">
                  <c:v>794.0980224609375</c:v>
                </c:pt>
                <c:pt idx="707">
                  <c:v>794.1099853515625</c:v>
                </c:pt>
                <c:pt idx="708">
                  <c:v>794.12298583984375</c:v>
                </c:pt>
                <c:pt idx="709">
                  <c:v>794.135009765625</c:v>
                </c:pt>
                <c:pt idx="710">
                  <c:v>794.14697265625</c:v>
                </c:pt>
                <c:pt idx="711">
                  <c:v>794.15899658203125</c:v>
                </c:pt>
                <c:pt idx="712">
                  <c:v>794.1719970703125</c:v>
                </c:pt>
                <c:pt idx="713">
                  <c:v>794.18402099609375</c:v>
                </c:pt>
                <c:pt idx="714">
                  <c:v>794.19598388671875</c:v>
                </c:pt>
                <c:pt idx="715">
                  <c:v>794.208984375</c:v>
                </c:pt>
                <c:pt idx="716">
                  <c:v>794.22100830078125</c:v>
                </c:pt>
                <c:pt idx="717">
                  <c:v>794.23297119140625</c:v>
                </c:pt>
                <c:pt idx="718">
                  <c:v>794.2459716796875</c:v>
                </c:pt>
                <c:pt idx="719">
                  <c:v>794.25799560546875</c:v>
                </c:pt>
                <c:pt idx="720">
                  <c:v>794.27001953125</c:v>
                </c:pt>
                <c:pt idx="721">
                  <c:v>794.28302001953125</c:v>
                </c:pt>
                <c:pt idx="722">
                  <c:v>794.29498291015625</c:v>
                </c:pt>
                <c:pt idx="723">
                  <c:v>794.3070068359375</c:v>
                </c:pt>
                <c:pt idx="724">
                  <c:v>794.3189697265625</c:v>
                </c:pt>
                <c:pt idx="725">
                  <c:v>794.33197021484375</c:v>
                </c:pt>
                <c:pt idx="726">
                  <c:v>794.343994140625</c:v>
                </c:pt>
                <c:pt idx="727">
                  <c:v>794.35601806640625</c:v>
                </c:pt>
                <c:pt idx="728">
                  <c:v>794.3690185546875</c:v>
                </c:pt>
                <c:pt idx="729">
                  <c:v>794.3809814453125</c:v>
                </c:pt>
                <c:pt idx="730">
                  <c:v>794.39300537109375</c:v>
                </c:pt>
                <c:pt idx="731">
                  <c:v>794.406005859375</c:v>
                </c:pt>
                <c:pt idx="732">
                  <c:v>794.41802978515625</c:v>
                </c:pt>
                <c:pt idx="733">
                  <c:v>794.42999267578125</c:v>
                </c:pt>
                <c:pt idx="734">
                  <c:v>794.4429931640625</c:v>
                </c:pt>
                <c:pt idx="735">
                  <c:v>794.45501708984375</c:v>
                </c:pt>
                <c:pt idx="736">
                  <c:v>794.46697998046875</c:v>
                </c:pt>
                <c:pt idx="737">
                  <c:v>794.47900390625</c:v>
                </c:pt>
                <c:pt idx="738">
                  <c:v>794.49200439453125</c:v>
                </c:pt>
                <c:pt idx="739">
                  <c:v>794.5040283203125</c:v>
                </c:pt>
                <c:pt idx="740">
                  <c:v>794.5159912109375</c:v>
                </c:pt>
                <c:pt idx="741">
                  <c:v>794.52899169921875</c:v>
                </c:pt>
                <c:pt idx="742">
                  <c:v>794.541015625</c:v>
                </c:pt>
                <c:pt idx="743">
                  <c:v>794.552978515625</c:v>
                </c:pt>
                <c:pt idx="744">
                  <c:v>794.56597900390625</c:v>
                </c:pt>
                <c:pt idx="745">
                  <c:v>794.5780029296875</c:v>
                </c:pt>
                <c:pt idx="746">
                  <c:v>794.59002685546875</c:v>
                </c:pt>
                <c:pt idx="747">
                  <c:v>794.60198974609375</c:v>
                </c:pt>
                <c:pt idx="748">
                  <c:v>794.614990234375</c:v>
                </c:pt>
                <c:pt idx="749">
                  <c:v>794.62701416015625</c:v>
                </c:pt>
                <c:pt idx="750">
                  <c:v>794.63897705078125</c:v>
                </c:pt>
                <c:pt idx="751">
                  <c:v>794.6519775390625</c:v>
                </c:pt>
                <c:pt idx="752">
                  <c:v>794.66400146484375</c:v>
                </c:pt>
                <c:pt idx="753">
                  <c:v>794.676025390625</c:v>
                </c:pt>
                <c:pt idx="754">
                  <c:v>794.68902587890625</c:v>
                </c:pt>
                <c:pt idx="755">
                  <c:v>794.70098876953125</c:v>
                </c:pt>
                <c:pt idx="756">
                  <c:v>794.7130126953125</c:v>
                </c:pt>
                <c:pt idx="757">
                  <c:v>794.72601318359375</c:v>
                </c:pt>
                <c:pt idx="758">
                  <c:v>794.73797607421875</c:v>
                </c:pt>
                <c:pt idx="759">
                  <c:v>794.75</c:v>
                </c:pt>
                <c:pt idx="760">
                  <c:v>794.76202392578125</c:v>
                </c:pt>
                <c:pt idx="761">
                  <c:v>794.7750244140625</c:v>
                </c:pt>
                <c:pt idx="762">
                  <c:v>794.7869873046875</c:v>
                </c:pt>
                <c:pt idx="763">
                  <c:v>794.79901123046875</c:v>
                </c:pt>
                <c:pt idx="764">
                  <c:v>794.81201171875</c:v>
                </c:pt>
                <c:pt idx="765">
                  <c:v>794.823974609375</c:v>
                </c:pt>
                <c:pt idx="766">
                  <c:v>794.83599853515625</c:v>
                </c:pt>
                <c:pt idx="767">
                  <c:v>794.8489990234375</c:v>
                </c:pt>
                <c:pt idx="768">
                  <c:v>794.86102294921875</c:v>
                </c:pt>
                <c:pt idx="769">
                  <c:v>794.87298583984375</c:v>
                </c:pt>
                <c:pt idx="770">
                  <c:v>794.885986328125</c:v>
                </c:pt>
                <c:pt idx="771">
                  <c:v>794.89801025390625</c:v>
                </c:pt>
                <c:pt idx="772">
                  <c:v>794.90997314453125</c:v>
                </c:pt>
                <c:pt idx="773">
                  <c:v>794.9219970703125</c:v>
                </c:pt>
                <c:pt idx="774">
                  <c:v>794.93499755859375</c:v>
                </c:pt>
                <c:pt idx="775">
                  <c:v>794.947021484375</c:v>
                </c:pt>
                <c:pt idx="776">
                  <c:v>794.958984375</c:v>
                </c:pt>
                <c:pt idx="777">
                  <c:v>794.97198486328125</c:v>
                </c:pt>
                <c:pt idx="778">
                  <c:v>794.9840087890625</c:v>
                </c:pt>
                <c:pt idx="779">
                  <c:v>794.9959716796875</c:v>
                </c:pt>
                <c:pt idx="780">
                  <c:v>795.00897216796875</c:v>
                </c:pt>
                <c:pt idx="781">
                  <c:v>795.02099609375</c:v>
                </c:pt>
                <c:pt idx="782">
                  <c:v>795.03302001953125</c:v>
                </c:pt>
                <c:pt idx="783">
                  <c:v>795.0460205078125</c:v>
                </c:pt>
                <c:pt idx="784">
                  <c:v>795.0579833984375</c:v>
                </c:pt>
                <c:pt idx="785">
                  <c:v>795.07000732421875</c:v>
                </c:pt>
                <c:pt idx="786">
                  <c:v>795.08197021484375</c:v>
                </c:pt>
                <c:pt idx="787">
                  <c:v>795.094970703125</c:v>
                </c:pt>
                <c:pt idx="788">
                  <c:v>795.10699462890625</c:v>
                </c:pt>
                <c:pt idx="789">
                  <c:v>795.1190185546875</c:v>
                </c:pt>
                <c:pt idx="790">
                  <c:v>795.13201904296875</c:v>
                </c:pt>
                <c:pt idx="791">
                  <c:v>795.14398193359375</c:v>
                </c:pt>
                <c:pt idx="792">
                  <c:v>795.156005859375</c:v>
                </c:pt>
                <c:pt idx="793">
                  <c:v>795.16900634765625</c:v>
                </c:pt>
                <c:pt idx="794">
                  <c:v>795.1810302734375</c:v>
                </c:pt>
                <c:pt idx="795">
                  <c:v>795.1929931640625</c:v>
                </c:pt>
                <c:pt idx="796">
                  <c:v>795.20599365234375</c:v>
                </c:pt>
                <c:pt idx="797">
                  <c:v>795.218017578125</c:v>
                </c:pt>
                <c:pt idx="798">
                  <c:v>795.22998046875</c:v>
                </c:pt>
                <c:pt idx="799">
                  <c:v>795.24298095703125</c:v>
                </c:pt>
                <c:pt idx="800">
                  <c:v>795.2550048828125</c:v>
                </c:pt>
                <c:pt idx="801">
                  <c:v>795.26702880859375</c:v>
                </c:pt>
                <c:pt idx="802">
                  <c:v>795.27899169921875</c:v>
                </c:pt>
              </c:numCache>
            </c:numRef>
          </c:xVal>
          <c:yVal>
            <c:numRef>
              <c:f>'Sheet1 {TD}'!$B$1:$B$803</c:f>
              <c:numCache>
                <c:formatCode>General</c:formatCode>
                <c:ptCount val="803"/>
                <c:pt idx="0">
                  <c:v>113</c:v>
                </c:pt>
                <c:pt idx="1">
                  <c:v>100.80000305175781</c:v>
                </c:pt>
                <c:pt idx="2">
                  <c:v>92</c:v>
                </c:pt>
                <c:pt idx="3">
                  <c:v>46.5</c:v>
                </c:pt>
                <c:pt idx="4">
                  <c:v>43.25</c:v>
                </c:pt>
                <c:pt idx="5">
                  <c:v>75.75</c:v>
                </c:pt>
                <c:pt idx="6">
                  <c:v>60</c:v>
                </c:pt>
                <c:pt idx="7">
                  <c:v>17.25</c:v>
                </c:pt>
                <c:pt idx="8">
                  <c:v>0</c:v>
                </c:pt>
                <c:pt idx="9">
                  <c:v>0</c:v>
                </c:pt>
                <c:pt idx="10">
                  <c:v>7.5</c:v>
                </c:pt>
                <c:pt idx="11">
                  <c:v>31.25</c:v>
                </c:pt>
                <c:pt idx="12">
                  <c:v>44</c:v>
                </c:pt>
                <c:pt idx="13">
                  <c:v>37</c:v>
                </c:pt>
                <c:pt idx="14">
                  <c:v>43.5</c:v>
                </c:pt>
                <c:pt idx="15">
                  <c:v>54.5</c:v>
                </c:pt>
                <c:pt idx="16">
                  <c:v>41.75</c:v>
                </c:pt>
                <c:pt idx="17">
                  <c:v>20.5</c:v>
                </c:pt>
                <c:pt idx="18">
                  <c:v>32</c:v>
                </c:pt>
                <c:pt idx="19">
                  <c:v>59.25</c:v>
                </c:pt>
                <c:pt idx="20">
                  <c:v>61.75</c:v>
                </c:pt>
                <c:pt idx="21">
                  <c:v>64</c:v>
                </c:pt>
                <c:pt idx="22">
                  <c:v>75.75</c:v>
                </c:pt>
                <c:pt idx="23">
                  <c:v>93.25</c:v>
                </c:pt>
                <c:pt idx="24">
                  <c:v>112.69999694824219</c:v>
                </c:pt>
                <c:pt idx="25">
                  <c:v>124</c:v>
                </c:pt>
                <c:pt idx="26">
                  <c:v>121</c:v>
                </c:pt>
                <c:pt idx="27">
                  <c:v>83.25</c:v>
                </c:pt>
                <c:pt idx="28">
                  <c:v>72.75</c:v>
                </c:pt>
                <c:pt idx="29">
                  <c:v>134</c:v>
                </c:pt>
                <c:pt idx="30">
                  <c:v>167</c:v>
                </c:pt>
                <c:pt idx="31">
                  <c:v>198</c:v>
                </c:pt>
                <c:pt idx="32">
                  <c:v>375</c:v>
                </c:pt>
                <c:pt idx="33">
                  <c:v>641.79998779296875</c:v>
                </c:pt>
                <c:pt idx="34">
                  <c:v>820.70001220703125</c:v>
                </c:pt>
                <c:pt idx="35">
                  <c:v>754.79998779296875</c:v>
                </c:pt>
                <c:pt idx="36">
                  <c:v>553</c:v>
                </c:pt>
                <c:pt idx="37">
                  <c:v>456</c:v>
                </c:pt>
                <c:pt idx="38">
                  <c:v>396</c:v>
                </c:pt>
                <c:pt idx="39">
                  <c:v>279.70001220703125</c:v>
                </c:pt>
                <c:pt idx="40">
                  <c:v>145</c:v>
                </c:pt>
                <c:pt idx="41">
                  <c:v>48.75</c:v>
                </c:pt>
                <c:pt idx="42">
                  <c:v>26.25</c:v>
                </c:pt>
                <c:pt idx="43">
                  <c:v>24.5</c:v>
                </c:pt>
                <c:pt idx="44">
                  <c:v>20.5</c:v>
                </c:pt>
                <c:pt idx="45">
                  <c:v>24.5</c:v>
                </c:pt>
                <c:pt idx="46">
                  <c:v>13.75</c:v>
                </c:pt>
                <c:pt idx="47">
                  <c:v>19</c:v>
                </c:pt>
                <c:pt idx="48">
                  <c:v>67</c:v>
                </c:pt>
                <c:pt idx="49">
                  <c:v>89.75</c:v>
                </c:pt>
                <c:pt idx="50">
                  <c:v>50.5</c:v>
                </c:pt>
                <c:pt idx="51">
                  <c:v>9.75</c:v>
                </c:pt>
                <c:pt idx="52">
                  <c:v>7.25</c:v>
                </c:pt>
                <c:pt idx="53">
                  <c:v>27</c:v>
                </c:pt>
                <c:pt idx="54">
                  <c:v>35.75</c:v>
                </c:pt>
                <c:pt idx="55">
                  <c:v>30.75</c:v>
                </c:pt>
                <c:pt idx="56">
                  <c:v>29</c:v>
                </c:pt>
                <c:pt idx="57">
                  <c:v>23</c:v>
                </c:pt>
                <c:pt idx="58">
                  <c:v>27.25</c:v>
                </c:pt>
                <c:pt idx="59">
                  <c:v>47</c:v>
                </c:pt>
                <c:pt idx="60">
                  <c:v>60.75</c:v>
                </c:pt>
                <c:pt idx="61">
                  <c:v>61.25</c:v>
                </c:pt>
                <c:pt idx="62">
                  <c:v>45.75</c:v>
                </c:pt>
                <c:pt idx="63">
                  <c:v>34</c:v>
                </c:pt>
                <c:pt idx="64">
                  <c:v>61.75</c:v>
                </c:pt>
                <c:pt idx="65">
                  <c:v>85.75</c:v>
                </c:pt>
                <c:pt idx="66">
                  <c:v>53</c:v>
                </c:pt>
                <c:pt idx="67">
                  <c:v>17.25</c:v>
                </c:pt>
                <c:pt idx="68">
                  <c:v>17.75</c:v>
                </c:pt>
                <c:pt idx="69">
                  <c:v>36.75</c:v>
                </c:pt>
                <c:pt idx="70">
                  <c:v>89</c:v>
                </c:pt>
                <c:pt idx="71">
                  <c:v>166</c:v>
                </c:pt>
                <c:pt idx="72">
                  <c:v>264.79998779296875</c:v>
                </c:pt>
                <c:pt idx="73">
                  <c:v>449.5</c:v>
                </c:pt>
                <c:pt idx="74">
                  <c:v>666</c:v>
                </c:pt>
                <c:pt idx="75">
                  <c:v>789.79998779296875</c:v>
                </c:pt>
                <c:pt idx="76">
                  <c:v>732</c:v>
                </c:pt>
                <c:pt idx="77">
                  <c:v>557.5</c:v>
                </c:pt>
                <c:pt idx="78">
                  <c:v>505.29998779296875</c:v>
                </c:pt>
                <c:pt idx="79">
                  <c:v>470.20001220703125</c:v>
                </c:pt>
                <c:pt idx="80">
                  <c:v>290.79998779296875</c:v>
                </c:pt>
                <c:pt idx="81">
                  <c:v>139.5</c:v>
                </c:pt>
                <c:pt idx="82">
                  <c:v>59</c:v>
                </c:pt>
                <c:pt idx="83">
                  <c:v>21.75</c:v>
                </c:pt>
                <c:pt idx="84">
                  <c:v>24.5</c:v>
                </c:pt>
                <c:pt idx="85">
                  <c:v>16</c:v>
                </c:pt>
                <c:pt idx="86">
                  <c:v>13.75</c:v>
                </c:pt>
                <c:pt idx="87">
                  <c:v>21.75</c:v>
                </c:pt>
                <c:pt idx="88">
                  <c:v>16</c:v>
                </c:pt>
                <c:pt idx="89">
                  <c:v>13.5</c:v>
                </c:pt>
                <c:pt idx="90">
                  <c:v>19.75</c:v>
                </c:pt>
                <c:pt idx="91">
                  <c:v>14.25</c:v>
                </c:pt>
                <c:pt idx="92">
                  <c:v>4.5</c:v>
                </c:pt>
                <c:pt idx="93">
                  <c:v>5.5</c:v>
                </c:pt>
                <c:pt idx="94">
                  <c:v>9</c:v>
                </c:pt>
                <c:pt idx="95">
                  <c:v>15</c:v>
                </c:pt>
                <c:pt idx="96">
                  <c:v>52.75</c:v>
                </c:pt>
                <c:pt idx="97">
                  <c:v>107.30000305175781</c:v>
                </c:pt>
                <c:pt idx="98">
                  <c:v>117</c:v>
                </c:pt>
                <c:pt idx="99">
                  <c:v>91</c:v>
                </c:pt>
                <c:pt idx="100">
                  <c:v>69.75</c:v>
                </c:pt>
                <c:pt idx="101">
                  <c:v>49.25</c:v>
                </c:pt>
                <c:pt idx="102">
                  <c:v>47.25</c:v>
                </c:pt>
                <c:pt idx="103">
                  <c:v>78</c:v>
                </c:pt>
                <c:pt idx="104">
                  <c:v>96</c:v>
                </c:pt>
                <c:pt idx="105">
                  <c:v>73.5</c:v>
                </c:pt>
                <c:pt idx="106">
                  <c:v>59</c:v>
                </c:pt>
                <c:pt idx="107">
                  <c:v>90.75</c:v>
                </c:pt>
                <c:pt idx="108">
                  <c:v>130.30000305175781</c:v>
                </c:pt>
                <c:pt idx="109">
                  <c:v>129.5</c:v>
                </c:pt>
                <c:pt idx="110">
                  <c:v>104.30000305175781</c:v>
                </c:pt>
                <c:pt idx="111">
                  <c:v>91</c:v>
                </c:pt>
                <c:pt idx="112">
                  <c:v>70.5</c:v>
                </c:pt>
                <c:pt idx="113">
                  <c:v>122.5</c:v>
                </c:pt>
                <c:pt idx="114">
                  <c:v>280</c:v>
                </c:pt>
                <c:pt idx="115">
                  <c:v>443.29998779296875</c:v>
                </c:pt>
                <c:pt idx="116">
                  <c:v>574</c:v>
                </c:pt>
                <c:pt idx="117">
                  <c:v>568.29998779296875</c:v>
                </c:pt>
                <c:pt idx="118">
                  <c:v>409</c:v>
                </c:pt>
                <c:pt idx="119">
                  <c:v>293.79998779296875</c:v>
                </c:pt>
                <c:pt idx="120">
                  <c:v>315.20001220703125</c:v>
                </c:pt>
                <c:pt idx="121">
                  <c:v>300.5</c:v>
                </c:pt>
                <c:pt idx="122">
                  <c:v>175</c:v>
                </c:pt>
                <c:pt idx="123">
                  <c:v>97.25</c:v>
                </c:pt>
                <c:pt idx="124">
                  <c:v>88.75</c:v>
                </c:pt>
                <c:pt idx="125">
                  <c:v>60.25</c:v>
                </c:pt>
                <c:pt idx="126">
                  <c:v>25.25</c:v>
                </c:pt>
                <c:pt idx="127">
                  <c:v>8</c:v>
                </c:pt>
                <c:pt idx="128">
                  <c:v>0.5</c:v>
                </c:pt>
                <c:pt idx="129">
                  <c:v>2.75</c:v>
                </c:pt>
                <c:pt idx="130">
                  <c:v>21.5</c:v>
                </c:pt>
                <c:pt idx="131">
                  <c:v>47.5</c:v>
                </c:pt>
                <c:pt idx="132">
                  <c:v>51</c:v>
                </c:pt>
                <c:pt idx="133">
                  <c:v>33.5</c:v>
                </c:pt>
                <c:pt idx="134">
                  <c:v>24.25</c:v>
                </c:pt>
                <c:pt idx="135">
                  <c:v>32.25</c:v>
                </c:pt>
                <c:pt idx="136">
                  <c:v>29.75</c:v>
                </c:pt>
                <c:pt idx="137">
                  <c:v>28</c:v>
                </c:pt>
                <c:pt idx="138">
                  <c:v>53.75</c:v>
                </c:pt>
                <c:pt idx="139">
                  <c:v>102.80000305175781</c:v>
                </c:pt>
                <c:pt idx="140">
                  <c:v>138.30000305175781</c:v>
                </c:pt>
                <c:pt idx="141">
                  <c:v>99.75</c:v>
                </c:pt>
                <c:pt idx="142">
                  <c:v>46.5</c:v>
                </c:pt>
                <c:pt idx="143">
                  <c:v>51.75</c:v>
                </c:pt>
                <c:pt idx="144">
                  <c:v>55.75</c:v>
                </c:pt>
                <c:pt idx="145">
                  <c:v>48.25</c:v>
                </c:pt>
                <c:pt idx="146">
                  <c:v>78.75</c:v>
                </c:pt>
                <c:pt idx="147">
                  <c:v>125.80000305175781</c:v>
                </c:pt>
                <c:pt idx="148">
                  <c:v>141.80000305175781</c:v>
                </c:pt>
                <c:pt idx="149">
                  <c:v>115</c:v>
                </c:pt>
                <c:pt idx="150">
                  <c:v>72.5</c:v>
                </c:pt>
                <c:pt idx="151">
                  <c:v>44.5</c:v>
                </c:pt>
                <c:pt idx="152">
                  <c:v>60.75</c:v>
                </c:pt>
                <c:pt idx="153">
                  <c:v>127.5</c:v>
                </c:pt>
                <c:pt idx="154">
                  <c:v>197.80000305175781</c:v>
                </c:pt>
                <c:pt idx="155">
                  <c:v>258.5</c:v>
                </c:pt>
                <c:pt idx="156">
                  <c:v>304.29998779296875</c:v>
                </c:pt>
                <c:pt idx="157">
                  <c:v>332.20001220703125</c:v>
                </c:pt>
                <c:pt idx="158">
                  <c:v>380.5</c:v>
                </c:pt>
                <c:pt idx="159">
                  <c:v>415.20001220703125</c:v>
                </c:pt>
                <c:pt idx="160">
                  <c:v>452.5</c:v>
                </c:pt>
                <c:pt idx="161">
                  <c:v>504.5</c:v>
                </c:pt>
                <c:pt idx="162">
                  <c:v>434.5</c:v>
                </c:pt>
                <c:pt idx="163">
                  <c:v>268.29998779296875</c:v>
                </c:pt>
                <c:pt idx="164">
                  <c:v>157.30000305175781</c:v>
                </c:pt>
                <c:pt idx="165">
                  <c:v>96.75</c:v>
                </c:pt>
                <c:pt idx="166">
                  <c:v>38</c:v>
                </c:pt>
                <c:pt idx="167">
                  <c:v>8.75</c:v>
                </c:pt>
                <c:pt idx="168">
                  <c:v>8.25</c:v>
                </c:pt>
                <c:pt idx="169">
                  <c:v>5</c:v>
                </c:pt>
                <c:pt idx="170">
                  <c:v>5.75</c:v>
                </c:pt>
                <c:pt idx="171">
                  <c:v>12</c:v>
                </c:pt>
                <c:pt idx="172">
                  <c:v>17.75</c:v>
                </c:pt>
                <c:pt idx="173">
                  <c:v>24.25</c:v>
                </c:pt>
                <c:pt idx="174">
                  <c:v>22.25</c:v>
                </c:pt>
                <c:pt idx="175">
                  <c:v>10.25</c:v>
                </c:pt>
                <c:pt idx="176">
                  <c:v>8.5</c:v>
                </c:pt>
                <c:pt idx="177">
                  <c:v>31</c:v>
                </c:pt>
                <c:pt idx="178">
                  <c:v>60.25</c:v>
                </c:pt>
                <c:pt idx="179">
                  <c:v>60</c:v>
                </c:pt>
                <c:pt idx="180">
                  <c:v>39.25</c:v>
                </c:pt>
                <c:pt idx="181">
                  <c:v>46</c:v>
                </c:pt>
                <c:pt idx="182">
                  <c:v>72.5</c:v>
                </c:pt>
                <c:pt idx="183">
                  <c:v>102</c:v>
                </c:pt>
                <c:pt idx="184">
                  <c:v>155.80000305175781</c:v>
                </c:pt>
                <c:pt idx="185">
                  <c:v>174.5</c:v>
                </c:pt>
                <c:pt idx="186">
                  <c:v>115.30000305175781</c:v>
                </c:pt>
                <c:pt idx="187">
                  <c:v>61.25</c:v>
                </c:pt>
                <c:pt idx="188">
                  <c:v>45.75</c:v>
                </c:pt>
                <c:pt idx="189">
                  <c:v>70</c:v>
                </c:pt>
                <c:pt idx="190">
                  <c:v>128.5</c:v>
                </c:pt>
                <c:pt idx="191">
                  <c:v>150.5</c:v>
                </c:pt>
                <c:pt idx="192">
                  <c:v>167.5</c:v>
                </c:pt>
                <c:pt idx="193">
                  <c:v>203.80000305175781</c:v>
                </c:pt>
                <c:pt idx="194">
                  <c:v>199.80000305175781</c:v>
                </c:pt>
                <c:pt idx="195">
                  <c:v>197.19999694824219</c:v>
                </c:pt>
                <c:pt idx="196">
                  <c:v>217</c:v>
                </c:pt>
                <c:pt idx="197">
                  <c:v>233.30000305175781</c:v>
                </c:pt>
                <c:pt idx="198">
                  <c:v>331.5</c:v>
                </c:pt>
                <c:pt idx="199">
                  <c:v>407.70001220703125</c:v>
                </c:pt>
                <c:pt idx="200">
                  <c:v>378</c:v>
                </c:pt>
                <c:pt idx="201">
                  <c:v>441.79998779296875</c:v>
                </c:pt>
                <c:pt idx="202">
                  <c:v>489.79998779296875</c:v>
                </c:pt>
                <c:pt idx="203">
                  <c:v>408.20001220703125</c:v>
                </c:pt>
                <c:pt idx="204">
                  <c:v>318.5</c:v>
                </c:pt>
                <c:pt idx="205">
                  <c:v>225</c:v>
                </c:pt>
                <c:pt idx="206">
                  <c:v>125</c:v>
                </c:pt>
                <c:pt idx="207">
                  <c:v>60</c:v>
                </c:pt>
                <c:pt idx="208">
                  <c:v>53.25</c:v>
                </c:pt>
                <c:pt idx="209">
                  <c:v>74</c:v>
                </c:pt>
                <c:pt idx="210">
                  <c:v>89</c:v>
                </c:pt>
                <c:pt idx="211">
                  <c:v>94</c:v>
                </c:pt>
                <c:pt idx="212">
                  <c:v>80.25</c:v>
                </c:pt>
                <c:pt idx="213">
                  <c:v>54</c:v>
                </c:pt>
                <c:pt idx="214">
                  <c:v>38.5</c:v>
                </c:pt>
                <c:pt idx="215">
                  <c:v>23.25</c:v>
                </c:pt>
                <c:pt idx="216">
                  <c:v>5.5</c:v>
                </c:pt>
                <c:pt idx="217">
                  <c:v>19.5</c:v>
                </c:pt>
                <c:pt idx="218">
                  <c:v>42.75</c:v>
                </c:pt>
                <c:pt idx="219">
                  <c:v>44</c:v>
                </c:pt>
                <c:pt idx="220">
                  <c:v>45</c:v>
                </c:pt>
                <c:pt idx="221">
                  <c:v>57.25</c:v>
                </c:pt>
                <c:pt idx="222">
                  <c:v>105.80000305175781</c:v>
                </c:pt>
                <c:pt idx="223">
                  <c:v>158.30000305175781</c:v>
                </c:pt>
                <c:pt idx="224">
                  <c:v>137.69999694824219</c:v>
                </c:pt>
                <c:pt idx="225">
                  <c:v>69</c:v>
                </c:pt>
                <c:pt idx="226">
                  <c:v>35</c:v>
                </c:pt>
                <c:pt idx="227">
                  <c:v>42.25</c:v>
                </c:pt>
                <c:pt idx="228">
                  <c:v>40</c:v>
                </c:pt>
                <c:pt idx="229">
                  <c:v>33.25</c:v>
                </c:pt>
                <c:pt idx="230">
                  <c:v>46.25</c:v>
                </c:pt>
                <c:pt idx="231">
                  <c:v>74</c:v>
                </c:pt>
                <c:pt idx="232">
                  <c:v>98.25</c:v>
                </c:pt>
                <c:pt idx="233">
                  <c:v>138.5</c:v>
                </c:pt>
                <c:pt idx="234">
                  <c:v>212.30000305175781</c:v>
                </c:pt>
                <c:pt idx="235">
                  <c:v>229.5</c:v>
                </c:pt>
                <c:pt idx="236">
                  <c:v>153.80000305175781</c:v>
                </c:pt>
                <c:pt idx="237">
                  <c:v>119</c:v>
                </c:pt>
                <c:pt idx="238">
                  <c:v>234</c:v>
                </c:pt>
                <c:pt idx="239">
                  <c:v>391.5</c:v>
                </c:pt>
                <c:pt idx="240">
                  <c:v>447</c:v>
                </c:pt>
                <c:pt idx="241">
                  <c:v>495.5</c:v>
                </c:pt>
                <c:pt idx="242">
                  <c:v>567.5</c:v>
                </c:pt>
                <c:pt idx="243">
                  <c:v>536.20001220703125</c:v>
                </c:pt>
                <c:pt idx="244">
                  <c:v>391.29998779296875</c:v>
                </c:pt>
                <c:pt idx="245">
                  <c:v>236.19999694824219</c:v>
                </c:pt>
                <c:pt idx="246">
                  <c:v>161.69999694824219</c:v>
                </c:pt>
                <c:pt idx="247">
                  <c:v>112.5</c:v>
                </c:pt>
                <c:pt idx="248">
                  <c:v>66.75</c:v>
                </c:pt>
                <c:pt idx="249">
                  <c:v>52.5</c:v>
                </c:pt>
                <c:pt idx="250">
                  <c:v>43.5</c:v>
                </c:pt>
                <c:pt idx="251">
                  <c:v>46.25</c:v>
                </c:pt>
                <c:pt idx="252">
                  <c:v>54.5</c:v>
                </c:pt>
                <c:pt idx="253">
                  <c:v>44.25</c:v>
                </c:pt>
                <c:pt idx="254">
                  <c:v>20.5</c:v>
                </c:pt>
                <c:pt idx="255">
                  <c:v>6.25</c:v>
                </c:pt>
                <c:pt idx="256">
                  <c:v>12.75</c:v>
                </c:pt>
                <c:pt idx="257">
                  <c:v>31</c:v>
                </c:pt>
                <c:pt idx="258">
                  <c:v>39.25</c:v>
                </c:pt>
                <c:pt idx="259">
                  <c:v>45.25</c:v>
                </c:pt>
                <c:pt idx="260">
                  <c:v>58.5</c:v>
                </c:pt>
                <c:pt idx="261">
                  <c:v>58</c:v>
                </c:pt>
                <c:pt idx="262">
                  <c:v>57</c:v>
                </c:pt>
                <c:pt idx="263">
                  <c:v>76</c:v>
                </c:pt>
                <c:pt idx="264">
                  <c:v>118.80000305175781</c:v>
                </c:pt>
                <c:pt idx="265">
                  <c:v>138.5</c:v>
                </c:pt>
                <c:pt idx="266">
                  <c:v>121</c:v>
                </c:pt>
                <c:pt idx="267">
                  <c:v>125.5</c:v>
                </c:pt>
                <c:pt idx="268">
                  <c:v>141.30000305175781</c:v>
                </c:pt>
                <c:pt idx="269">
                  <c:v>137</c:v>
                </c:pt>
                <c:pt idx="270">
                  <c:v>129.5</c:v>
                </c:pt>
                <c:pt idx="271">
                  <c:v>136.5</c:v>
                </c:pt>
                <c:pt idx="272">
                  <c:v>139.30000305175781</c:v>
                </c:pt>
                <c:pt idx="273">
                  <c:v>162.5</c:v>
                </c:pt>
                <c:pt idx="274">
                  <c:v>224.30000305175781</c:v>
                </c:pt>
                <c:pt idx="275">
                  <c:v>309</c:v>
                </c:pt>
                <c:pt idx="276">
                  <c:v>406</c:v>
                </c:pt>
                <c:pt idx="277">
                  <c:v>414</c:v>
                </c:pt>
                <c:pt idx="278">
                  <c:v>371</c:v>
                </c:pt>
                <c:pt idx="279">
                  <c:v>414.5</c:v>
                </c:pt>
                <c:pt idx="280">
                  <c:v>492.29998779296875</c:v>
                </c:pt>
                <c:pt idx="281">
                  <c:v>465.70001220703125</c:v>
                </c:pt>
                <c:pt idx="282">
                  <c:v>428</c:v>
                </c:pt>
                <c:pt idx="283">
                  <c:v>517.5</c:v>
                </c:pt>
                <c:pt idx="284">
                  <c:v>533.79998779296875</c:v>
                </c:pt>
                <c:pt idx="285">
                  <c:v>413</c:v>
                </c:pt>
                <c:pt idx="286">
                  <c:v>274.29998779296875</c:v>
                </c:pt>
                <c:pt idx="287">
                  <c:v>136.5</c:v>
                </c:pt>
                <c:pt idx="288">
                  <c:v>55</c:v>
                </c:pt>
                <c:pt idx="289">
                  <c:v>35.25</c:v>
                </c:pt>
                <c:pt idx="290">
                  <c:v>33</c:v>
                </c:pt>
                <c:pt idx="291">
                  <c:v>37.25</c:v>
                </c:pt>
                <c:pt idx="292">
                  <c:v>30.5</c:v>
                </c:pt>
                <c:pt idx="293">
                  <c:v>25</c:v>
                </c:pt>
                <c:pt idx="294">
                  <c:v>32.5</c:v>
                </c:pt>
                <c:pt idx="295">
                  <c:v>21.25</c:v>
                </c:pt>
                <c:pt idx="296">
                  <c:v>14</c:v>
                </c:pt>
                <c:pt idx="297">
                  <c:v>39</c:v>
                </c:pt>
                <c:pt idx="298">
                  <c:v>61.5</c:v>
                </c:pt>
                <c:pt idx="299">
                  <c:v>73</c:v>
                </c:pt>
                <c:pt idx="300">
                  <c:v>86.25</c:v>
                </c:pt>
                <c:pt idx="301">
                  <c:v>77.25</c:v>
                </c:pt>
                <c:pt idx="302">
                  <c:v>69.75</c:v>
                </c:pt>
                <c:pt idx="303">
                  <c:v>93.75</c:v>
                </c:pt>
                <c:pt idx="304">
                  <c:v>102.30000305175781</c:v>
                </c:pt>
                <c:pt idx="305">
                  <c:v>77.25</c:v>
                </c:pt>
                <c:pt idx="306">
                  <c:v>54.5</c:v>
                </c:pt>
                <c:pt idx="307">
                  <c:v>50.75</c:v>
                </c:pt>
                <c:pt idx="308">
                  <c:v>54.5</c:v>
                </c:pt>
                <c:pt idx="309">
                  <c:v>57.5</c:v>
                </c:pt>
                <c:pt idx="310">
                  <c:v>75.5</c:v>
                </c:pt>
                <c:pt idx="311">
                  <c:v>102.80000305175781</c:v>
                </c:pt>
                <c:pt idx="312">
                  <c:v>94.5</c:v>
                </c:pt>
                <c:pt idx="313">
                  <c:v>87.75</c:v>
                </c:pt>
                <c:pt idx="314">
                  <c:v>159.30000305175781</c:v>
                </c:pt>
                <c:pt idx="315">
                  <c:v>295.29998779296875</c:v>
                </c:pt>
                <c:pt idx="316">
                  <c:v>479.79998779296875</c:v>
                </c:pt>
                <c:pt idx="317">
                  <c:v>650.5</c:v>
                </c:pt>
                <c:pt idx="318">
                  <c:v>770.20001220703125</c:v>
                </c:pt>
                <c:pt idx="319">
                  <c:v>874.5</c:v>
                </c:pt>
                <c:pt idx="320">
                  <c:v>989</c:v>
                </c:pt>
                <c:pt idx="321">
                  <c:v>1157</c:v>
                </c:pt>
                <c:pt idx="322">
                  <c:v>1080</c:v>
                </c:pt>
                <c:pt idx="323">
                  <c:v>775.29998779296875</c:v>
                </c:pt>
                <c:pt idx="324">
                  <c:v>769.5</c:v>
                </c:pt>
                <c:pt idx="325">
                  <c:v>815</c:v>
                </c:pt>
                <c:pt idx="326">
                  <c:v>516</c:v>
                </c:pt>
                <c:pt idx="327">
                  <c:v>186.69999694824219</c:v>
                </c:pt>
                <c:pt idx="328">
                  <c:v>61.25</c:v>
                </c:pt>
                <c:pt idx="329">
                  <c:v>36.5</c:v>
                </c:pt>
                <c:pt idx="330">
                  <c:v>44.75</c:v>
                </c:pt>
                <c:pt idx="331">
                  <c:v>73</c:v>
                </c:pt>
                <c:pt idx="332">
                  <c:v>74.75</c:v>
                </c:pt>
                <c:pt idx="333">
                  <c:v>44.75</c:v>
                </c:pt>
                <c:pt idx="334">
                  <c:v>27</c:v>
                </c:pt>
                <c:pt idx="335">
                  <c:v>45.25</c:v>
                </c:pt>
                <c:pt idx="336">
                  <c:v>81</c:v>
                </c:pt>
                <c:pt idx="337">
                  <c:v>96.5</c:v>
                </c:pt>
                <c:pt idx="338">
                  <c:v>70.25</c:v>
                </c:pt>
                <c:pt idx="339">
                  <c:v>50</c:v>
                </c:pt>
                <c:pt idx="340">
                  <c:v>63.75</c:v>
                </c:pt>
                <c:pt idx="341">
                  <c:v>54</c:v>
                </c:pt>
                <c:pt idx="342">
                  <c:v>59</c:v>
                </c:pt>
                <c:pt idx="343">
                  <c:v>105</c:v>
                </c:pt>
                <c:pt idx="344">
                  <c:v>116.5</c:v>
                </c:pt>
                <c:pt idx="345">
                  <c:v>105.80000305175781</c:v>
                </c:pt>
                <c:pt idx="346">
                  <c:v>105.80000305175781</c:v>
                </c:pt>
                <c:pt idx="347">
                  <c:v>133.69999694824219</c:v>
                </c:pt>
                <c:pt idx="348">
                  <c:v>189</c:v>
                </c:pt>
                <c:pt idx="349">
                  <c:v>206.30000305175781</c:v>
                </c:pt>
                <c:pt idx="350">
                  <c:v>165.5</c:v>
                </c:pt>
                <c:pt idx="351">
                  <c:v>155.5</c:v>
                </c:pt>
                <c:pt idx="352">
                  <c:v>198</c:v>
                </c:pt>
                <c:pt idx="353">
                  <c:v>240.19999694824219</c:v>
                </c:pt>
                <c:pt idx="354">
                  <c:v>269.70001220703125</c:v>
                </c:pt>
                <c:pt idx="355">
                  <c:v>373.5</c:v>
                </c:pt>
                <c:pt idx="356">
                  <c:v>665.5</c:v>
                </c:pt>
                <c:pt idx="357">
                  <c:v>1002</c:v>
                </c:pt>
                <c:pt idx="358">
                  <c:v>1291</c:v>
                </c:pt>
                <c:pt idx="359">
                  <c:v>1921</c:v>
                </c:pt>
                <c:pt idx="360">
                  <c:v>3103</c:v>
                </c:pt>
                <c:pt idx="361">
                  <c:v>4045</c:v>
                </c:pt>
                <c:pt idx="362">
                  <c:v>3932</c:v>
                </c:pt>
                <c:pt idx="363">
                  <c:v>2843</c:v>
                </c:pt>
                <c:pt idx="364">
                  <c:v>1531</c:v>
                </c:pt>
                <c:pt idx="365">
                  <c:v>805.70001220703125</c:v>
                </c:pt>
                <c:pt idx="366">
                  <c:v>527.5</c:v>
                </c:pt>
                <c:pt idx="367">
                  <c:v>306.70001220703125</c:v>
                </c:pt>
                <c:pt idx="368">
                  <c:v>152.30000305175781</c:v>
                </c:pt>
                <c:pt idx="369">
                  <c:v>51.5</c:v>
                </c:pt>
                <c:pt idx="370">
                  <c:v>21</c:v>
                </c:pt>
                <c:pt idx="371">
                  <c:v>44.75</c:v>
                </c:pt>
                <c:pt idx="372">
                  <c:v>85.5</c:v>
                </c:pt>
                <c:pt idx="373">
                  <c:v>118.5</c:v>
                </c:pt>
                <c:pt idx="374">
                  <c:v>107.69999694824219</c:v>
                </c:pt>
                <c:pt idx="375">
                  <c:v>92.25</c:v>
                </c:pt>
                <c:pt idx="376">
                  <c:v>82.5</c:v>
                </c:pt>
                <c:pt idx="377">
                  <c:v>54.75</c:v>
                </c:pt>
                <c:pt idx="378">
                  <c:v>54.25</c:v>
                </c:pt>
                <c:pt idx="379">
                  <c:v>77.75</c:v>
                </c:pt>
                <c:pt idx="380">
                  <c:v>82.25</c:v>
                </c:pt>
                <c:pt idx="381">
                  <c:v>84.5</c:v>
                </c:pt>
                <c:pt idx="382">
                  <c:v>93.25</c:v>
                </c:pt>
                <c:pt idx="383">
                  <c:v>89.75</c:v>
                </c:pt>
                <c:pt idx="384">
                  <c:v>75.75</c:v>
                </c:pt>
                <c:pt idx="385">
                  <c:v>71.25</c:v>
                </c:pt>
                <c:pt idx="386">
                  <c:v>86</c:v>
                </c:pt>
                <c:pt idx="387">
                  <c:v>129.5</c:v>
                </c:pt>
                <c:pt idx="388">
                  <c:v>161.30000305175781</c:v>
                </c:pt>
                <c:pt idx="389">
                  <c:v>155.30000305175781</c:v>
                </c:pt>
                <c:pt idx="390">
                  <c:v>149</c:v>
                </c:pt>
                <c:pt idx="391">
                  <c:v>124</c:v>
                </c:pt>
                <c:pt idx="392">
                  <c:v>96.5</c:v>
                </c:pt>
                <c:pt idx="393">
                  <c:v>113.30000305175781</c:v>
                </c:pt>
                <c:pt idx="394">
                  <c:v>122.80000305175781</c:v>
                </c:pt>
                <c:pt idx="395">
                  <c:v>127</c:v>
                </c:pt>
                <c:pt idx="396">
                  <c:v>280.79998779296875</c:v>
                </c:pt>
                <c:pt idx="397">
                  <c:v>644.5</c:v>
                </c:pt>
                <c:pt idx="398">
                  <c:v>1275</c:v>
                </c:pt>
                <c:pt idx="399">
                  <c:v>2432</c:v>
                </c:pt>
                <c:pt idx="400">
                  <c:v>5403</c:v>
                </c:pt>
                <c:pt idx="401">
                  <c:v>11670</c:v>
                </c:pt>
                <c:pt idx="402">
                  <c:v>17750</c:v>
                </c:pt>
                <c:pt idx="403">
                  <c:v>17090</c:v>
                </c:pt>
                <c:pt idx="404">
                  <c:v>10570</c:v>
                </c:pt>
                <c:pt idx="405">
                  <c:v>4543</c:v>
                </c:pt>
                <c:pt idx="406">
                  <c:v>1515</c:v>
                </c:pt>
                <c:pt idx="407">
                  <c:v>593.29998779296875</c:v>
                </c:pt>
                <c:pt idx="408">
                  <c:v>467.5</c:v>
                </c:pt>
                <c:pt idx="409">
                  <c:v>366.79998779296875</c:v>
                </c:pt>
                <c:pt idx="410">
                  <c:v>273.70001220703125</c:v>
                </c:pt>
                <c:pt idx="411">
                  <c:v>249</c:v>
                </c:pt>
                <c:pt idx="412">
                  <c:v>240.19999694824219</c:v>
                </c:pt>
                <c:pt idx="413">
                  <c:v>181.69999694824219</c:v>
                </c:pt>
                <c:pt idx="414">
                  <c:v>128</c:v>
                </c:pt>
                <c:pt idx="415">
                  <c:v>99</c:v>
                </c:pt>
                <c:pt idx="416">
                  <c:v>91.75</c:v>
                </c:pt>
                <c:pt idx="417">
                  <c:v>98.25</c:v>
                </c:pt>
                <c:pt idx="418">
                  <c:v>122.19999694824219</c:v>
                </c:pt>
                <c:pt idx="419">
                  <c:v>144.80000305175781</c:v>
                </c:pt>
                <c:pt idx="420">
                  <c:v>137.5</c:v>
                </c:pt>
                <c:pt idx="421">
                  <c:v>128</c:v>
                </c:pt>
                <c:pt idx="422">
                  <c:v>103.80000305175781</c:v>
                </c:pt>
                <c:pt idx="423">
                  <c:v>95.5</c:v>
                </c:pt>
                <c:pt idx="424">
                  <c:v>128</c:v>
                </c:pt>
                <c:pt idx="425">
                  <c:v>154.5</c:v>
                </c:pt>
                <c:pt idx="426">
                  <c:v>161.69999694824219</c:v>
                </c:pt>
                <c:pt idx="427">
                  <c:v>205.5</c:v>
                </c:pt>
                <c:pt idx="428">
                  <c:v>265.5</c:v>
                </c:pt>
                <c:pt idx="429">
                  <c:v>231.5</c:v>
                </c:pt>
                <c:pt idx="430">
                  <c:v>172.5</c:v>
                </c:pt>
                <c:pt idx="431">
                  <c:v>199</c:v>
                </c:pt>
                <c:pt idx="432">
                  <c:v>246</c:v>
                </c:pt>
                <c:pt idx="433">
                  <c:v>286.79998779296875</c:v>
                </c:pt>
                <c:pt idx="434">
                  <c:v>432</c:v>
                </c:pt>
                <c:pt idx="435">
                  <c:v>557</c:v>
                </c:pt>
                <c:pt idx="436">
                  <c:v>517.29998779296875</c:v>
                </c:pt>
                <c:pt idx="437">
                  <c:v>573.70001220703125</c:v>
                </c:pt>
                <c:pt idx="438">
                  <c:v>961.70001220703125</c:v>
                </c:pt>
                <c:pt idx="439">
                  <c:v>1606</c:v>
                </c:pt>
                <c:pt idx="440">
                  <c:v>3329</c:v>
                </c:pt>
                <c:pt idx="441">
                  <c:v>10390</c:v>
                </c:pt>
                <c:pt idx="442">
                  <c:v>30440</c:v>
                </c:pt>
                <c:pt idx="443">
                  <c:v>53530</c:v>
                </c:pt>
                <c:pt idx="444">
                  <c:v>51990</c:v>
                </c:pt>
                <c:pt idx="445">
                  <c:v>28230</c:v>
                </c:pt>
                <c:pt idx="446">
                  <c:v>9454</c:v>
                </c:pt>
                <c:pt idx="447">
                  <c:v>2862</c:v>
                </c:pt>
                <c:pt idx="448">
                  <c:v>1201</c:v>
                </c:pt>
                <c:pt idx="449">
                  <c:v>721.79998779296875</c:v>
                </c:pt>
                <c:pt idx="450">
                  <c:v>517</c:v>
                </c:pt>
                <c:pt idx="451">
                  <c:v>379.5</c:v>
                </c:pt>
                <c:pt idx="452">
                  <c:v>306.70001220703125</c:v>
                </c:pt>
                <c:pt idx="453">
                  <c:v>265.20001220703125</c:v>
                </c:pt>
                <c:pt idx="454">
                  <c:v>247.80000305175781</c:v>
                </c:pt>
                <c:pt idx="455">
                  <c:v>286.79998779296875</c:v>
                </c:pt>
                <c:pt idx="456">
                  <c:v>296</c:v>
                </c:pt>
                <c:pt idx="457">
                  <c:v>244.69999694824219</c:v>
                </c:pt>
                <c:pt idx="458">
                  <c:v>220.5</c:v>
                </c:pt>
                <c:pt idx="459">
                  <c:v>196.80000305175781</c:v>
                </c:pt>
                <c:pt idx="460">
                  <c:v>160.5</c:v>
                </c:pt>
                <c:pt idx="461">
                  <c:v>182.5</c:v>
                </c:pt>
                <c:pt idx="462">
                  <c:v>235.30000305175781</c:v>
                </c:pt>
                <c:pt idx="463">
                  <c:v>249.5</c:v>
                </c:pt>
                <c:pt idx="464">
                  <c:v>259.20001220703125</c:v>
                </c:pt>
                <c:pt idx="465">
                  <c:v>254.30000305175781</c:v>
                </c:pt>
                <c:pt idx="466">
                  <c:v>264.79998779296875</c:v>
                </c:pt>
                <c:pt idx="467">
                  <c:v>327.5</c:v>
                </c:pt>
                <c:pt idx="468">
                  <c:v>305.29998779296875</c:v>
                </c:pt>
                <c:pt idx="469">
                  <c:v>271.5</c:v>
                </c:pt>
                <c:pt idx="470">
                  <c:v>332</c:v>
                </c:pt>
                <c:pt idx="471">
                  <c:v>366.5</c:v>
                </c:pt>
                <c:pt idx="472">
                  <c:v>352.29998779296875</c:v>
                </c:pt>
                <c:pt idx="473">
                  <c:v>358.5</c:v>
                </c:pt>
                <c:pt idx="474">
                  <c:v>497.29998779296875</c:v>
                </c:pt>
                <c:pt idx="475">
                  <c:v>625.79998779296875</c:v>
                </c:pt>
                <c:pt idx="476">
                  <c:v>560.29998779296875</c:v>
                </c:pt>
                <c:pt idx="477">
                  <c:v>529.29998779296875</c:v>
                </c:pt>
                <c:pt idx="478">
                  <c:v>716.79998779296875</c:v>
                </c:pt>
                <c:pt idx="479">
                  <c:v>1098</c:v>
                </c:pt>
                <c:pt idx="480">
                  <c:v>1553</c:v>
                </c:pt>
                <c:pt idx="481">
                  <c:v>3693</c:v>
                </c:pt>
                <c:pt idx="482">
                  <c:v>18290</c:v>
                </c:pt>
                <c:pt idx="483">
                  <c:v>68110</c:v>
                </c:pt>
                <c:pt idx="484">
                  <c:v>127300</c:v>
                </c:pt>
                <c:pt idx="485">
                  <c:v>119700</c:v>
                </c:pt>
                <c:pt idx="486">
                  <c:v>56810</c:v>
                </c:pt>
                <c:pt idx="487">
                  <c:v>14400</c:v>
                </c:pt>
                <c:pt idx="488">
                  <c:v>3231</c:v>
                </c:pt>
                <c:pt idx="489">
                  <c:v>1152</c:v>
                </c:pt>
                <c:pt idx="490">
                  <c:v>1007</c:v>
                </c:pt>
                <c:pt idx="491">
                  <c:v>902</c:v>
                </c:pt>
                <c:pt idx="492">
                  <c:v>631.29998779296875</c:v>
                </c:pt>
                <c:pt idx="493">
                  <c:v>415.70001220703125</c:v>
                </c:pt>
                <c:pt idx="494">
                  <c:v>306.29998779296875</c:v>
                </c:pt>
                <c:pt idx="495">
                  <c:v>320.79998779296875</c:v>
                </c:pt>
                <c:pt idx="496">
                  <c:v>422.5</c:v>
                </c:pt>
                <c:pt idx="497">
                  <c:v>456.5</c:v>
                </c:pt>
                <c:pt idx="498">
                  <c:v>371.5</c:v>
                </c:pt>
                <c:pt idx="499">
                  <c:v>277.5</c:v>
                </c:pt>
                <c:pt idx="500">
                  <c:v>274.5</c:v>
                </c:pt>
                <c:pt idx="501">
                  <c:v>338.20001220703125</c:v>
                </c:pt>
                <c:pt idx="502">
                  <c:v>388.79998779296875</c:v>
                </c:pt>
                <c:pt idx="503">
                  <c:v>436.20001220703125</c:v>
                </c:pt>
                <c:pt idx="504">
                  <c:v>470.20001220703125</c:v>
                </c:pt>
                <c:pt idx="505">
                  <c:v>433.20001220703125</c:v>
                </c:pt>
                <c:pt idx="506">
                  <c:v>376.79998779296875</c:v>
                </c:pt>
                <c:pt idx="507">
                  <c:v>343.29998779296875</c:v>
                </c:pt>
                <c:pt idx="508">
                  <c:v>334.5</c:v>
                </c:pt>
                <c:pt idx="509">
                  <c:v>343.5</c:v>
                </c:pt>
                <c:pt idx="510">
                  <c:v>361.79998779296875</c:v>
                </c:pt>
                <c:pt idx="511">
                  <c:v>433.20001220703125</c:v>
                </c:pt>
                <c:pt idx="512">
                  <c:v>566</c:v>
                </c:pt>
                <c:pt idx="513">
                  <c:v>688.5</c:v>
                </c:pt>
                <c:pt idx="514">
                  <c:v>729</c:v>
                </c:pt>
                <c:pt idx="515">
                  <c:v>653.5</c:v>
                </c:pt>
                <c:pt idx="516">
                  <c:v>613.29998779296875</c:v>
                </c:pt>
                <c:pt idx="517">
                  <c:v>709.5</c:v>
                </c:pt>
                <c:pt idx="518">
                  <c:v>744</c:v>
                </c:pt>
                <c:pt idx="519">
                  <c:v>851.79998779296875</c:v>
                </c:pt>
                <c:pt idx="520">
                  <c:v>1154</c:v>
                </c:pt>
                <c:pt idx="521">
                  <c:v>1638</c:v>
                </c:pt>
                <c:pt idx="522">
                  <c:v>4449</c:v>
                </c:pt>
                <c:pt idx="523">
                  <c:v>28120</c:v>
                </c:pt>
                <c:pt idx="524">
                  <c:v>118000</c:v>
                </c:pt>
                <c:pt idx="525">
                  <c:v>222900</c:v>
                </c:pt>
                <c:pt idx="526">
                  <c:v>200600</c:v>
                </c:pt>
                <c:pt idx="527">
                  <c:v>85530</c:v>
                </c:pt>
                <c:pt idx="528">
                  <c:v>16560</c:v>
                </c:pt>
                <c:pt idx="529">
                  <c:v>2720</c:v>
                </c:pt>
                <c:pt idx="530">
                  <c:v>1313</c:v>
                </c:pt>
                <c:pt idx="531">
                  <c:v>1323</c:v>
                </c:pt>
                <c:pt idx="532">
                  <c:v>1435</c:v>
                </c:pt>
                <c:pt idx="533">
                  <c:v>1291</c:v>
                </c:pt>
                <c:pt idx="534">
                  <c:v>891</c:v>
                </c:pt>
                <c:pt idx="535">
                  <c:v>575</c:v>
                </c:pt>
                <c:pt idx="536">
                  <c:v>555.29998779296875</c:v>
                </c:pt>
                <c:pt idx="537">
                  <c:v>626.29998779296875</c:v>
                </c:pt>
                <c:pt idx="538">
                  <c:v>660.29998779296875</c:v>
                </c:pt>
                <c:pt idx="539">
                  <c:v>670.5</c:v>
                </c:pt>
                <c:pt idx="540">
                  <c:v>568</c:v>
                </c:pt>
                <c:pt idx="541">
                  <c:v>417.29998779296875</c:v>
                </c:pt>
                <c:pt idx="542">
                  <c:v>395</c:v>
                </c:pt>
                <c:pt idx="543">
                  <c:v>482.5</c:v>
                </c:pt>
                <c:pt idx="544">
                  <c:v>599.70001220703125</c:v>
                </c:pt>
                <c:pt idx="545">
                  <c:v>719</c:v>
                </c:pt>
                <c:pt idx="546">
                  <c:v>745.70001220703125</c:v>
                </c:pt>
                <c:pt idx="547">
                  <c:v>646.29998779296875</c:v>
                </c:pt>
                <c:pt idx="548">
                  <c:v>543.79998779296875</c:v>
                </c:pt>
                <c:pt idx="549">
                  <c:v>539</c:v>
                </c:pt>
                <c:pt idx="550">
                  <c:v>621</c:v>
                </c:pt>
                <c:pt idx="551">
                  <c:v>695.70001220703125</c:v>
                </c:pt>
                <c:pt idx="552">
                  <c:v>677.5</c:v>
                </c:pt>
                <c:pt idx="553">
                  <c:v>576</c:v>
                </c:pt>
                <c:pt idx="554">
                  <c:v>512</c:v>
                </c:pt>
                <c:pt idx="555">
                  <c:v>575</c:v>
                </c:pt>
                <c:pt idx="556">
                  <c:v>701.5</c:v>
                </c:pt>
                <c:pt idx="557">
                  <c:v>804.5</c:v>
                </c:pt>
                <c:pt idx="558">
                  <c:v>827.5</c:v>
                </c:pt>
                <c:pt idx="559">
                  <c:v>763</c:v>
                </c:pt>
                <c:pt idx="560">
                  <c:v>732.5</c:v>
                </c:pt>
                <c:pt idx="561">
                  <c:v>889.5</c:v>
                </c:pt>
                <c:pt idx="562">
                  <c:v>1610</c:v>
                </c:pt>
                <c:pt idx="563">
                  <c:v>5655</c:v>
                </c:pt>
                <c:pt idx="564">
                  <c:v>35480</c:v>
                </c:pt>
                <c:pt idx="565">
                  <c:v>145600</c:v>
                </c:pt>
                <c:pt idx="566">
                  <c:v>263300</c:v>
                </c:pt>
                <c:pt idx="567">
                  <c:v>220900</c:v>
                </c:pt>
                <c:pt idx="568">
                  <c:v>85140</c:v>
                </c:pt>
                <c:pt idx="569">
                  <c:v>14810</c:v>
                </c:pt>
                <c:pt idx="570">
                  <c:v>2530</c:v>
                </c:pt>
                <c:pt idx="571">
                  <c:v>1307</c:v>
                </c:pt>
                <c:pt idx="572">
                  <c:v>1709</c:v>
                </c:pt>
                <c:pt idx="573">
                  <c:v>1790</c:v>
                </c:pt>
                <c:pt idx="574">
                  <c:v>1389</c:v>
                </c:pt>
                <c:pt idx="575">
                  <c:v>907.20001220703125</c:v>
                </c:pt>
                <c:pt idx="576">
                  <c:v>576.79998779296875</c:v>
                </c:pt>
                <c:pt idx="577">
                  <c:v>517.5</c:v>
                </c:pt>
                <c:pt idx="578">
                  <c:v>663</c:v>
                </c:pt>
                <c:pt idx="579">
                  <c:v>688</c:v>
                </c:pt>
                <c:pt idx="580">
                  <c:v>479.79998779296875</c:v>
                </c:pt>
                <c:pt idx="581">
                  <c:v>288.79998779296875</c:v>
                </c:pt>
                <c:pt idx="582">
                  <c:v>258.29998779296875</c:v>
                </c:pt>
                <c:pt idx="583">
                  <c:v>278.79998779296875</c:v>
                </c:pt>
                <c:pt idx="584">
                  <c:v>299</c:v>
                </c:pt>
                <c:pt idx="585">
                  <c:v>406</c:v>
                </c:pt>
                <c:pt idx="586">
                  <c:v>688.5</c:v>
                </c:pt>
                <c:pt idx="587">
                  <c:v>930.5</c:v>
                </c:pt>
                <c:pt idx="588">
                  <c:v>857.20001220703125</c:v>
                </c:pt>
                <c:pt idx="589">
                  <c:v>616.20001220703125</c:v>
                </c:pt>
                <c:pt idx="590">
                  <c:v>426.29998779296875</c:v>
                </c:pt>
                <c:pt idx="591">
                  <c:v>370.5</c:v>
                </c:pt>
                <c:pt idx="592">
                  <c:v>417</c:v>
                </c:pt>
                <c:pt idx="593">
                  <c:v>457</c:v>
                </c:pt>
                <c:pt idx="594">
                  <c:v>525.5</c:v>
                </c:pt>
                <c:pt idx="595">
                  <c:v>618</c:v>
                </c:pt>
                <c:pt idx="596">
                  <c:v>655.79998779296875</c:v>
                </c:pt>
                <c:pt idx="597">
                  <c:v>679.29998779296875</c:v>
                </c:pt>
                <c:pt idx="598">
                  <c:v>692.29998779296875</c:v>
                </c:pt>
                <c:pt idx="599">
                  <c:v>755.29998779296875</c:v>
                </c:pt>
                <c:pt idx="600">
                  <c:v>787.79998779296875</c:v>
                </c:pt>
                <c:pt idx="601">
                  <c:v>655</c:v>
                </c:pt>
                <c:pt idx="602">
                  <c:v>602.70001220703125</c:v>
                </c:pt>
                <c:pt idx="603">
                  <c:v>1451</c:v>
                </c:pt>
                <c:pt idx="604">
                  <c:v>6908</c:v>
                </c:pt>
                <c:pt idx="605">
                  <c:v>37450</c:v>
                </c:pt>
                <c:pt idx="606">
                  <c:v>124900</c:v>
                </c:pt>
                <c:pt idx="607">
                  <c:v>198300</c:v>
                </c:pt>
                <c:pt idx="608">
                  <c:v>151500</c:v>
                </c:pt>
                <c:pt idx="609">
                  <c:v>55620</c:v>
                </c:pt>
                <c:pt idx="610">
                  <c:v>10770</c:v>
                </c:pt>
                <c:pt idx="611">
                  <c:v>2161</c:v>
                </c:pt>
                <c:pt idx="612">
                  <c:v>1281</c:v>
                </c:pt>
                <c:pt idx="613">
                  <c:v>1546</c:v>
                </c:pt>
                <c:pt idx="614">
                  <c:v>1455</c:v>
                </c:pt>
                <c:pt idx="615">
                  <c:v>932</c:v>
                </c:pt>
                <c:pt idx="616">
                  <c:v>581.70001220703125</c:v>
                </c:pt>
                <c:pt idx="617">
                  <c:v>543.29998779296875</c:v>
                </c:pt>
                <c:pt idx="618">
                  <c:v>507</c:v>
                </c:pt>
                <c:pt idx="619">
                  <c:v>478</c:v>
                </c:pt>
                <c:pt idx="620">
                  <c:v>489</c:v>
                </c:pt>
                <c:pt idx="621">
                  <c:v>568.29998779296875</c:v>
                </c:pt>
                <c:pt idx="622">
                  <c:v>562.79998779296875</c:v>
                </c:pt>
                <c:pt idx="623">
                  <c:v>355.79998779296875</c:v>
                </c:pt>
                <c:pt idx="624">
                  <c:v>298.20001220703125</c:v>
                </c:pt>
                <c:pt idx="625">
                  <c:v>436.5</c:v>
                </c:pt>
                <c:pt idx="626">
                  <c:v>526.29998779296875</c:v>
                </c:pt>
                <c:pt idx="627">
                  <c:v>570.20001220703125</c:v>
                </c:pt>
                <c:pt idx="628">
                  <c:v>651.79998779296875</c:v>
                </c:pt>
                <c:pt idx="629">
                  <c:v>669.5</c:v>
                </c:pt>
                <c:pt idx="630">
                  <c:v>510.5</c:v>
                </c:pt>
                <c:pt idx="631">
                  <c:v>330.5</c:v>
                </c:pt>
                <c:pt idx="632">
                  <c:v>263.79998779296875</c:v>
                </c:pt>
                <c:pt idx="633">
                  <c:v>275</c:v>
                </c:pt>
                <c:pt idx="634">
                  <c:v>311</c:v>
                </c:pt>
                <c:pt idx="635">
                  <c:v>355.29998779296875</c:v>
                </c:pt>
                <c:pt idx="636">
                  <c:v>364.79998779296875</c:v>
                </c:pt>
                <c:pt idx="637">
                  <c:v>405</c:v>
                </c:pt>
                <c:pt idx="638">
                  <c:v>495.70001220703125</c:v>
                </c:pt>
                <c:pt idx="639">
                  <c:v>457.70001220703125</c:v>
                </c:pt>
                <c:pt idx="640">
                  <c:v>350.70001220703125</c:v>
                </c:pt>
                <c:pt idx="641">
                  <c:v>363</c:v>
                </c:pt>
                <c:pt idx="642">
                  <c:v>526</c:v>
                </c:pt>
                <c:pt idx="643">
                  <c:v>760.29998779296875</c:v>
                </c:pt>
                <c:pt idx="644">
                  <c:v>1884</c:v>
                </c:pt>
                <c:pt idx="645">
                  <c:v>8018</c:v>
                </c:pt>
                <c:pt idx="646">
                  <c:v>31330</c:v>
                </c:pt>
                <c:pt idx="647">
                  <c:v>73430</c:v>
                </c:pt>
                <c:pt idx="648">
                  <c:v>95280</c:v>
                </c:pt>
                <c:pt idx="649">
                  <c:v>68180</c:v>
                </c:pt>
                <c:pt idx="650">
                  <c:v>26710</c:v>
                </c:pt>
                <c:pt idx="651">
                  <c:v>6263</c:v>
                </c:pt>
                <c:pt idx="652">
                  <c:v>1602</c:v>
                </c:pt>
                <c:pt idx="653">
                  <c:v>830.29998779296875</c:v>
                </c:pt>
                <c:pt idx="654">
                  <c:v>682.20001220703125</c:v>
                </c:pt>
                <c:pt idx="655">
                  <c:v>621.29998779296875</c:v>
                </c:pt>
                <c:pt idx="656">
                  <c:v>508.79998779296875</c:v>
                </c:pt>
                <c:pt idx="657">
                  <c:v>417.79998779296875</c:v>
                </c:pt>
                <c:pt idx="658">
                  <c:v>376.79998779296875</c:v>
                </c:pt>
                <c:pt idx="659">
                  <c:v>304.70001220703125</c:v>
                </c:pt>
                <c:pt idx="660">
                  <c:v>314.79998779296875</c:v>
                </c:pt>
                <c:pt idx="661">
                  <c:v>382.5</c:v>
                </c:pt>
                <c:pt idx="662">
                  <c:v>348.20001220703125</c:v>
                </c:pt>
                <c:pt idx="663">
                  <c:v>235.69999694824219</c:v>
                </c:pt>
                <c:pt idx="664">
                  <c:v>191.80000305175781</c:v>
                </c:pt>
                <c:pt idx="665">
                  <c:v>230</c:v>
                </c:pt>
                <c:pt idx="666">
                  <c:v>242.80000305175781</c:v>
                </c:pt>
                <c:pt idx="667">
                  <c:v>229.5</c:v>
                </c:pt>
                <c:pt idx="668">
                  <c:v>303.29998779296875</c:v>
                </c:pt>
                <c:pt idx="669">
                  <c:v>425.79998779296875</c:v>
                </c:pt>
                <c:pt idx="670">
                  <c:v>447.29998779296875</c:v>
                </c:pt>
                <c:pt idx="671">
                  <c:v>398</c:v>
                </c:pt>
                <c:pt idx="672">
                  <c:v>342.20001220703125</c:v>
                </c:pt>
                <c:pt idx="673">
                  <c:v>311</c:v>
                </c:pt>
                <c:pt idx="674">
                  <c:v>298.70001220703125</c:v>
                </c:pt>
                <c:pt idx="675">
                  <c:v>252.5</c:v>
                </c:pt>
                <c:pt idx="676">
                  <c:v>230.80000305175781</c:v>
                </c:pt>
                <c:pt idx="677">
                  <c:v>247</c:v>
                </c:pt>
                <c:pt idx="678">
                  <c:v>230.80000305175781</c:v>
                </c:pt>
                <c:pt idx="679">
                  <c:v>212.30000305175781</c:v>
                </c:pt>
                <c:pt idx="680">
                  <c:v>297.5</c:v>
                </c:pt>
                <c:pt idx="681">
                  <c:v>435</c:v>
                </c:pt>
                <c:pt idx="682">
                  <c:v>427.29998779296875</c:v>
                </c:pt>
                <c:pt idx="683">
                  <c:v>344.5</c:v>
                </c:pt>
                <c:pt idx="684">
                  <c:v>488</c:v>
                </c:pt>
                <c:pt idx="685">
                  <c:v>1398</c:v>
                </c:pt>
                <c:pt idx="686">
                  <c:v>5401</c:v>
                </c:pt>
                <c:pt idx="687">
                  <c:v>16600</c:v>
                </c:pt>
                <c:pt idx="688">
                  <c:v>30940</c:v>
                </c:pt>
                <c:pt idx="689">
                  <c:v>34620</c:v>
                </c:pt>
                <c:pt idx="690">
                  <c:v>23990</c:v>
                </c:pt>
                <c:pt idx="691">
                  <c:v>10590</c:v>
                </c:pt>
                <c:pt idx="692">
                  <c:v>3213</c:v>
                </c:pt>
                <c:pt idx="693">
                  <c:v>933.79998779296875</c:v>
                </c:pt>
                <c:pt idx="694">
                  <c:v>446</c:v>
                </c:pt>
                <c:pt idx="695">
                  <c:v>359.5</c:v>
                </c:pt>
                <c:pt idx="696">
                  <c:v>286</c:v>
                </c:pt>
                <c:pt idx="697">
                  <c:v>205.80000305175781</c:v>
                </c:pt>
                <c:pt idx="698">
                  <c:v>176</c:v>
                </c:pt>
                <c:pt idx="699">
                  <c:v>179</c:v>
                </c:pt>
                <c:pt idx="700">
                  <c:v>210.69999694824219</c:v>
                </c:pt>
                <c:pt idx="701">
                  <c:v>224</c:v>
                </c:pt>
                <c:pt idx="702">
                  <c:v>189.80000305175781</c:v>
                </c:pt>
                <c:pt idx="703">
                  <c:v>193</c:v>
                </c:pt>
                <c:pt idx="704">
                  <c:v>224.80000305175781</c:v>
                </c:pt>
                <c:pt idx="705">
                  <c:v>222</c:v>
                </c:pt>
                <c:pt idx="706">
                  <c:v>176.80000305175781</c:v>
                </c:pt>
                <c:pt idx="707">
                  <c:v>101.30000305175781</c:v>
                </c:pt>
                <c:pt idx="708">
                  <c:v>76.75</c:v>
                </c:pt>
                <c:pt idx="709">
                  <c:v>114</c:v>
                </c:pt>
                <c:pt idx="710">
                  <c:v>125</c:v>
                </c:pt>
                <c:pt idx="711">
                  <c:v>105.5</c:v>
                </c:pt>
                <c:pt idx="712">
                  <c:v>139.30000305175781</c:v>
                </c:pt>
                <c:pt idx="713">
                  <c:v>223.5</c:v>
                </c:pt>
                <c:pt idx="714">
                  <c:v>235</c:v>
                </c:pt>
                <c:pt idx="715">
                  <c:v>153.30000305175781</c:v>
                </c:pt>
                <c:pt idx="716">
                  <c:v>110</c:v>
                </c:pt>
                <c:pt idx="717">
                  <c:v>117</c:v>
                </c:pt>
                <c:pt idx="718">
                  <c:v>100.80000305175781</c:v>
                </c:pt>
                <c:pt idx="719">
                  <c:v>94.75</c:v>
                </c:pt>
                <c:pt idx="720">
                  <c:v>120.19999694824219</c:v>
                </c:pt>
                <c:pt idx="721">
                  <c:v>192.80000305175781</c:v>
                </c:pt>
                <c:pt idx="722">
                  <c:v>304.70001220703125</c:v>
                </c:pt>
                <c:pt idx="723">
                  <c:v>328.29998779296875</c:v>
                </c:pt>
                <c:pt idx="724">
                  <c:v>303.79998779296875</c:v>
                </c:pt>
                <c:pt idx="725">
                  <c:v>446</c:v>
                </c:pt>
                <c:pt idx="726">
                  <c:v>962</c:v>
                </c:pt>
                <c:pt idx="727">
                  <c:v>3278</c:v>
                </c:pt>
                <c:pt idx="728">
                  <c:v>7715</c:v>
                </c:pt>
                <c:pt idx="729">
                  <c:v>11050</c:v>
                </c:pt>
                <c:pt idx="730">
                  <c:v>10680</c:v>
                </c:pt>
                <c:pt idx="731">
                  <c:v>7191</c:v>
                </c:pt>
                <c:pt idx="732">
                  <c:v>3339</c:v>
                </c:pt>
                <c:pt idx="733">
                  <c:v>1210</c:v>
                </c:pt>
                <c:pt idx="734">
                  <c:v>491</c:v>
                </c:pt>
                <c:pt idx="735">
                  <c:v>334.20001220703125</c:v>
                </c:pt>
                <c:pt idx="736">
                  <c:v>308.29998779296875</c:v>
                </c:pt>
                <c:pt idx="737">
                  <c:v>243</c:v>
                </c:pt>
                <c:pt idx="738">
                  <c:v>171</c:v>
                </c:pt>
                <c:pt idx="739">
                  <c:v>119.80000305175781</c:v>
                </c:pt>
                <c:pt idx="740">
                  <c:v>85.25</c:v>
                </c:pt>
                <c:pt idx="741">
                  <c:v>65.5</c:v>
                </c:pt>
                <c:pt idx="742">
                  <c:v>62</c:v>
                </c:pt>
                <c:pt idx="743">
                  <c:v>81.5</c:v>
                </c:pt>
                <c:pt idx="744">
                  <c:v>114</c:v>
                </c:pt>
                <c:pt idx="745">
                  <c:v>132.5</c:v>
                </c:pt>
                <c:pt idx="746">
                  <c:v>151.80000305175781</c:v>
                </c:pt>
                <c:pt idx="747">
                  <c:v>186.5</c:v>
                </c:pt>
                <c:pt idx="748">
                  <c:v>172.5</c:v>
                </c:pt>
                <c:pt idx="749">
                  <c:v>101.80000305175781</c:v>
                </c:pt>
                <c:pt idx="750">
                  <c:v>91</c:v>
                </c:pt>
                <c:pt idx="751">
                  <c:v>138.30000305175781</c:v>
                </c:pt>
                <c:pt idx="752">
                  <c:v>139.80000305175781</c:v>
                </c:pt>
                <c:pt idx="753">
                  <c:v>122.80000305175781</c:v>
                </c:pt>
                <c:pt idx="754">
                  <c:v>116.80000305175781</c:v>
                </c:pt>
                <c:pt idx="755">
                  <c:v>108</c:v>
                </c:pt>
                <c:pt idx="756">
                  <c:v>106.30000305175781</c:v>
                </c:pt>
                <c:pt idx="757">
                  <c:v>111.69999694824219</c:v>
                </c:pt>
                <c:pt idx="758">
                  <c:v>113.30000305175781</c:v>
                </c:pt>
                <c:pt idx="759">
                  <c:v>122.5</c:v>
                </c:pt>
                <c:pt idx="760">
                  <c:v>125.80000305175781</c:v>
                </c:pt>
                <c:pt idx="761">
                  <c:v>104.80000305175781</c:v>
                </c:pt>
                <c:pt idx="762">
                  <c:v>110</c:v>
                </c:pt>
                <c:pt idx="763">
                  <c:v>113</c:v>
                </c:pt>
                <c:pt idx="764">
                  <c:v>116.80000305175781</c:v>
                </c:pt>
                <c:pt idx="765">
                  <c:v>189</c:v>
                </c:pt>
                <c:pt idx="766">
                  <c:v>275.20001220703125</c:v>
                </c:pt>
                <c:pt idx="767">
                  <c:v>532.5</c:v>
                </c:pt>
                <c:pt idx="768">
                  <c:v>1343</c:v>
                </c:pt>
                <c:pt idx="769">
                  <c:v>2541</c:v>
                </c:pt>
                <c:pt idx="770">
                  <c:v>3366</c:v>
                </c:pt>
                <c:pt idx="771">
                  <c:v>3109</c:v>
                </c:pt>
                <c:pt idx="772">
                  <c:v>1990</c:v>
                </c:pt>
                <c:pt idx="773">
                  <c:v>1013</c:v>
                </c:pt>
                <c:pt idx="774">
                  <c:v>520.70001220703125</c:v>
                </c:pt>
                <c:pt idx="775">
                  <c:v>295.79998779296875</c:v>
                </c:pt>
                <c:pt idx="776">
                  <c:v>193.5</c:v>
                </c:pt>
                <c:pt idx="777">
                  <c:v>146</c:v>
                </c:pt>
                <c:pt idx="778">
                  <c:v>126.80000305175781</c:v>
                </c:pt>
                <c:pt idx="779">
                  <c:v>85.75</c:v>
                </c:pt>
                <c:pt idx="780">
                  <c:v>62</c:v>
                </c:pt>
                <c:pt idx="781">
                  <c:v>70.25</c:v>
                </c:pt>
                <c:pt idx="782">
                  <c:v>75.25</c:v>
                </c:pt>
                <c:pt idx="783">
                  <c:v>63</c:v>
                </c:pt>
                <c:pt idx="784">
                  <c:v>45.25</c:v>
                </c:pt>
                <c:pt idx="785">
                  <c:v>38.75</c:v>
                </c:pt>
                <c:pt idx="786">
                  <c:v>34.75</c:v>
                </c:pt>
                <c:pt idx="787">
                  <c:v>49</c:v>
                </c:pt>
                <c:pt idx="788">
                  <c:v>80.75</c:v>
                </c:pt>
                <c:pt idx="789">
                  <c:v>95</c:v>
                </c:pt>
                <c:pt idx="790">
                  <c:v>102</c:v>
                </c:pt>
                <c:pt idx="791">
                  <c:v>134.5</c:v>
                </c:pt>
                <c:pt idx="792">
                  <c:v>144.80000305175781</c:v>
                </c:pt>
                <c:pt idx="793">
                  <c:v>100.5</c:v>
                </c:pt>
                <c:pt idx="794">
                  <c:v>74.25</c:v>
                </c:pt>
                <c:pt idx="795">
                  <c:v>72.25</c:v>
                </c:pt>
                <c:pt idx="796">
                  <c:v>73.75</c:v>
                </c:pt>
                <c:pt idx="797">
                  <c:v>87.5</c:v>
                </c:pt>
                <c:pt idx="798">
                  <c:v>73.25</c:v>
                </c:pt>
                <c:pt idx="799">
                  <c:v>50</c:v>
                </c:pt>
                <c:pt idx="800">
                  <c:v>77.5</c:v>
                </c:pt>
                <c:pt idx="801">
                  <c:v>106</c:v>
                </c:pt>
                <c:pt idx="802">
                  <c:v>89.75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8854-4CD9-B3DC-DF954A8654B9}"/>
            </c:ext>
          </c:extLst>
        </c:ser>
        <c:ser>
          <c:idx val="1"/>
          <c:order val="1"/>
          <c:tx>
            <c:v>distriubtion width</c:v>
          </c:tx>
          <c:spPr>
            <a:ln w="38100">
              <a:solidFill>
                <a:srgbClr val="FF66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{TD}'!$G$10:$G$11</c:f>
              <c:numCache>
                <c:formatCode>General</c:formatCode>
                <c:ptCount val="2"/>
                <c:pt idx="0">
                  <c:v>790.48284912109375</c:v>
                </c:pt>
                <c:pt idx="1">
                  <c:v>794.06201171875</c:v>
                </c:pt>
              </c:numCache>
            </c:numRef>
          </c:xVal>
          <c:yVal>
            <c:numRef>
              <c:f>'Sheet1 {TD}'!$F$13:$F$14</c:f>
              <c:numCache>
                <c:formatCode>General</c:formatCode>
                <c:ptCount val="2"/>
                <c:pt idx="0">
                  <c:v>26330</c:v>
                </c:pt>
                <c:pt idx="1">
                  <c:v>26330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8854-4CD9-B3DC-DF954A8654B9}"/>
            </c:ext>
          </c:extLst>
        </c:ser>
        <c:ser>
          <c:idx val="2"/>
          <c:order val="2"/>
          <c:tx>
            <c:v>centroid</c:v>
          </c:tx>
          <c:spPr>
            <a:ln w="38100">
              <a:solidFill>
                <a:srgbClr val="00FF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('Sheet1 {TD}'!$G$4,'Sheet1 {TD}'!$G$4)</c:f>
              <c:numCache>
                <c:formatCode>General</c:formatCode>
                <c:ptCount val="2"/>
                <c:pt idx="0">
                  <c:v>792.30059814453125</c:v>
                </c:pt>
                <c:pt idx="1">
                  <c:v>792.30059814453125</c:v>
                </c:pt>
              </c:numCache>
            </c:numRef>
          </c:xVal>
          <c:yVal>
            <c:numRef>
              <c:f>'Sheet1 {TD}'!$F$12:$F$13</c:f>
              <c:numCache>
                <c:formatCode>General</c:formatCode>
                <c:ptCount val="2"/>
                <c:pt idx="0">
                  <c:v>0</c:v>
                </c:pt>
                <c:pt idx="1">
                  <c:v>26330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8854-4CD9-B3DC-DF954A8654B9}"/>
            </c:ext>
          </c:extLst>
        </c:ser>
        <c:ser>
          <c:idx val="3"/>
          <c:order val="3"/>
          <c:tx>
            <c:v>peak envelope</c:v>
          </c:tx>
          <c:spPr>
            <a:ln w="12700">
              <a:solidFill>
                <a:srgbClr val="FF0000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'Sheet1 {TD}'!$D$1:$D$15</c:f>
              <c:numCache>
                <c:formatCode>General</c:formatCode>
                <c:ptCount val="15"/>
                <c:pt idx="0">
                  <c:v>788.86199951171875</c:v>
                </c:pt>
                <c:pt idx="1">
                  <c:v>789.36199951171875</c:v>
                </c:pt>
                <c:pt idx="2">
                  <c:v>789.86199951171875</c:v>
                </c:pt>
                <c:pt idx="3">
                  <c:v>790.36199951171875</c:v>
                </c:pt>
                <c:pt idx="4">
                  <c:v>790.86602783203125</c:v>
                </c:pt>
                <c:pt idx="5">
                  <c:v>791.3690185546875</c:v>
                </c:pt>
                <c:pt idx="6">
                  <c:v>791.87298583984375</c:v>
                </c:pt>
                <c:pt idx="7">
                  <c:v>792.37701416015625</c:v>
                </c:pt>
                <c:pt idx="8">
                  <c:v>792.8809814453125</c:v>
                </c:pt>
                <c:pt idx="9">
                  <c:v>793.385009765625</c:v>
                </c:pt>
                <c:pt idx="10">
                  <c:v>793.88897705078125</c:v>
                </c:pt>
                <c:pt idx="11">
                  <c:v>794.3809814453125</c:v>
                </c:pt>
                <c:pt idx="12">
                  <c:v>794.8809814453125</c:v>
                </c:pt>
                <c:pt idx="13">
                  <c:v>795.3809814453125</c:v>
                </c:pt>
                <c:pt idx="14">
                  <c:v>795.8809814453125</c:v>
                </c:pt>
              </c:numCache>
            </c:numRef>
          </c:xVal>
          <c:yVal>
            <c:numRef>
              <c:f>'Sheet1 {TD}'!$E$1:$E$15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17750</c:v>
                </c:pt>
                <c:pt idx="4">
                  <c:v>53530</c:v>
                </c:pt>
                <c:pt idx="5">
                  <c:v>127300</c:v>
                </c:pt>
                <c:pt idx="6">
                  <c:v>222900</c:v>
                </c:pt>
                <c:pt idx="7">
                  <c:v>263300</c:v>
                </c:pt>
                <c:pt idx="8">
                  <c:v>198300</c:v>
                </c:pt>
                <c:pt idx="9">
                  <c:v>95280</c:v>
                </c:pt>
                <c:pt idx="10">
                  <c:v>34620</c:v>
                </c:pt>
                <c:pt idx="11">
                  <c:v>11050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8854-4CD9-B3DC-DF954A8654B9}"/>
            </c:ext>
          </c:extLst>
        </c:ser>
        <c:ser>
          <c:idx val="4"/>
          <c:order val="4"/>
          <c:tx>
            <c:v>Binomial 13.8 [13]</c:v>
          </c:tx>
          <c:spPr>
            <a:ln w="25400">
              <a:solidFill>
                <a:srgbClr val="4472C4"/>
              </a:solidFill>
              <a:prstDash val="solid"/>
            </a:ln>
          </c:spPr>
          <c:marker>
            <c:symbol val="none"/>
          </c:marker>
          <c:xVal>
            <c:numRef>
              <c:f>'Sheet1 {TD}'!$D$1:$D$31</c:f>
              <c:numCache>
                <c:formatCode>General</c:formatCode>
                <c:ptCount val="31"/>
                <c:pt idx="0">
                  <c:v>788.86199951171875</c:v>
                </c:pt>
                <c:pt idx="1">
                  <c:v>789.36199951171875</c:v>
                </c:pt>
                <c:pt idx="2">
                  <c:v>789.86199951171875</c:v>
                </c:pt>
                <c:pt idx="3">
                  <c:v>790.36199951171875</c:v>
                </c:pt>
                <c:pt idx="4">
                  <c:v>790.86602783203125</c:v>
                </c:pt>
                <c:pt idx="5">
                  <c:v>791.3690185546875</c:v>
                </c:pt>
                <c:pt idx="6">
                  <c:v>791.87298583984375</c:v>
                </c:pt>
                <c:pt idx="7">
                  <c:v>792.37701416015625</c:v>
                </c:pt>
                <c:pt idx="8">
                  <c:v>792.8809814453125</c:v>
                </c:pt>
                <c:pt idx="9">
                  <c:v>793.385009765625</c:v>
                </c:pt>
                <c:pt idx="10">
                  <c:v>793.88897705078125</c:v>
                </c:pt>
                <c:pt idx="11">
                  <c:v>794.3809814453125</c:v>
                </c:pt>
                <c:pt idx="12">
                  <c:v>794.8809814453125</c:v>
                </c:pt>
                <c:pt idx="13">
                  <c:v>795.3809814453125</c:v>
                </c:pt>
                <c:pt idx="14">
                  <c:v>795.8809814453125</c:v>
                </c:pt>
              </c:numCache>
            </c:numRef>
          </c:xVal>
          <c:yVal>
            <c:numRef>
              <c:f>'Sheet1 {TD}'!$P$1:$P$31</c:f>
              <c:numCache>
                <c:formatCode>General</c:formatCode>
                <c:ptCount val="31"/>
                <c:pt idx="0">
                  <c:v>81.491761830797643</c:v>
                </c:pt>
                <c:pt idx="1">
                  <c:v>649.98909630196283</c:v>
                </c:pt>
                <c:pt idx="2">
                  <c:v>3695.3189475080944</c:v>
                </c:pt>
                <c:pt idx="3">
                  <c:v>16023.321622953958</c:v>
                </c:pt>
                <c:pt idx="4">
                  <c:v>52614.320309495728</c:v>
                </c:pt>
                <c:pt idx="5">
                  <c:v>128047.58083119977</c:v>
                </c:pt>
                <c:pt idx="6">
                  <c:v>222955.93427383553</c:v>
                </c:pt>
                <c:pt idx="7">
                  <c:v>263369.0430133029</c:v>
                </c:pt>
                <c:pt idx="8">
                  <c:v>197234.57497842095</c:v>
                </c:pt>
                <c:pt idx="9">
                  <c:v>96533.799317063502</c:v>
                </c:pt>
                <c:pt idx="10">
                  <c:v>35305.869885543536</c:v>
                </c:pt>
                <c:pt idx="11">
                  <c:v>10400.693668096819</c:v>
                </c:pt>
                <c:pt idx="12">
                  <c:v>2587.6984357173064</c:v>
                </c:pt>
                <c:pt idx="13">
                  <c:v>560.92952533952825</c:v>
                </c:pt>
                <c:pt idx="14">
                  <c:v>108.23383019677679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8854-4CD9-B3DC-DF954A8654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1003023"/>
        <c:axId val="271013839"/>
      </c:scatterChart>
      <c:valAx>
        <c:axId val="271003023"/>
        <c:scaling>
          <c:orientation val="minMax"/>
          <c:max val="796"/>
          <c:min val="78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m/z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71013839"/>
        <c:crosses val="autoZero"/>
        <c:crossBetween val="midCat"/>
      </c:valAx>
      <c:valAx>
        <c:axId val="271013839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1003023"/>
        <c:crosses val="autoZero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Iterative Fitting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1st</c:v>
          </c:tx>
          <c:spPr>
            <a:ln w="25400">
              <a:noFill/>
            </a:ln>
            <a:effectLst/>
          </c:spPr>
          <c:marker>
            <c:symbol val="circle"/>
            <c:size val="6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xVal>
            <c:numRef>
              <c:f>'Sheet1 {9 min}'!$K$101:$K$120</c:f>
              <c:numCache>
                <c:formatCode>General</c:formatCode>
                <c:ptCount val="20"/>
                <c:pt idx="0">
                  <c:v>3.3047141801868856</c:v>
                </c:pt>
                <c:pt idx="1">
                  <c:v>4.1003654663048232</c:v>
                </c:pt>
                <c:pt idx="2">
                  <c:v>2.6299857031516365</c:v>
                </c:pt>
                <c:pt idx="3">
                  <c:v>2.7809078912091754</c:v>
                </c:pt>
                <c:pt idx="4">
                  <c:v>3.7894206295637454</c:v>
                </c:pt>
                <c:pt idx="5">
                  <c:v>3.9762160839673855</c:v>
                </c:pt>
                <c:pt idx="6">
                  <c:v>3.7777905364579527</c:v>
                </c:pt>
                <c:pt idx="7">
                  <c:v>3.6608050459544321</c:v>
                </c:pt>
                <c:pt idx="8">
                  <c:v>3.5067628549464933</c:v>
                </c:pt>
                <c:pt idx="9">
                  <c:v>3.645711434333176</c:v>
                </c:pt>
                <c:pt idx="10">
                  <c:v>3.578350172489956</c:v>
                </c:pt>
                <c:pt idx="11">
                  <c:v>3.059012906737657</c:v>
                </c:pt>
                <c:pt idx="12">
                  <c:v>3.8412641941234802</c:v>
                </c:pt>
                <c:pt idx="13">
                  <c:v>3.3606293560024416</c:v>
                </c:pt>
                <c:pt idx="14">
                  <c:v>2.4976690232039229</c:v>
                </c:pt>
                <c:pt idx="15">
                  <c:v>3.1789765528671552</c:v>
                </c:pt>
                <c:pt idx="16">
                  <c:v>2.7444623250767659</c:v>
                </c:pt>
                <c:pt idx="17">
                  <c:v>3.5882380147161133</c:v>
                </c:pt>
                <c:pt idx="18">
                  <c:v>3.0769254036308222</c:v>
                </c:pt>
                <c:pt idx="19">
                  <c:v>3.6457119068768704</c:v>
                </c:pt>
              </c:numCache>
            </c:numRef>
          </c:xVal>
          <c:yVal>
            <c:numRef>
              <c:f>'Sheet1 {9 min}'!$Q$101:$Q$120</c:f>
              <c:numCache>
                <c:formatCode>General</c:formatCode>
                <c:ptCount val="20"/>
                <c:pt idx="0">
                  <c:v>0.42755105513060793</c:v>
                </c:pt>
                <c:pt idx="1">
                  <c:v>0.76241575673509354</c:v>
                </c:pt>
                <c:pt idx="2">
                  <c:v>0.33127080234340989</c:v>
                </c:pt>
                <c:pt idx="3">
                  <c:v>0.31700491151073285</c:v>
                </c:pt>
                <c:pt idx="4">
                  <c:v>0.62942409692331314</c:v>
                </c:pt>
                <c:pt idx="5">
                  <c:v>0.75172991092033847</c:v>
                </c:pt>
                <c:pt idx="6">
                  <c:v>0.71279992814941451</c:v>
                </c:pt>
                <c:pt idx="7">
                  <c:v>0.54559284545434894</c:v>
                </c:pt>
                <c:pt idx="8">
                  <c:v>0.52563937371743574</c:v>
                </c:pt>
                <c:pt idx="9">
                  <c:v>0.58484575991451904</c:v>
                </c:pt>
                <c:pt idx="10">
                  <c:v>0.60784469299816468</c:v>
                </c:pt>
                <c:pt idx="11">
                  <c:v>0.40746016040782768</c:v>
                </c:pt>
                <c:pt idx="12">
                  <c:v>0.65221615167476477</c:v>
                </c:pt>
                <c:pt idx="13">
                  <c:v>0.45857154178668946</c:v>
                </c:pt>
                <c:pt idx="14">
                  <c:v>0.29327595113793353</c:v>
                </c:pt>
                <c:pt idx="15">
                  <c:v>0.42646531452154829</c:v>
                </c:pt>
                <c:pt idx="16">
                  <c:v>0.33223838513120479</c:v>
                </c:pt>
                <c:pt idx="17">
                  <c:v>0.56012808983702667</c:v>
                </c:pt>
                <c:pt idx="18">
                  <c:v>0.43794539263937882</c:v>
                </c:pt>
                <c:pt idx="19">
                  <c:v>0.5848459594178741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91-4180-BF66-5245831256B8}"/>
            </c:ext>
          </c:extLst>
        </c:ser>
        <c:ser>
          <c:idx val="1"/>
          <c:order val="1"/>
          <c:tx>
            <c:v>2nd</c:v>
          </c:tx>
          <c:spPr>
            <a:ln w="25400">
              <a:noFill/>
            </a:ln>
            <a:effectLst/>
          </c:spPr>
          <c:marker>
            <c:symbol val="circle"/>
            <c:size val="6"/>
            <c:spPr>
              <a:solidFill>
                <a:srgbClr val="99CCFF"/>
              </a:solidFill>
              <a:ln>
                <a:solidFill>
                  <a:srgbClr val="99CCFF"/>
                </a:solidFill>
                <a:prstDash val="solid"/>
              </a:ln>
            </c:spPr>
          </c:marker>
          <c:xVal>
            <c:numRef>
              <c:f>'Sheet1 {9 min}'!$M$101:$M$120</c:f>
              <c:numCache>
                <c:formatCode>General</c:formatCode>
                <c:ptCount val="20"/>
                <c:pt idx="0">
                  <c:v>6.0198571858759449</c:v>
                </c:pt>
                <c:pt idx="1">
                  <c:v>7.6254870714020759</c:v>
                </c:pt>
                <c:pt idx="2">
                  <c:v>5.9559496000120813</c:v>
                </c:pt>
                <c:pt idx="3">
                  <c:v>5.844334112061671</c:v>
                </c:pt>
                <c:pt idx="4">
                  <c:v>6.9823820817121405</c:v>
                </c:pt>
                <c:pt idx="5">
                  <c:v>7.6277337366379481</c:v>
                </c:pt>
                <c:pt idx="6">
                  <c:v>7.1551194313103839</c:v>
                </c:pt>
                <c:pt idx="7">
                  <c:v>6.358899734953873</c:v>
                </c:pt>
                <c:pt idx="8">
                  <c:v>6.6115285255731253</c:v>
                </c:pt>
                <c:pt idx="9">
                  <c:v>6.7240119858753857</c:v>
                </c:pt>
                <c:pt idx="10">
                  <c:v>6.8941942028944601</c:v>
                </c:pt>
                <c:pt idx="11">
                  <c:v>6.0674814019958871</c:v>
                </c:pt>
                <c:pt idx="12">
                  <c:v>7.1185602310161826</c:v>
                </c:pt>
                <c:pt idx="13">
                  <c:v>6.2531555831975139</c:v>
                </c:pt>
                <c:pt idx="14">
                  <c:v>5.9301907294889782</c:v>
                </c:pt>
                <c:pt idx="15">
                  <c:v>6.2567642198973834</c:v>
                </c:pt>
                <c:pt idx="16">
                  <c:v>5.9829319773946903</c:v>
                </c:pt>
                <c:pt idx="17">
                  <c:v>6.6682467887901753</c:v>
                </c:pt>
                <c:pt idx="18">
                  <c:v>6.2179678920500461</c:v>
                </c:pt>
                <c:pt idx="19">
                  <c:v>6.7240126129037154</c:v>
                </c:pt>
              </c:numCache>
            </c:numRef>
          </c:xVal>
          <c:yVal>
            <c:numRef>
              <c:f>'Sheet1 {9 min}'!$R$101:$R$120</c:f>
              <c:numCache>
                <c:formatCode>General</c:formatCode>
                <c:ptCount val="20"/>
                <c:pt idx="0">
                  <c:v>0.57244894486939202</c:v>
                </c:pt>
                <c:pt idx="1">
                  <c:v>0.23758424326490646</c:v>
                </c:pt>
                <c:pt idx="2">
                  <c:v>0.66872919765659011</c:v>
                </c:pt>
                <c:pt idx="3">
                  <c:v>0.68299508848926715</c:v>
                </c:pt>
                <c:pt idx="4">
                  <c:v>0.37057590307668686</c:v>
                </c:pt>
                <c:pt idx="5">
                  <c:v>0.24827008907966153</c:v>
                </c:pt>
                <c:pt idx="6">
                  <c:v>0.28720007185058549</c:v>
                </c:pt>
                <c:pt idx="7">
                  <c:v>0.454407154545651</c:v>
                </c:pt>
                <c:pt idx="8">
                  <c:v>0.47436062628256431</c:v>
                </c:pt>
                <c:pt idx="9">
                  <c:v>0.41515424008548096</c:v>
                </c:pt>
                <c:pt idx="10">
                  <c:v>0.39215530700183532</c:v>
                </c:pt>
                <c:pt idx="11">
                  <c:v>0.59253983959217238</c:v>
                </c:pt>
                <c:pt idx="12">
                  <c:v>0.34778384832523518</c:v>
                </c:pt>
                <c:pt idx="13">
                  <c:v>0.54142845821331054</c:v>
                </c:pt>
                <c:pt idx="14">
                  <c:v>0.70672404886206652</c:v>
                </c:pt>
                <c:pt idx="15">
                  <c:v>0.57353468547845177</c:v>
                </c:pt>
                <c:pt idx="16">
                  <c:v>0.66776161486879515</c:v>
                </c:pt>
                <c:pt idx="17">
                  <c:v>0.43987191016297339</c:v>
                </c:pt>
                <c:pt idx="18">
                  <c:v>0.56205460736062118</c:v>
                </c:pt>
                <c:pt idx="19">
                  <c:v>0.41515404058212596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F91-4180-BF66-524583125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954912"/>
        <c:axId val="67964064"/>
      </c:scatterChart>
      <c:valAx>
        <c:axId val="67954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7964064"/>
        <c:crosses val="autoZero"/>
        <c:crossBetween val="midCat"/>
      </c:valAx>
      <c:valAx>
        <c:axId val="67964064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79549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 i="0">
                <a:solidFill>
                  <a:srgbClr val="000000"/>
                </a:solidFill>
              </a:defRPr>
            </a:pPr>
            <a:r>
              <a:rPr lang="en-US" b="1" i="0">
                <a:solidFill>
                  <a:srgbClr val="000000"/>
                </a:solidFill>
              </a:rPr>
              <a:t>Sheet1 {10 min} spectrum 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spectrum</c:v>
          </c:tx>
          <c:spPr>
            <a:ln w="127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{10 min}'!$A$1:$A$804</c:f>
              <c:numCache>
                <c:formatCode>General</c:formatCode>
                <c:ptCount val="804"/>
                <c:pt idx="0">
                  <c:v>785.42401123046875</c:v>
                </c:pt>
                <c:pt idx="1">
                  <c:v>785.43597412109375</c:v>
                </c:pt>
                <c:pt idx="2">
                  <c:v>785.447998046875</c:v>
                </c:pt>
                <c:pt idx="3">
                  <c:v>785.46099853515625</c:v>
                </c:pt>
                <c:pt idx="4">
                  <c:v>785.4730224609375</c:v>
                </c:pt>
                <c:pt idx="5">
                  <c:v>785.4849853515625</c:v>
                </c:pt>
                <c:pt idx="6">
                  <c:v>785.49700927734375</c:v>
                </c:pt>
                <c:pt idx="7">
                  <c:v>785.510009765625</c:v>
                </c:pt>
                <c:pt idx="8">
                  <c:v>785.52197265625</c:v>
                </c:pt>
                <c:pt idx="9">
                  <c:v>785.53399658203125</c:v>
                </c:pt>
                <c:pt idx="10">
                  <c:v>785.5460205078125</c:v>
                </c:pt>
                <c:pt idx="11">
                  <c:v>785.55902099609375</c:v>
                </c:pt>
                <c:pt idx="12">
                  <c:v>785.57098388671875</c:v>
                </c:pt>
                <c:pt idx="13">
                  <c:v>785.5830078125</c:v>
                </c:pt>
                <c:pt idx="14">
                  <c:v>785.594970703125</c:v>
                </c:pt>
                <c:pt idx="15">
                  <c:v>785.60699462890625</c:v>
                </c:pt>
                <c:pt idx="16">
                  <c:v>785.6199951171875</c:v>
                </c:pt>
                <c:pt idx="17">
                  <c:v>785.63201904296875</c:v>
                </c:pt>
                <c:pt idx="18">
                  <c:v>785.64398193359375</c:v>
                </c:pt>
                <c:pt idx="19">
                  <c:v>785.656005859375</c:v>
                </c:pt>
                <c:pt idx="20">
                  <c:v>785.66900634765625</c:v>
                </c:pt>
                <c:pt idx="21">
                  <c:v>785.6810302734375</c:v>
                </c:pt>
                <c:pt idx="22">
                  <c:v>785.6929931640625</c:v>
                </c:pt>
                <c:pt idx="23">
                  <c:v>785.70501708984375</c:v>
                </c:pt>
                <c:pt idx="24">
                  <c:v>785.718017578125</c:v>
                </c:pt>
                <c:pt idx="25">
                  <c:v>785.72998046875</c:v>
                </c:pt>
                <c:pt idx="26">
                  <c:v>785.74200439453125</c:v>
                </c:pt>
                <c:pt idx="27">
                  <c:v>785.7540283203125</c:v>
                </c:pt>
                <c:pt idx="28">
                  <c:v>785.76702880859375</c:v>
                </c:pt>
                <c:pt idx="29">
                  <c:v>785.77899169921875</c:v>
                </c:pt>
                <c:pt idx="30">
                  <c:v>785.791015625</c:v>
                </c:pt>
                <c:pt idx="31">
                  <c:v>785.802978515625</c:v>
                </c:pt>
                <c:pt idx="32">
                  <c:v>785.81597900390625</c:v>
                </c:pt>
                <c:pt idx="33">
                  <c:v>785.8280029296875</c:v>
                </c:pt>
                <c:pt idx="34">
                  <c:v>785.84002685546875</c:v>
                </c:pt>
                <c:pt idx="35">
                  <c:v>785.85198974609375</c:v>
                </c:pt>
                <c:pt idx="36">
                  <c:v>785.864990234375</c:v>
                </c:pt>
                <c:pt idx="37">
                  <c:v>785.87701416015625</c:v>
                </c:pt>
                <c:pt idx="38">
                  <c:v>785.88897705078125</c:v>
                </c:pt>
                <c:pt idx="39">
                  <c:v>785.9010009765625</c:v>
                </c:pt>
                <c:pt idx="40">
                  <c:v>785.91302490234375</c:v>
                </c:pt>
                <c:pt idx="41">
                  <c:v>785.926025390625</c:v>
                </c:pt>
                <c:pt idx="42">
                  <c:v>785.93798828125</c:v>
                </c:pt>
                <c:pt idx="43">
                  <c:v>785.95001220703125</c:v>
                </c:pt>
                <c:pt idx="44">
                  <c:v>785.96197509765625</c:v>
                </c:pt>
                <c:pt idx="45">
                  <c:v>785.9749755859375</c:v>
                </c:pt>
                <c:pt idx="46">
                  <c:v>785.98699951171875</c:v>
                </c:pt>
                <c:pt idx="47">
                  <c:v>785.9990234375</c:v>
                </c:pt>
                <c:pt idx="48">
                  <c:v>786.010986328125</c:v>
                </c:pt>
                <c:pt idx="49">
                  <c:v>786.02398681640625</c:v>
                </c:pt>
                <c:pt idx="50">
                  <c:v>786.0360107421875</c:v>
                </c:pt>
                <c:pt idx="51">
                  <c:v>786.0479736328125</c:v>
                </c:pt>
                <c:pt idx="52">
                  <c:v>786.05999755859375</c:v>
                </c:pt>
                <c:pt idx="53">
                  <c:v>786.072998046875</c:v>
                </c:pt>
                <c:pt idx="54">
                  <c:v>786.08502197265625</c:v>
                </c:pt>
                <c:pt idx="55">
                  <c:v>786.09698486328125</c:v>
                </c:pt>
                <c:pt idx="56">
                  <c:v>786.1090087890625</c:v>
                </c:pt>
                <c:pt idx="57">
                  <c:v>786.12200927734375</c:v>
                </c:pt>
                <c:pt idx="58">
                  <c:v>786.13397216796875</c:v>
                </c:pt>
                <c:pt idx="59">
                  <c:v>786.14599609375</c:v>
                </c:pt>
                <c:pt idx="60">
                  <c:v>786.15802001953125</c:v>
                </c:pt>
                <c:pt idx="61">
                  <c:v>786.1710205078125</c:v>
                </c:pt>
                <c:pt idx="62">
                  <c:v>786.1829833984375</c:v>
                </c:pt>
                <c:pt idx="63">
                  <c:v>786.19500732421875</c:v>
                </c:pt>
                <c:pt idx="64">
                  <c:v>786.20697021484375</c:v>
                </c:pt>
                <c:pt idx="65">
                  <c:v>786.218994140625</c:v>
                </c:pt>
                <c:pt idx="66">
                  <c:v>786.23199462890625</c:v>
                </c:pt>
                <c:pt idx="67">
                  <c:v>786.2440185546875</c:v>
                </c:pt>
                <c:pt idx="68">
                  <c:v>786.2559814453125</c:v>
                </c:pt>
                <c:pt idx="69">
                  <c:v>786.26800537109375</c:v>
                </c:pt>
                <c:pt idx="70">
                  <c:v>786.281005859375</c:v>
                </c:pt>
                <c:pt idx="71">
                  <c:v>786.29302978515625</c:v>
                </c:pt>
                <c:pt idx="72">
                  <c:v>786.30499267578125</c:v>
                </c:pt>
                <c:pt idx="73">
                  <c:v>786.3170166015625</c:v>
                </c:pt>
                <c:pt idx="74">
                  <c:v>786.33001708984375</c:v>
                </c:pt>
                <c:pt idx="75">
                  <c:v>786.34197998046875</c:v>
                </c:pt>
                <c:pt idx="76">
                  <c:v>786.35400390625</c:v>
                </c:pt>
                <c:pt idx="77">
                  <c:v>786.36602783203125</c:v>
                </c:pt>
                <c:pt idx="78">
                  <c:v>786.3790283203125</c:v>
                </c:pt>
                <c:pt idx="79">
                  <c:v>786.3909912109375</c:v>
                </c:pt>
                <c:pt idx="80">
                  <c:v>786.40301513671875</c:v>
                </c:pt>
                <c:pt idx="81">
                  <c:v>786.41497802734375</c:v>
                </c:pt>
                <c:pt idx="82">
                  <c:v>786.427978515625</c:v>
                </c:pt>
                <c:pt idx="83">
                  <c:v>786.44000244140625</c:v>
                </c:pt>
                <c:pt idx="84">
                  <c:v>786.4520263671875</c:v>
                </c:pt>
                <c:pt idx="85">
                  <c:v>786.4639892578125</c:v>
                </c:pt>
                <c:pt idx="86">
                  <c:v>786.47698974609375</c:v>
                </c:pt>
                <c:pt idx="87">
                  <c:v>786.489013671875</c:v>
                </c:pt>
                <c:pt idx="88">
                  <c:v>786.5009765625</c:v>
                </c:pt>
                <c:pt idx="89">
                  <c:v>786.51300048828125</c:v>
                </c:pt>
                <c:pt idx="90">
                  <c:v>786.5260009765625</c:v>
                </c:pt>
                <c:pt idx="91">
                  <c:v>786.53802490234375</c:v>
                </c:pt>
                <c:pt idx="92">
                  <c:v>786.54998779296875</c:v>
                </c:pt>
                <c:pt idx="93">
                  <c:v>786.56201171875</c:v>
                </c:pt>
                <c:pt idx="94">
                  <c:v>786.57501220703125</c:v>
                </c:pt>
                <c:pt idx="95">
                  <c:v>786.58697509765625</c:v>
                </c:pt>
                <c:pt idx="96">
                  <c:v>786.5989990234375</c:v>
                </c:pt>
                <c:pt idx="97">
                  <c:v>786.61102294921875</c:v>
                </c:pt>
                <c:pt idx="98">
                  <c:v>786.62298583984375</c:v>
                </c:pt>
                <c:pt idx="99">
                  <c:v>786.635986328125</c:v>
                </c:pt>
                <c:pt idx="100">
                  <c:v>786.64801025390625</c:v>
                </c:pt>
                <c:pt idx="101">
                  <c:v>786.65997314453125</c:v>
                </c:pt>
                <c:pt idx="102">
                  <c:v>786.6719970703125</c:v>
                </c:pt>
                <c:pt idx="103">
                  <c:v>786.68499755859375</c:v>
                </c:pt>
                <c:pt idx="104">
                  <c:v>786.697021484375</c:v>
                </c:pt>
                <c:pt idx="105">
                  <c:v>786.708984375</c:v>
                </c:pt>
                <c:pt idx="106">
                  <c:v>786.72100830078125</c:v>
                </c:pt>
                <c:pt idx="107">
                  <c:v>786.7340087890625</c:v>
                </c:pt>
                <c:pt idx="108">
                  <c:v>786.7459716796875</c:v>
                </c:pt>
                <c:pt idx="109">
                  <c:v>786.75799560546875</c:v>
                </c:pt>
                <c:pt idx="110">
                  <c:v>786.77001953125</c:v>
                </c:pt>
                <c:pt idx="111">
                  <c:v>786.78302001953125</c:v>
                </c:pt>
                <c:pt idx="112">
                  <c:v>786.79498291015625</c:v>
                </c:pt>
                <c:pt idx="113">
                  <c:v>786.8070068359375</c:v>
                </c:pt>
                <c:pt idx="114">
                  <c:v>786.8189697265625</c:v>
                </c:pt>
                <c:pt idx="115">
                  <c:v>786.83197021484375</c:v>
                </c:pt>
                <c:pt idx="116">
                  <c:v>786.843994140625</c:v>
                </c:pt>
                <c:pt idx="117">
                  <c:v>786.85601806640625</c:v>
                </c:pt>
                <c:pt idx="118">
                  <c:v>786.86798095703125</c:v>
                </c:pt>
                <c:pt idx="119">
                  <c:v>786.8809814453125</c:v>
                </c:pt>
                <c:pt idx="120">
                  <c:v>786.89300537109375</c:v>
                </c:pt>
                <c:pt idx="121">
                  <c:v>786.905029296875</c:v>
                </c:pt>
                <c:pt idx="122">
                  <c:v>786.9169921875</c:v>
                </c:pt>
                <c:pt idx="123">
                  <c:v>786.92999267578125</c:v>
                </c:pt>
                <c:pt idx="124">
                  <c:v>786.9420166015625</c:v>
                </c:pt>
                <c:pt idx="125">
                  <c:v>786.9539794921875</c:v>
                </c:pt>
                <c:pt idx="126">
                  <c:v>786.96600341796875</c:v>
                </c:pt>
                <c:pt idx="127">
                  <c:v>786.97900390625</c:v>
                </c:pt>
                <c:pt idx="128">
                  <c:v>786.99102783203125</c:v>
                </c:pt>
                <c:pt idx="129">
                  <c:v>787.00299072265625</c:v>
                </c:pt>
                <c:pt idx="130">
                  <c:v>787.0150146484375</c:v>
                </c:pt>
                <c:pt idx="131">
                  <c:v>787.02801513671875</c:v>
                </c:pt>
                <c:pt idx="132">
                  <c:v>787.03997802734375</c:v>
                </c:pt>
                <c:pt idx="133">
                  <c:v>787.052001953125</c:v>
                </c:pt>
                <c:pt idx="134">
                  <c:v>787.06402587890625</c:v>
                </c:pt>
                <c:pt idx="135">
                  <c:v>787.0770263671875</c:v>
                </c:pt>
                <c:pt idx="136">
                  <c:v>787.0889892578125</c:v>
                </c:pt>
                <c:pt idx="137">
                  <c:v>787.10101318359375</c:v>
                </c:pt>
                <c:pt idx="138">
                  <c:v>787.11297607421875</c:v>
                </c:pt>
                <c:pt idx="139">
                  <c:v>787.1259765625</c:v>
                </c:pt>
                <c:pt idx="140">
                  <c:v>787.13800048828125</c:v>
                </c:pt>
                <c:pt idx="141">
                  <c:v>787.1500244140625</c:v>
                </c:pt>
                <c:pt idx="142">
                  <c:v>787.1619873046875</c:v>
                </c:pt>
                <c:pt idx="143">
                  <c:v>787.17498779296875</c:v>
                </c:pt>
                <c:pt idx="144">
                  <c:v>787.18701171875</c:v>
                </c:pt>
                <c:pt idx="145">
                  <c:v>787.198974609375</c:v>
                </c:pt>
                <c:pt idx="146">
                  <c:v>787.21099853515625</c:v>
                </c:pt>
                <c:pt idx="147">
                  <c:v>787.2239990234375</c:v>
                </c:pt>
                <c:pt idx="148">
                  <c:v>787.23602294921875</c:v>
                </c:pt>
                <c:pt idx="149">
                  <c:v>787.24798583984375</c:v>
                </c:pt>
                <c:pt idx="150">
                  <c:v>787.260009765625</c:v>
                </c:pt>
                <c:pt idx="151">
                  <c:v>787.27301025390625</c:v>
                </c:pt>
                <c:pt idx="152">
                  <c:v>787.28497314453125</c:v>
                </c:pt>
                <c:pt idx="153">
                  <c:v>787.2969970703125</c:v>
                </c:pt>
                <c:pt idx="154">
                  <c:v>787.30902099609375</c:v>
                </c:pt>
                <c:pt idx="155">
                  <c:v>787.322021484375</c:v>
                </c:pt>
                <c:pt idx="156">
                  <c:v>787.333984375</c:v>
                </c:pt>
                <c:pt idx="157">
                  <c:v>787.34600830078125</c:v>
                </c:pt>
                <c:pt idx="158">
                  <c:v>787.35797119140625</c:v>
                </c:pt>
                <c:pt idx="159">
                  <c:v>787.3709716796875</c:v>
                </c:pt>
                <c:pt idx="160">
                  <c:v>787.38299560546875</c:v>
                </c:pt>
                <c:pt idx="161">
                  <c:v>787.39501953125</c:v>
                </c:pt>
                <c:pt idx="162">
                  <c:v>787.406982421875</c:v>
                </c:pt>
                <c:pt idx="163">
                  <c:v>787.41998291015625</c:v>
                </c:pt>
                <c:pt idx="164">
                  <c:v>787.4320068359375</c:v>
                </c:pt>
                <c:pt idx="165">
                  <c:v>787.4439697265625</c:v>
                </c:pt>
                <c:pt idx="166">
                  <c:v>787.45599365234375</c:v>
                </c:pt>
                <c:pt idx="167">
                  <c:v>787.468994140625</c:v>
                </c:pt>
                <c:pt idx="168">
                  <c:v>787.48101806640625</c:v>
                </c:pt>
                <c:pt idx="169">
                  <c:v>787.49298095703125</c:v>
                </c:pt>
                <c:pt idx="170">
                  <c:v>787.5050048828125</c:v>
                </c:pt>
                <c:pt idx="171">
                  <c:v>787.51800537109375</c:v>
                </c:pt>
                <c:pt idx="172">
                  <c:v>787.530029296875</c:v>
                </c:pt>
                <c:pt idx="173">
                  <c:v>787.5419921875</c:v>
                </c:pt>
                <c:pt idx="174">
                  <c:v>787.55401611328125</c:v>
                </c:pt>
                <c:pt idx="175">
                  <c:v>787.5670166015625</c:v>
                </c:pt>
                <c:pt idx="176">
                  <c:v>787.5789794921875</c:v>
                </c:pt>
                <c:pt idx="177">
                  <c:v>787.59100341796875</c:v>
                </c:pt>
                <c:pt idx="178">
                  <c:v>787.60302734375</c:v>
                </c:pt>
                <c:pt idx="179">
                  <c:v>787.61602783203125</c:v>
                </c:pt>
                <c:pt idx="180">
                  <c:v>787.62799072265625</c:v>
                </c:pt>
                <c:pt idx="181">
                  <c:v>787.6400146484375</c:v>
                </c:pt>
                <c:pt idx="182">
                  <c:v>787.6519775390625</c:v>
                </c:pt>
                <c:pt idx="183">
                  <c:v>787.66497802734375</c:v>
                </c:pt>
                <c:pt idx="184">
                  <c:v>787.677001953125</c:v>
                </c:pt>
                <c:pt idx="185">
                  <c:v>787.68902587890625</c:v>
                </c:pt>
                <c:pt idx="186">
                  <c:v>787.70098876953125</c:v>
                </c:pt>
                <c:pt idx="187">
                  <c:v>787.7139892578125</c:v>
                </c:pt>
                <c:pt idx="188">
                  <c:v>787.72601318359375</c:v>
                </c:pt>
                <c:pt idx="189">
                  <c:v>787.73797607421875</c:v>
                </c:pt>
                <c:pt idx="190">
                  <c:v>787.75</c:v>
                </c:pt>
                <c:pt idx="191">
                  <c:v>787.76300048828125</c:v>
                </c:pt>
                <c:pt idx="192">
                  <c:v>787.7750244140625</c:v>
                </c:pt>
                <c:pt idx="193">
                  <c:v>787.7869873046875</c:v>
                </c:pt>
                <c:pt idx="194">
                  <c:v>787.79901123046875</c:v>
                </c:pt>
                <c:pt idx="195">
                  <c:v>787.81201171875</c:v>
                </c:pt>
                <c:pt idx="196">
                  <c:v>787.823974609375</c:v>
                </c:pt>
                <c:pt idx="197">
                  <c:v>787.83599853515625</c:v>
                </c:pt>
                <c:pt idx="198">
                  <c:v>787.8480224609375</c:v>
                </c:pt>
                <c:pt idx="199">
                  <c:v>787.86102294921875</c:v>
                </c:pt>
                <c:pt idx="200">
                  <c:v>787.87298583984375</c:v>
                </c:pt>
                <c:pt idx="201">
                  <c:v>787.885009765625</c:v>
                </c:pt>
                <c:pt idx="202">
                  <c:v>787.89697265625</c:v>
                </c:pt>
                <c:pt idx="203">
                  <c:v>787.90997314453125</c:v>
                </c:pt>
                <c:pt idx="204">
                  <c:v>787.9219970703125</c:v>
                </c:pt>
                <c:pt idx="205">
                  <c:v>787.93402099609375</c:v>
                </c:pt>
                <c:pt idx="206">
                  <c:v>787.94598388671875</c:v>
                </c:pt>
                <c:pt idx="207">
                  <c:v>787.958984375</c:v>
                </c:pt>
                <c:pt idx="208">
                  <c:v>787.97100830078125</c:v>
                </c:pt>
                <c:pt idx="209">
                  <c:v>787.98297119140625</c:v>
                </c:pt>
                <c:pt idx="210">
                  <c:v>787.9949951171875</c:v>
                </c:pt>
                <c:pt idx="211">
                  <c:v>788.00799560546875</c:v>
                </c:pt>
                <c:pt idx="212">
                  <c:v>788.02001953125</c:v>
                </c:pt>
                <c:pt idx="213">
                  <c:v>788.031982421875</c:v>
                </c:pt>
                <c:pt idx="214">
                  <c:v>788.04400634765625</c:v>
                </c:pt>
                <c:pt idx="215">
                  <c:v>788.0570068359375</c:v>
                </c:pt>
                <c:pt idx="216">
                  <c:v>788.0689697265625</c:v>
                </c:pt>
                <c:pt idx="217">
                  <c:v>788.08099365234375</c:v>
                </c:pt>
                <c:pt idx="218">
                  <c:v>788.093994140625</c:v>
                </c:pt>
                <c:pt idx="219">
                  <c:v>788.10601806640625</c:v>
                </c:pt>
                <c:pt idx="220">
                  <c:v>788.11798095703125</c:v>
                </c:pt>
                <c:pt idx="221">
                  <c:v>788.1300048828125</c:v>
                </c:pt>
                <c:pt idx="222">
                  <c:v>788.14300537109375</c:v>
                </c:pt>
                <c:pt idx="223">
                  <c:v>788.155029296875</c:v>
                </c:pt>
                <c:pt idx="224">
                  <c:v>788.1669921875</c:v>
                </c:pt>
                <c:pt idx="225">
                  <c:v>788.17901611328125</c:v>
                </c:pt>
                <c:pt idx="226">
                  <c:v>788.1920166015625</c:v>
                </c:pt>
                <c:pt idx="227">
                  <c:v>788.2039794921875</c:v>
                </c:pt>
                <c:pt idx="228">
                  <c:v>788.21600341796875</c:v>
                </c:pt>
                <c:pt idx="229">
                  <c:v>788.22802734375</c:v>
                </c:pt>
                <c:pt idx="230">
                  <c:v>788.24102783203125</c:v>
                </c:pt>
                <c:pt idx="231">
                  <c:v>788.25299072265625</c:v>
                </c:pt>
                <c:pt idx="232">
                  <c:v>788.2650146484375</c:v>
                </c:pt>
                <c:pt idx="233">
                  <c:v>788.2769775390625</c:v>
                </c:pt>
                <c:pt idx="234">
                  <c:v>788.28997802734375</c:v>
                </c:pt>
                <c:pt idx="235">
                  <c:v>788.302001953125</c:v>
                </c:pt>
                <c:pt idx="236">
                  <c:v>788.31402587890625</c:v>
                </c:pt>
                <c:pt idx="237">
                  <c:v>788.32598876953125</c:v>
                </c:pt>
                <c:pt idx="238">
                  <c:v>788.3389892578125</c:v>
                </c:pt>
                <c:pt idx="239">
                  <c:v>788.35101318359375</c:v>
                </c:pt>
                <c:pt idx="240">
                  <c:v>788.36297607421875</c:v>
                </c:pt>
                <c:pt idx="241">
                  <c:v>788.375</c:v>
                </c:pt>
                <c:pt idx="242">
                  <c:v>788.38800048828125</c:v>
                </c:pt>
                <c:pt idx="243">
                  <c:v>788.4000244140625</c:v>
                </c:pt>
                <c:pt idx="244">
                  <c:v>788.4119873046875</c:v>
                </c:pt>
                <c:pt idx="245">
                  <c:v>788.42401123046875</c:v>
                </c:pt>
                <c:pt idx="246">
                  <c:v>788.43701171875</c:v>
                </c:pt>
                <c:pt idx="247">
                  <c:v>788.448974609375</c:v>
                </c:pt>
                <c:pt idx="248">
                  <c:v>788.46099853515625</c:v>
                </c:pt>
                <c:pt idx="249">
                  <c:v>788.4739990234375</c:v>
                </c:pt>
                <c:pt idx="250">
                  <c:v>788.48602294921875</c:v>
                </c:pt>
                <c:pt idx="251">
                  <c:v>788.49798583984375</c:v>
                </c:pt>
                <c:pt idx="252">
                  <c:v>788.510009765625</c:v>
                </c:pt>
                <c:pt idx="253">
                  <c:v>788.52301025390625</c:v>
                </c:pt>
                <c:pt idx="254">
                  <c:v>788.53497314453125</c:v>
                </c:pt>
                <c:pt idx="255">
                  <c:v>788.5469970703125</c:v>
                </c:pt>
                <c:pt idx="256">
                  <c:v>788.55902099609375</c:v>
                </c:pt>
                <c:pt idx="257">
                  <c:v>788.572021484375</c:v>
                </c:pt>
                <c:pt idx="258">
                  <c:v>788.583984375</c:v>
                </c:pt>
                <c:pt idx="259">
                  <c:v>788.59600830078125</c:v>
                </c:pt>
                <c:pt idx="260">
                  <c:v>788.60797119140625</c:v>
                </c:pt>
                <c:pt idx="261">
                  <c:v>788.6209716796875</c:v>
                </c:pt>
                <c:pt idx="262">
                  <c:v>788.63299560546875</c:v>
                </c:pt>
                <c:pt idx="263">
                  <c:v>788.64501953125</c:v>
                </c:pt>
                <c:pt idx="264">
                  <c:v>788.656982421875</c:v>
                </c:pt>
                <c:pt idx="265">
                  <c:v>788.66998291015625</c:v>
                </c:pt>
                <c:pt idx="266">
                  <c:v>788.6820068359375</c:v>
                </c:pt>
                <c:pt idx="267">
                  <c:v>788.6939697265625</c:v>
                </c:pt>
                <c:pt idx="268">
                  <c:v>788.70599365234375</c:v>
                </c:pt>
                <c:pt idx="269">
                  <c:v>788.718994140625</c:v>
                </c:pt>
                <c:pt idx="270">
                  <c:v>788.73101806640625</c:v>
                </c:pt>
                <c:pt idx="271">
                  <c:v>788.74298095703125</c:v>
                </c:pt>
                <c:pt idx="272">
                  <c:v>788.7550048828125</c:v>
                </c:pt>
                <c:pt idx="273">
                  <c:v>788.76800537109375</c:v>
                </c:pt>
                <c:pt idx="274">
                  <c:v>788.780029296875</c:v>
                </c:pt>
                <c:pt idx="275">
                  <c:v>788.7919921875</c:v>
                </c:pt>
                <c:pt idx="276">
                  <c:v>788.80499267578125</c:v>
                </c:pt>
                <c:pt idx="277">
                  <c:v>788.8170166015625</c:v>
                </c:pt>
                <c:pt idx="278">
                  <c:v>788.8289794921875</c:v>
                </c:pt>
                <c:pt idx="279">
                  <c:v>788.84100341796875</c:v>
                </c:pt>
                <c:pt idx="280">
                  <c:v>788.85400390625</c:v>
                </c:pt>
                <c:pt idx="281">
                  <c:v>788.86602783203125</c:v>
                </c:pt>
                <c:pt idx="282">
                  <c:v>788.87799072265625</c:v>
                </c:pt>
                <c:pt idx="283">
                  <c:v>788.8900146484375</c:v>
                </c:pt>
                <c:pt idx="284">
                  <c:v>788.90301513671875</c:v>
                </c:pt>
                <c:pt idx="285">
                  <c:v>788.91497802734375</c:v>
                </c:pt>
                <c:pt idx="286">
                  <c:v>788.927001953125</c:v>
                </c:pt>
                <c:pt idx="287">
                  <c:v>788.93902587890625</c:v>
                </c:pt>
                <c:pt idx="288">
                  <c:v>788.9520263671875</c:v>
                </c:pt>
                <c:pt idx="289">
                  <c:v>788.9639892578125</c:v>
                </c:pt>
                <c:pt idx="290">
                  <c:v>788.97601318359375</c:v>
                </c:pt>
                <c:pt idx="291">
                  <c:v>788.98797607421875</c:v>
                </c:pt>
                <c:pt idx="292">
                  <c:v>789.0009765625</c:v>
                </c:pt>
                <c:pt idx="293">
                  <c:v>789.01300048828125</c:v>
                </c:pt>
                <c:pt idx="294">
                  <c:v>789.0250244140625</c:v>
                </c:pt>
                <c:pt idx="295">
                  <c:v>789.0369873046875</c:v>
                </c:pt>
                <c:pt idx="296">
                  <c:v>789.04998779296875</c:v>
                </c:pt>
                <c:pt idx="297">
                  <c:v>789.06201171875</c:v>
                </c:pt>
                <c:pt idx="298">
                  <c:v>789.073974609375</c:v>
                </c:pt>
                <c:pt idx="299">
                  <c:v>789.08599853515625</c:v>
                </c:pt>
                <c:pt idx="300">
                  <c:v>789.0989990234375</c:v>
                </c:pt>
                <c:pt idx="301">
                  <c:v>789.11102294921875</c:v>
                </c:pt>
                <c:pt idx="302">
                  <c:v>789.12298583984375</c:v>
                </c:pt>
                <c:pt idx="303">
                  <c:v>789.135986328125</c:v>
                </c:pt>
                <c:pt idx="304">
                  <c:v>789.14801025390625</c:v>
                </c:pt>
                <c:pt idx="305">
                  <c:v>789.15997314453125</c:v>
                </c:pt>
                <c:pt idx="306">
                  <c:v>789.1719970703125</c:v>
                </c:pt>
                <c:pt idx="307">
                  <c:v>789.18499755859375</c:v>
                </c:pt>
                <c:pt idx="308">
                  <c:v>789.197021484375</c:v>
                </c:pt>
                <c:pt idx="309">
                  <c:v>789.208984375</c:v>
                </c:pt>
                <c:pt idx="310">
                  <c:v>789.22100830078125</c:v>
                </c:pt>
                <c:pt idx="311">
                  <c:v>789.2340087890625</c:v>
                </c:pt>
                <c:pt idx="312">
                  <c:v>789.2459716796875</c:v>
                </c:pt>
                <c:pt idx="313">
                  <c:v>789.25799560546875</c:v>
                </c:pt>
                <c:pt idx="314">
                  <c:v>789.27099609375</c:v>
                </c:pt>
                <c:pt idx="315">
                  <c:v>789.28302001953125</c:v>
                </c:pt>
                <c:pt idx="316">
                  <c:v>789.29498291015625</c:v>
                </c:pt>
                <c:pt idx="317">
                  <c:v>789.3070068359375</c:v>
                </c:pt>
                <c:pt idx="318">
                  <c:v>789.32000732421875</c:v>
                </c:pt>
                <c:pt idx="319">
                  <c:v>789.33197021484375</c:v>
                </c:pt>
                <c:pt idx="320">
                  <c:v>789.343994140625</c:v>
                </c:pt>
                <c:pt idx="321">
                  <c:v>789.35601806640625</c:v>
                </c:pt>
                <c:pt idx="322">
                  <c:v>789.3690185546875</c:v>
                </c:pt>
                <c:pt idx="323">
                  <c:v>789.3809814453125</c:v>
                </c:pt>
                <c:pt idx="324">
                  <c:v>789.39300537109375</c:v>
                </c:pt>
                <c:pt idx="325">
                  <c:v>789.405029296875</c:v>
                </c:pt>
                <c:pt idx="326">
                  <c:v>789.41802978515625</c:v>
                </c:pt>
                <c:pt idx="327">
                  <c:v>789.42999267578125</c:v>
                </c:pt>
                <c:pt idx="328">
                  <c:v>789.4420166015625</c:v>
                </c:pt>
                <c:pt idx="329">
                  <c:v>789.4539794921875</c:v>
                </c:pt>
                <c:pt idx="330">
                  <c:v>789.46697998046875</c:v>
                </c:pt>
                <c:pt idx="331">
                  <c:v>789.47900390625</c:v>
                </c:pt>
                <c:pt idx="332">
                  <c:v>789.49102783203125</c:v>
                </c:pt>
                <c:pt idx="333">
                  <c:v>789.5040283203125</c:v>
                </c:pt>
                <c:pt idx="334">
                  <c:v>789.5159912109375</c:v>
                </c:pt>
                <c:pt idx="335">
                  <c:v>789.52801513671875</c:v>
                </c:pt>
                <c:pt idx="336">
                  <c:v>789.53997802734375</c:v>
                </c:pt>
                <c:pt idx="337">
                  <c:v>789.552978515625</c:v>
                </c:pt>
                <c:pt idx="338">
                  <c:v>789.56500244140625</c:v>
                </c:pt>
                <c:pt idx="339">
                  <c:v>789.5770263671875</c:v>
                </c:pt>
                <c:pt idx="340">
                  <c:v>789.5889892578125</c:v>
                </c:pt>
                <c:pt idx="341">
                  <c:v>789.60198974609375</c:v>
                </c:pt>
                <c:pt idx="342">
                  <c:v>789.614013671875</c:v>
                </c:pt>
                <c:pt idx="343">
                  <c:v>789.6259765625</c:v>
                </c:pt>
                <c:pt idx="344">
                  <c:v>789.63800048828125</c:v>
                </c:pt>
                <c:pt idx="345">
                  <c:v>789.6510009765625</c:v>
                </c:pt>
                <c:pt idx="346">
                  <c:v>789.66302490234375</c:v>
                </c:pt>
                <c:pt idx="347">
                  <c:v>789.67498779296875</c:v>
                </c:pt>
                <c:pt idx="348">
                  <c:v>789.68798828125</c:v>
                </c:pt>
                <c:pt idx="349">
                  <c:v>789.70001220703125</c:v>
                </c:pt>
                <c:pt idx="350">
                  <c:v>789.71197509765625</c:v>
                </c:pt>
                <c:pt idx="351">
                  <c:v>789.7239990234375</c:v>
                </c:pt>
                <c:pt idx="352">
                  <c:v>789.73699951171875</c:v>
                </c:pt>
                <c:pt idx="353">
                  <c:v>789.7490234375</c:v>
                </c:pt>
                <c:pt idx="354">
                  <c:v>789.760986328125</c:v>
                </c:pt>
                <c:pt idx="355">
                  <c:v>789.77301025390625</c:v>
                </c:pt>
                <c:pt idx="356">
                  <c:v>789.7860107421875</c:v>
                </c:pt>
                <c:pt idx="357">
                  <c:v>789.7979736328125</c:v>
                </c:pt>
                <c:pt idx="358">
                  <c:v>789.80999755859375</c:v>
                </c:pt>
                <c:pt idx="359">
                  <c:v>789.822998046875</c:v>
                </c:pt>
                <c:pt idx="360">
                  <c:v>789.83502197265625</c:v>
                </c:pt>
                <c:pt idx="361">
                  <c:v>789.84698486328125</c:v>
                </c:pt>
                <c:pt idx="362">
                  <c:v>789.8590087890625</c:v>
                </c:pt>
                <c:pt idx="363">
                  <c:v>789.87200927734375</c:v>
                </c:pt>
                <c:pt idx="364">
                  <c:v>789.88397216796875</c:v>
                </c:pt>
                <c:pt idx="365">
                  <c:v>789.89599609375</c:v>
                </c:pt>
                <c:pt idx="366">
                  <c:v>789.90802001953125</c:v>
                </c:pt>
                <c:pt idx="367">
                  <c:v>789.9210205078125</c:v>
                </c:pt>
                <c:pt idx="368">
                  <c:v>789.9329833984375</c:v>
                </c:pt>
                <c:pt idx="369">
                  <c:v>789.94500732421875</c:v>
                </c:pt>
                <c:pt idx="370">
                  <c:v>789.95697021484375</c:v>
                </c:pt>
                <c:pt idx="371">
                  <c:v>789.969970703125</c:v>
                </c:pt>
                <c:pt idx="372">
                  <c:v>789.98199462890625</c:v>
                </c:pt>
                <c:pt idx="373">
                  <c:v>789.9940185546875</c:v>
                </c:pt>
                <c:pt idx="374">
                  <c:v>790.00701904296875</c:v>
                </c:pt>
                <c:pt idx="375">
                  <c:v>790.01898193359375</c:v>
                </c:pt>
                <c:pt idx="376">
                  <c:v>790.031005859375</c:v>
                </c:pt>
                <c:pt idx="377">
                  <c:v>790.04302978515625</c:v>
                </c:pt>
                <c:pt idx="378">
                  <c:v>790.0560302734375</c:v>
                </c:pt>
                <c:pt idx="379">
                  <c:v>790.0679931640625</c:v>
                </c:pt>
                <c:pt idx="380">
                  <c:v>790.08001708984375</c:v>
                </c:pt>
                <c:pt idx="381">
                  <c:v>790.09197998046875</c:v>
                </c:pt>
                <c:pt idx="382">
                  <c:v>790.10498046875</c:v>
                </c:pt>
                <c:pt idx="383">
                  <c:v>790.11700439453125</c:v>
                </c:pt>
                <c:pt idx="384">
                  <c:v>790.1290283203125</c:v>
                </c:pt>
                <c:pt idx="385">
                  <c:v>790.14202880859375</c:v>
                </c:pt>
                <c:pt idx="386">
                  <c:v>790.15399169921875</c:v>
                </c:pt>
                <c:pt idx="387">
                  <c:v>790.166015625</c:v>
                </c:pt>
                <c:pt idx="388">
                  <c:v>790.177978515625</c:v>
                </c:pt>
                <c:pt idx="389">
                  <c:v>790.19097900390625</c:v>
                </c:pt>
                <c:pt idx="390">
                  <c:v>790.2030029296875</c:v>
                </c:pt>
                <c:pt idx="391">
                  <c:v>790.21502685546875</c:v>
                </c:pt>
                <c:pt idx="392">
                  <c:v>790.22698974609375</c:v>
                </c:pt>
                <c:pt idx="393">
                  <c:v>790.239990234375</c:v>
                </c:pt>
                <c:pt idx="394">
                  <c:v>790.25201416015625</c:v>
                </c:pt>
                <c:pt idx="395">
                  <c:v>790.26397705078125</c:v>
                </c:pt>
                <c:pt idx="396">
                  <c:v>790.2769775390625</c:v>
                </c:pt>
                <c:pt idx="397">
                  <c:v>790.28900146484375</c:v>
                </c:pt>
                <c:pt idx="398">
                  <c:v>790.301025390625</c:v>
                </c:pt>
                <c:pt idx="399">
                  <c:v>790.31298828125</c:v>
                </c:pt>
                <c:pt idx="400">
                  <c:v>790.32598876953125</c:v>
                </c:pt>
                <c:pt idx="401">
                  <c:v>790.3380126953125</c:v>
                </c:pt>
                <c:pt idx="402">
                  <c:v>790.3499755859375</c:v>
                </c:pt>
                <c:pt idx="403">
                  <c:v>790.36199951171875</c:v>
                </c:pt>
                <c:pt idx="404">
                  <c:v>790.375</c:v>
                </c:pt>
                <c:pt idx="405">
                  <c:v>790.38702392578125</c:v>
                </c:pt>
                <c:pt idx="406">
                  <c:v>790.39898681640625</c:v>
                </c:pt>
                <c:pt idx="407">
                  <c:v>790.4119873046875</c:v>
                </c:pt>
                <c:pt idx="408">
                  <c:v>790.42401123046875</c:v>
                </c:pt>
                <c:pt idx="409">
                  <c:v>790.43597412109375</c:v>
                </c:pt>
                <c:pt idx="410">
                  <c:v>790.447998046875</c:v>
                </c:pt>
                <c:pt idx="411">
                  <c:v>790.46099853515625</c:v>
                </c:pt>
                <c:pt idx="412">
                  <c:v>790.4730224609375</c:v>
                </c:pt>
                <c:pt idx="413">
                  <c:v>790.4849853515625</c:v>
                </c:pt>
                <c:pt idx="414">
                  <c:v>790.49700927734375</c:v>
                </c:pt>
                <c:pt idx="415">
                  <c:v>790.510009765625</c:v>
                </c:pt>
                <c:pt idx="416">
                  <c:v>790.52197265625</c:v>
                </c:pt>
                <c:pt idx="417">
                  <c:v>790.53399658203125</c:v>
                </c:pt>
                <c:pt idx="418">
                  <c:v>790.5469970703125</c:v>
                </c:pt>
                <c:pt idx="419">
                  <c:v>790.55902099609375</c:v>
                </c:pt>
                <c:pt idx="420">
                  <c:v>790.57098388671875</c:v>
                </c:pt>
                <c:pt idx="421">
                  <c:v>790.5830078125</c:v>
                </c:pt>
                <c:pt idx="422">
                  <c:v>790.59600830078125</c:v>
                </c:pt>
                <c:pt idx="423">
                  <c:v>790.60797119140625</c:v>
                </c:pt>
                <c:pt idx="424">
                  <c:v>790.6199951171875</c:v>
                </c:pt>
                <c:pt idx="425">
                  <c:v>790.63299560546875</c:v>
                </c:pt>
                <c:pt idx="426">
                  <c:v>790.64501953125</c:v>
                </c:pt>
                <c:pt idx="427">
                  <c:v>790.656982421875</c:v>
                </c:pt>
                <c:pt idx="428">
                  <c:v>790.66900634765625</c:v>
                </c:pt>
                <c:pt idx="429">
                  <c:v>790.6820068359375</c:v>
                </c:pt>
                <c:pt idx="430">
                  <c:v>790.6939697265625</c:v>
                </c:pt>
                <c:pt idx="431">
                  <c:v>790.70599365234375</c:v>
                </c:pt>
                <c:pt idx="432">
                  <c:v>790.718017578125</c:v>
                </c:pt>
                <c:pt idx="433">
                  <c:v>790.73101806640625</c:v>
                </c:pt>
                <c:pt idx="434">
                  <c:v>790.74298095703125</c:v>
                </c:pt>
                <c:pt idx="435">
                  <c:v>790.7550048828125</c:v>
                </c:pt>
                <c:pt idx="436">
                  <c:v>790.76800537109375</c:v>
                </c:pt>
                <c:pt idx="437">
                  <c:v>790.780029296875</c:v>
                </c:pt>
                <c:pt idx="438">
                  <c:v>790.7919921875</c:v>
                </c:pt>
                <c:pt idx="439">
                  <c:v>790.80401611328125</c:v>
                </c:pt>
                <c:pt idx="440">
                  <c:v>790.8170166015625</c:v>
                </c:pt>
                <c:pt idx="441">
                  <c:v>790.8289794921875</c:v>
                </c:pt>
                <c:pt idx="442">
                  <c:v>790.84100341796875</c:v>
                </c:pt>
                <c:pt idx="443">
                  <c:v>790.85302734375</c:v>
                </c:pt>
                <c:pt idx="444">
                  <c:v>790.86602783203125</c:v>
                </c:pt>
                <c:pt idx="445">
                  <c:v>790.87799072265625</c:v>
                </c:pt>
                <c:pt idx="446">
                  <c:v>790.8900146484375</c:v>
                </c:pt>
                <c:pt idx="447">
                  <c:v>790.90301513671875</c:v>
                </c:pt>
                <c:pt idx="448">
                  <c:v>790.91497802734375</c:v>
                </c:pt>
                <c:pt idx="449">
                  <c:v>790.927001953125</c:v>
                </c:pt>
                <c:pt idx="450">
                  <c:v>790.93902587890625</c:v>
                </c:pt>
                <c:pt idx="451">
                  <c:v>790.9520263671875</c:v>
                </c:pt>
                <c:pt idx="452">
                  <c:v>790.9639892578125</c:v>
                </c:pt>
                <c:pt idx="453">
                  <c:v>790.97601318359375</c:v>
                </c:pt>
                <c:pt idx="454">
                  <c:v>790.989013671875</c:v>
                </c:pt>
                <c:pt idx="455">
                  <c:v>791.0009765625</c:v>
                </c:pt>
                <c:pt idx="456">
                  <c:v>791.01300048828125</c:v>
                </c:pt>
                <c:pt idx="457">
                  <c:v>791.0250244140625</c:v>
                </c:pt>
                <c:pt idx="458">
                  <c:v>791.03802490234375</c:v>
                </c:pt>
                <c:pt idx="459">
                  <c:v>791.04998779296875</c:v>
                </c:pt>
                <c:pt idx="460">
                  <c:v>791.06201171875</c:v>
                </c:pt>
                <c:pt idx="461">
                  <c:v>791.073974609375</c:v>
                </c:pt>
                <c:pt idx="462">
                  <c:v>791.08697509765625</c:v>
                </c:pt>
                <c:pt idx="463">
                  <c:v>791.0989990234375</c:v>
                </c:pt>
                <c:pt idx="464">
                  <c:v>791.11102294921875</c:v>
                </c:pt>
                <c:pt idx="465">
                  <c:v>791.1240234375</c:v>
                </c:pt>
                <c:pt idx="466">
                  <c:v>791.135986328125</c:v>
                </c:pt>
                <c:pt idx="467">
                  <c:v>791.14801025390625</c:v>
                </c:pt>
                <c:pt idx="468">
                  <c:v>791.15997314453125</c:v>
                </c:pt>
                <c:pt idx="469">
                  <c:v>791.1729736328125</c:v>
                </c:pt>
                <c:pt idx="470">
                  <c:v>791.18499755859375</c:v>
                </c:pt>
                <c:pt idx="471">
                  <c:v>791.197021484375</c:v>
                </c:pt>
                <c:pt idx="472">
                  <c:v>791.21002197265625</c:v>
                </c:pt>
                <c:pt idx="473">
                  <c:v>791.22198486328125</c:v>
                </c:pt>
                <c:pt idx="474">
                  <c:v>791.2340087890625</c:v>
                </c:pt>
                <c:pt idx="475">
                  <c:v>791.2459716796875</c:v>
                </c:pt>
                <c:pt idx="476">
                  <c:v>791.25897216796875</c:v>
                </c:pt>
                <c:pt idx="477">
                  <c:v>791.27099609375</c:v>
                </c:pt>
                <c:pt idx="478">
                  <c:v>791.28302001953125</c:v>
                </c:pt>
                <c:pt idx="479">
                  <c:v>791.2960205078125</c:v>
                </c:pt>
                <c:pt idx="480">
                  <c:v>791.3079833984375</c:v>
                </c:pt>
                <c:pt idx="481">
                  <c:v>791.32000732421875</c:v>
                </c:pt>
                <c:pt idx="482">
                  <c:v>791.33197021484375</c:v>
                </c:pt>
                <c:pt idx="483">
                  <c:v>791.344970703125</c:v>
                </c:pt>
                <c:pt idx="484">
                  <c:v>791.35699462890625</c:v>
                </c:pt>
                <c:pt idx="485">
                  <c:v>791.3690185546875</c:v>
                </c:pt>
                <c:pt idx="486">
                  <c:v>791.3809814453125</c:v>
                </c:pt>
                <c:pt idx="487">
                  <c:v>791.39398193359375</c:v>
                </c:pt>
                <c:pt idx="488">
                  <c:v>791.406005859375</c:v>
                </c:pt>
                <c:pt idx="489">
                  <c:v>791.41802978515625</c:v>
                </c:pt>
                <c:pt idx="490">
                  <c:v>791.4310302734375</c:v>
                </c:pt>
                <c:pt idx="491">
                  <c:v>791.4429931640625</c:v>
                </c:pt>
                <c:pt idx="492">
                  <c:v>791.45501708984375</c:v>
                </c:pt>
                <c:pt idx="493">
                  <c:v>791.46697998046875</c:v>
                </c:pt>
                <c:pt idx="494">
                  <c:v>791.47998046875</c:v>
                </c:pt>
                <c:pt idx="495">
                  <c:v>791.49200439453125</c:v>
                </c:pt>
                <c:pt idx="496">
                  <c:v>791.5040283203125</c:v>
                </c:pt>
                <c:pt idx="497">
                  <c:v>791.51702880859375</c:v>
                </c:pt>
                <c:pt idx="498">
                  <c:v>791.52899169921875</c:v>
                </c:pt>
                <c:pt idx="499">
                  <c:v>791.541015625</c:v>
                </c:pt>
                <c:pt idx="500">
                  <c:v>791.552978515625</c:v>
                </c:pt>
                <c:pt idx="501">
                  <c:v>791.56597900390625</c:v>
                </c:pt>
                <c:pt idx="502">
                  <c:v>791.5780029296875</c:v>
                </c:pt>
                <c:pt idx="503">
                  <c:v>791.59002685546875</c:v>
                </c:pt>
                <c:pt idx="504">
                  <c:v>791.60302734375</c:v>
                </c:pt>
                <c:pt idx="505">
                  <c:v>791.614990234375</c:v>
                </c:pt>
                <c:pt idx="506">
                  <c:v>791.62701416015625</c:v>
                </c:pt>
                <c:pt idx="507">
                  <c:v>791.63897705078125</c:v>
                </c:pt>
                <c:pt idx="508">
                  <c:v>791.6519775390625</c:v>
                </c:pt>
                <c:pt idx="509">
                  <c:v>791.66400146484375</c:v>
                </c:pt>
                <c:pt idx="510">
                  <c:v>791.676025390625</c:v>
                </c:pt>
                <c:pt idx="511">
                  <c:v>791.68902587890625</c:v>
                </c:pt>
                <c:pt idx="512">
                  <c:v>791.70098876953125</c:v>
                </c:pt>
                <c:pt idx="513">
                  <c:v>791.7130126953125</c:v>
                </c:pt>
                <c:pt idx="514">
                  <c:v>791.7249755859375</c:v>
                </c:pt>
                <c:pt idx="515">
                  <c:v>791.73797607421875</c:v>
                </c:pt>
                <c:pt idx="516">
                  <c:v>791.75</c:v>
                </c:pt>
                <c:pt idx="517">
                  <c:v>791.76202392578125</c:v>
                </c:pt>
                <c:pt idx="518">
                  <c:v>791.7750244140625</c:v>
                </c:pt>
                <c:pt idx="519">
                  <c:v>791.7869873046875</c:v>
                </c:pt>
                <c:pt idx="520">
                  <c:v>791.79901123046875</c:v>
                </c:pt>
                <c:pt idx="521">
                  <c:v>791.81097412109375</c:v>
                </c:pt>
                <c:pt idx="522">
                  <c:v>791.823974609375</c:v>
                </c:pt>
                <c:pt idx="523">
                  <c:v>791.83599853515625</c:v>
                </c:pt>
                <c:pt idx="524">
                  <c:v>791.8480224609375</c:v>
                </c:pt>
                <c:pt idx="525">
                  <c:v>791.8599853515625</c:v>
                </c:pt>
                <c:pt idx="526">
                  <c:v>791.87298583984375</c:v>
                </c:pt>
                <c:pt idx="527">
                  <c:v>791.885009765625</c:v>
                </c:pt>
                <c:pt idx="528">
                  <c:v>791.89697265625</c:v>
                </c:pt>
                <c:pt idx="529">
                  <c:v>791.90997314453125</c:v>
                </c:pt>
                <c:pt idx="530">
                  <c:v>791.9219970703125</c:v>
                </c:pt>
                <c:pt idx="531">
                  <c:v>791.93402099609375</c:v>
                </c:pt>
                <c:pt idx="532">
                  <c:v>791.947021484375</c:v>
                </c:pt>
                <c:pt idx="533">
                  <c:v>791.958984375</c:v>
                </c:pt>
                <c:pt idx="534">
                  <c:v>791.97100830078125</c:v>
                </c:pt>
                <c:pt idx="535">
                  <c:v>791.98297119140625</c:v>
                </c:pt>
                <c:pt idx="536">
                  <c:v>791.9959716796875</c:v>
                </c:pt>
                <c:pt idx="537">
                  <c:v>792.00799560546875</c:v>
                </c:pt>
                <c:pt idx="538">
                  <c:v>792.02001953125</c:v>
                </c:pt>
                <c:pt idx="539">
                  <c:v>792.03302001953125</c:v>
                </c:pt>
                <c:pt idx="540">
                  <c:v>792.04498291015625</c:v>
                </c:pt>
                <c:pt idx="541">
                  <c:v>792.0570068359375</c:v>
                </c:pt>
                <c:pt idx="542">
                  <c:v>792.0689697265625</c:v>
                </c:pt>
                <c:pt idx="543">
                  <c:v>792.08197021484375</c:v>
                </c:pt>
                <c:pt idx="544">
                  <c:v>792.093994140625</c:v>
                </c:pt>
                <c:pt idx="545">
                  <c:v>792.10601806640625</c:v>
                </c:pt>
                <c:pt idx="546">
                  <c:v>792.1190185546875</c:v>
                </c:pt>
                <c:pt idx="547">
                  <c:v>792.1309814453125</c:v>
                </c:pt>
                <c:pt idx="548">
                  <c:v>792.14300537109375</c:v>
                </c:pt>
                <c:pt idx="549">
                  <c:v>792.155029296875</c:v>
                </c:pt>
                <c:pt idx="550">
                  <c:v>792.16802978515625</c:v>
                </c:pt>
                <c:pt idx="551">
                  <c:v>792.17999267578125</c:v>
                </c:pt>
                <c:pt idx="552">
                  <c:v>792.1920166015625</c:v>
                </c:pt>
                <c:pt idx="553">
                  <c:v>792.20501708984375</c:v>
                </c:pt>
                <c:pt idx="554">
                  <c:v>792.21697998046875</c:v>
                </c:pt>
                <c:pt idx="555">
                  <c:v>792.22900390625</c:v>
                </c:pt>
                <c:pt idx="556">
                  <c:v>792.24102783203125</c:v>
                </c:pt>
                <c:pt idx="557">
                  <c:v>792.2540283203125</c:v>
                </c:pt>
                <c:pt idx="558">
                  <c:v>792.2659912109375</c:v>
                </c:pt>
                <c:pt idx="559">
                  <c:v>792.27801513671875</c:v>
                </c:pt>
                <c:pt idx="560">
                  <c:v>792.291015625</c:v>
                </c:pt>
                <c:pt idx="561">
                  <c:v>792.302978515625</c:v>
                </c:pt>
                <c:pt idx="562">
                  <c:v>792.31500244140625</c:v>
                </c:pt>
                <c:pt idx="563">
                  <c:v>792.3270263671875</c:v>
                </c:pt>
                <c:pt idx="564">
                  <c:v>792.34002685546875</c:v>
                </c:pt>
                <c:pt idx="565">
                  <c:v>792.35198974609375</c:v>
                </c:pt>
                <c:pt idx="566">
                  <c:v>792.364013671875</c:v>
                </c:pt>
                <c:pt idx="567">
                  <c:v>792.37701416015625</c:v>
                </c:pt>
                <c:pt idx="568">
                  <c:v>792.38897705078125</c:v>
                </c:pt>
                <c:pt idx="569">
                  <c:v>792.4010009765625</c:v>
                </c:pt>
                <c:pt idx="570">
                  <c:v>792.41302490234375</c:v>
                </c:pt>
                <c:pt idx="571">
                  <c:v>792.426025390625</c:v>
                </c:pt>
                <c:pt idx="572">
                  <c:v>792.43798828125</c:v>
                </c:pt>
                <c:pt idx="573">
                  <c:v>792.45001220703125</c:v>
                </c:pt>
                <c:pt idx="574">
                  <c:v>792.4630126953125</c:v>
                </c:pt>
                <c:pt idx="575">
                  <c:v>792.4749755859375</c:v>
                </c:pt>
                <c:pt idx="576">
                  <c:v>792.48699951171875</c:v>
                </c:pt>
                <c:pt idx="577">
                  <c:v>792.4990234375</c:v>
                </c:pt>
                <c:pt idx="578">
                  <c:v>792.51202392578125</c:v>
                </c:pt>
                <c:pt idx="579">
                  <c:v>792.52398681640625</c:v>
                </c:pt>
                <c:pt idx="580">
                  <c:v>792.5360107421875</c:v>
                </c:pt>
                <c:pt idx="581">
                  <c:v>792.54901123046875</c:v>
                </c:pt>
                <c:pt idx="582">
                  <c:v>792.56097412109375</c:v>
                </c:pt>
                <c:pt idx="583">
                  <c:v>792.572998046875</c:v>
                </c:pt>
                <c:pt idx="584">
                  <c:v>792.58599853515625</c:v>
                </c:pt>
                <c:pt idx="585">
                  <c:v>792.5980224609375</c:v>
                </c:pt>
                <c:pt idx="586">
                  <c:v>792.6099853515625</c:v>
                </c:pt>
                <c:pt idx="587">
                  <c:v>792.62200927734375</c:v>
                </c:pt>
                <c:pt idx="588">
                  <c:v>792.635009765625</c:v>
                </c:pt>
                <c:pt idx="589">
                  <c:v>792.64697265625</c:v>
                </c:pt>
                <c:pt idx="590">
                  <c:v>792.65899658203125</c:v>
                </c:pt>
                <c:pt idx="591">
                  <c:v>792.6719970703125</c:v>
                </c:pt>
                <c:pt idx="592">
                  <c:v>792.68402099609375</c:v>
                </c:pt>
                <c:pt idx="593">
                  <c:v>792.69598388671875</c:v>
                </c:pt>
                <c:pt idx="594">
                  <c:v>792.7080078125</c:v>
                </c:pt>
                <c:pt idx="595">
                  <c:v>792.72100830078125</c:v>
                </c:pt>
                <c:pt idx="596">
                  <c:v>792.73297119140625</c:v>
                </c:pt>
                <c:pt idx="597">
                  <c:v>792.7449951171875</c:v>
                </c:pt>
                <c:pt idx="598">
                  <c:v>792.75799560546875</c:v>
                </c:pt>
                <c:pt idx="599">
                  <c:v>792.77001953125</c:v>
                </c:pt>
                <c:pt idx="600">
                  <c:v>792.781982421875</c:v>
                </c:pt>
                <c:pt idx="601">
                  <c:v>792.79400634765625</c:v>
                </c:pt>
                <c:pt idx="602">
                  <c:v>792.8070068359375</c:v>
                </c:pt>
                <c:pt idx="603">
                  <c:v>792.8189697265625</c:v>
                </c:pt>
                <c:pt idx="604">
                  <c:v>792.83099365234375</c:v>
                </c:pt>
                <c:pt idx="605">
                  <c:v>792.843994140625</c:v>
                </c:pt>
                <c:pt idx="606">
                  <c:v>792.85601806640625</c:v>
                </c:pt>
                <c:pt idx="607">
                  <c:v>792.86798095703125</c:v>
                </c:pt>
                <c:pt idx="608">
                  <c:v>792.8809814453125</c:v>
                </c:pt>
                <c:pt idx="609">
                  <c:v>792.89300537109375</c:v>
                </c:pt>
                <c:pt idx="610">
                  <c:v>792.905029296875</c:v>
                </c:pt>
                <c:pt idx="611">
                  <c:v>792.9169921875</c:v>
                </c:pt>
                <c:pt idx="612">
                  <c:v>792.92999267578125</c:v>
                </c:pt>
                <c:pt idx="613">
                  <c:v>792.9420166015625</c:v>
                </c:pt>
                <c:pt idx="614">
                  <c:v>792.9539794921875</c:v>
                </c:pt>
                <c:pt idx="615">
                  <c:v>792.96697998046875</c:v>
                </c:pt>
                <c:pt idx="616">
                  <c:v>792.97900390625</c:v>
                </c:pt>
                <c:pt idx="617">
                  <c:v>792.99102783203125</c:v>
                </c:pt>
                <c:pt idx="618">
                  <c:v>793.00299072265625</c:v>
                </c:pt>
                <c:pt idx="619">
                  <c:v>793.0159912109375</c:v>
                </c:pt>
                <c:pt idx="620">
                  <c:v>793.02801513671875</c:v>
                </c:pt>
                <c:pt idx="621">
                  <c:v>793.03997802734375</c:v>
                </c:pt>
                <c:pt idx="622">
                  <c:v>793.052978515625</c:v>
                </c:pt>
                <c:pt idx="623">
                  <c:v>793.06500244140625</c:v>
                </c:pt>
                <c:pt idx="624">
                  <c:v>793.0770263671875</c:v>
                </c:pt>
                <c:pt idx="625">
                  <c:v>793.09002685546875</c:v>
                </c:pt>
                <c:pt idx="626">
                  <c:v>793.10198974609375</c:v>
                </c:pt>
                <c:pt idx="627">
                  <c:v>793.114013671875</c:v>
                </c:pt>
                <c:pt idx="628">
                  <c:v>793.1259765625</c:v>
                </c:pt>
                <c:pt idx="629">
                  <c:v>793.13897705078125</c:v>
                </c:pt>
                <c:pt idx="630">
                  <c:v>793.1510009765625</c:v>
                </c:pt>
                <c:pt idx="631">
                  <c:v>793.16302490234375</c:v>
                </c:pt>
                <c:pt idx="632">
                  <c:v>793.176025390625</c:v>
                </c:pt>
                <c:pt idx="633">
                  <c:v>793.18798828125</c:v>
                </c:pt>
                <c:pt idx="634">
                  <c:v>793.20001220703125</c:v>
                </c:pt>
                <c:pt idx="635">
                  <c:v>793.21197509765625</c:v>
                </c:pt>
                <c:pt idx="636">
                  <c:v>793.2249755859375</c:v>
                </c:pt>
                <c:pt idx="637">
                  <c:v>793.23699951171875</c:v>
                </c:pt>
                <c:pt idx="638">
                  <c:v>793.2490234375</c:v>
                </c:pt>
                <c:pt idx="639">
                  <c:v>793.26202392578125</c:v>
                </c:pt>
                <c:pt idx="640">
                  <c:v>793.27398681640625</c:v>
                </c:pt>
                <c:pt idx="641">
                  <c:v>793.2860107421875</c:v>
                </c:pt>
                <c:pt idx="642">
                  <c:v>793.29901123046875</c:v>
                </c:pt>
                <c:pt idx="643">
                  <c:v>793.31097412109375</c:v>
                </c:pt>
                <c:pt idx="644">
                  <c:v>793.322998046875</c:v>
                </c:pt>
                <c:pt idx="645">
                  <c:v>793.33502197265625</c:v>
                </c:pt>
                <c:pt idx="646">
                  <c:v>793.3480224609375</c:v>
                </c:pt>
                <c:pt idx="647">
                  <c:v>793.3599853515625</c:v>
                </c:pt>
                <c:pt idx="648">
                  <c:v>793.37200927734375</c:v>
                </c:pt>
                <c:pt idx="649">
                  <c:v>793.385009765625</c:v>
                </c:pt>
                <c:pt idx="650">
                  <c:v>793.39697265625</c:v>
                </c:pt>
                <c:pt idx="651">
                  <c:v>793.40899658203125</c:v>
                </c:pt>
                <c:pt idx="652">
                  <c:v>793.4219970703125</c:v>
                </c:pt>
                <c:pt idx="653">
                  <c:v>793.43402099609375</c:v>
                </c:pt>
                <c:pt idx="654">
                  <c:v>793.44598388671875</c:v>
                </c:pt>
                <c:pt idx="655">
                  <c:v>793.4580078125</c:v>
                </c:pt>
                <c:pt idx="656">
                  <c:v>793.47100830078125</c:v>
                </c:pt>
                <c:pt idx="657">
                  <c:v>793.48297119140625</c:v>
                </c:pt>
                <c:pt idx="658">
                  <c:v>793.4949951171875</c:v>
                </c:pt>
                <c:pt idx="659">
                  <c:v>793.50799560546875</c:v>
                </c:pt>
                <c:pt idx="660">
                  <c:v>793.52001953125</c:v>
                </c:pt>
                <c:pt idx="661">
                  <c:v>793.531982421875</c:v>
                </c:pt>
                <c:pt idx="662">
                  <c:v>793.54400634765625</c:v>
                </c:pt>
                <c:pt idx="663">
                  <c:v>793.5570068359375</c:v>
                </c:pt>
                <c:pt idx="664">
                  <c:v>793.5689697265625</c:v>
                </c:pt>
                <c:pt idx="665">
                  <c:v>793.58099365234375</c:v>
                </c:pt>
                <c:pt idx="666">
                  <c:v>793.593994140625</c:v>
                </c:pt>
                <c:pt idx="667">
                  <c:v>793.60601806640625</c:v>
                </c:pt>
                <c:pt idx="668">
                  <c:v>793.61798095703125</c:v>
                </c:pt>
                <c:pt idx="669">
                  <c:v>793.6309814453125</c:v>
                </c:pt>
                <c:pt idx="670">
                  <c:v>793.64300537109375</c:v>
                </c:pt>
                <c:pt idx="671">
                  <c:v>793.655029296875</c:v>
                </c:pt>
                <c:pt idx="672">
                  <c:v>793.6669921875</c:v>
                </c:pt>
                <c:pt idx="673">
                  <c:v>793.67999267578125</c:v>
                </c:pt>
                <c:pt idx="674">
                  <c:v>793.6920166015625</c:v>
                </c:pt>
                <c:pt idx="675">
                  <c:v>793.7039794921875</c:v>
                </c:pt>
                <c:pt idx="676">
                  <c:v>793.71697998046875</c:v>
                </c:pt>
                <c:pt idx="677">
                  <c:v>793.72900390625</c:v>
                </c:pt>
                <c:pt idx="678">
                  <c:v>793.74102783203125</c:v>
                </c:pt>
                <c:pt idx="679">
                  <c:v>793.7540283203125</c:v>
                </c:pt>
                <c:pt idx="680">
                  <c:v>793.7659912109375</c:v>
                </c:pt>
                <c:pt idx="681">
                  <c:v>793.77801513671875</c:v>
                </c:pt>
                <c:pt idx="682">
                  <c:v>793.78997802734375</c:v>
                </c:pt>
                <c:pt idx="683">
                  <c:v>793.802978515625</c:v>
                </c:pt>
                <c:pt idx="684">
                  <c:v>793.81500244140625</c:v>
                </c:pt>
                <c:pt idx="685">
                  <c:v>793.8270263671875</c:v>
                </c:pt>
                <c:pt idx="686">
                  <c:v>793.84002685546875</c:v>
                </c:pt>
                <c:pt idx="687">
                  <c:v>793.85198974609375</c:v>
                </c:pt>
                <c:pt idx="688">
                  <c:v>793.864013671875</c:v>
                </c:pt>
                <c:pt idx="689">
                  <c:v>793.87701416015625</c:v>
                </c:pt>
                <c:pt idx="690">
                  <c:v>793.88897705078125</c:v>
                </c:pt>
                <c:pt idx="691">
                  <c:v>793.9010009765625</c:v>
                </c:pt>
                <c:pt idx="692">
                  <c:v>793.91302490234375</c:v>
                </c:pt>
                <c:pt idx="693">
                  <c:v>793.926025390625</c:v>
                </c:pt>
                <c:pt idx="694">
                  <c:v>793.93798828125</c:v>
                </c:pt>
                <c:pt idx="695">
                  <c:v>793.95001220703125</c:v>
                </c:pt>
                <c:pt idx="696">
                  <c:v>793.9630126953125</c:v>
                </c:pt>
                <c:pt idx="697">
                  <c:v>793.9749755859375</c:v>
                </c:pt>
                <c:pt idx="698">
                  <c:v>793.98699951171875</c:v>
                </c:pt>
                <c:pt idx="699">
                  <c:v>794</c:v>
                </c:pt>
                <c:pt idx="700">
                  <c:v>794.01202392578125</c:v>
                </c:pt>
                <c:pt idx="701">
                  <c:v>794.02398681640625</c:v>
                </c:pt>
                <c:pt idx="702">
                  <c:v>794.0360107421875</c:v>
                </c:pt>
                <c:pt idx="703">
                  <c:v>794.04901123046875</c:v>
                </c:pt>
                <c:pt idx="704">
                  <c:v>794.06097412109375</c:v>
                </c:pt>
                <c:pt idx="705">
                  <c:v>794.072998046875</c:v>
                </c:pt>
                <c:pt idx="706">
                  <c:v>794.08599853515625</c:v>
                </c:pt>
                <c:pt idx="707">
                  <c:v>794.0980224609375</c:v>
                </c:pt>
                <c:pt idx="708">
                  <c:v>794.1099853515625</c:v>
                </c:pt>
                <c:pt idx="709">
                  <c:v>794.12298583984375</c:v>
                </c:pt>
                <c:pt idx="710">
                  <c:v>794.135009765625</c:v>
                </c:pt>
                <c:pt idx="711">
                  <c:v>794.14697265625</c:v>
                </c:pt>
                <c:pt idx="712">
                  <c:v>794.15899658203125</c:v>
                </c:pt>
                <c:pt idx="713">
                  <c:v>794.1719970703125</c:v>
                </c:pt>
                <c:pt idx="714">
                  <c:v>794.18402099609375</c:v>
                </c:pt>
                <c:pt idx="715">
                  <c:v>794.19598388671875</c:v>
                </c:pt>
                <c:pt idx="716">
                  <c:v>794.208984375</c:v>
                </c:pt>
                <c:pt idx="717">
                  <c:v>794.22100830078125</c:v>
                </c:pt>
                <c:pt idx="718">
                  <c:v>794.23297119140625</c:v>
                </c:pt>
                <c:pt idx="719">
                  <c:v>794.2459716796875</c:v>
                </c:pt>
                <c:pt idx="720">
                  <c:v>794.25799560546875</c:v>
                </c:pt>
                <c:pt idx="721">
                  <c:v>794.27001953125</c:v>
                </c:pt>
                <c:pt idx="722">
                  <c:v>794.28302001953125</c:v>
                </c:pt>
                <c:pt idx="723">
                  <c:v>794.29498291015625</c:v>
                </c:pt>
                <c:pt idx="724">
                  <c:v>794.3070068359375</c:v>
                </c:pt>
                <c:pt idx="725">
                  <c:v>794.3189697265625</c:v>
                </c:pt>
                <c:pt idx="726">
                  <c:v>794.33197021484375</c:v>
                </c:pt>
                <c:pt idx="727">
                  <c:v>794.343994140625</c:v>
                </c:pt>
                <c:pt idx="728">
                  <c:v>794.35601806640625</c:v>
                </c:pt>
                <c:pt idx="729">
                  <c:v>794.3690185546875</c:v>
                </c:pt>
                <c:pt idx="730">
                  <c:v>794.3809814453125</c:v>
                </c:pt>
                <c:pt idx="731">
                  <c:v>794.39300537109375</c:v>
                </c:pt>
                <c:pt idx="732">
                  <c:v>794.406005859375</c:v>
                </c:pt>
                <c:pt idx="733">
                  <c:v>794.41802978515625</c:v>
                </c:pt>
                <c:pt idx="734">
                  <c:v>794.42999267578125</c:v>
                </c:pt>
                <c:pt idx="735">
                  <c:v>794.4429931640625</c:v>
                </c:pt>
                <c:pt idx="736">
                  <c:v>794.45501708984375</c:v>
                </c:pt>
                <c:pt idx="737">
                  <c:v>794.46697998046875</c:v>
                </c:pt>
                <c:pt idx="738">
                  <c:v>794.47900390625</c:v>
                </c:pt>
                <c:pt idx="739">
                  <c:v>794.49200439453125</c:v>
                </c:pt>
                <c:pt idx="740">
                  <c:v>794.5040283203125</c:v>
                </c:pt>
                <c:pt idx="741">
                  <c:v>794.5159912109375</c:v>
                </c:pt>
                <c:pt idx="742">
                  <c:v>794.52899169921875</c:v>
                </c:pt>
                <c:pt idx="743">
                  <c:v>794.541015625</c:v>
                </c:pt>
                <c:pt idx="744">
                  <c:v>794.552978515625</c:v>
                </c:pt>
                <c:pt idx="745">
                  <c:v>794.56597900390625</c:v>
                </c:pt>
                <c:pt idx="746">
                  <c:v>794.5780029296875</c:v>
                </c:pt>
                <c:pt idx="747">
                  <c:v>794.59002685546875</c:v>
                </c:pt>
                <c:pt idx="748">
                  <c:v>794.60198974609375</c:v>
                </c:pt>
                <c:pt idx="749">
                  <c:v>794.614990234375</c:v>
                </c:pt>
                <c:pt idx="750">
                  <c:v>794.62701416015625</c:v>
                </c:pt>
                <c:pt idx="751">
                  <c:v>794.63897705078125</c:v>
                </c:pt>
                <c:pt idx="752">
                  <c:v>794.6519775390625</c:v>
                </c:pt>
                <c:pt idx="753">
                  <c:v>794.66400146484375</c:v>
                </c:pt>
                <c:pt idx="754">
                  <c:v>794.676025390625</c:v>
                </c:pt>
                <c:pt idx="755">
                  <c:v>794.68902587890625</c:v>
                </c:pt>
                <c:pt idx="756">
                  <c:v>794.70098876953125</c:v>
                </c:pt>
                <c:pt idx="757">
                  <c:v>794.7130126953125</c:v>
                </c:pt>
                <c:pt idx="758">
                  <c:v>794.72601318359375</c:v>
                </c:pt>
                <c:pt idx="759">
                  <c:v>794.73797607421875</c:v>
                </c:pt>
                <c:pt idx="760">
                  <c:v>794.75</c:v>
                </c:pt>
                <c:pt idx="761">
                  <c:v>794.76202392578125</c:v>
                </c:pt>
                <c:pt idx="762">
                  <c:v>794.7750244140625</c:v>
                </c:pt>
                <c:pt idx="763">
                  <c:v>794.7869873046875</c:v>
                </c:pt>
                <c:pt idx="764">
                  <c:v>794.79901123046875</c:v>
                </c:pt>
                <c:pt idx="765">
                  <c:v>794.81201171875</c:v>
                </c:pt>
                <c:pt idx="766">
                  <c:v>794.823974609375</c:v>
                </c:pt>
                <c:pt idx="767">
                  <c:v>794.83599853515625</c:v>
                </c:pt>
                <c:pt idx="768">
                  <c:v>794.8489990234375</c:v>
                </c:pt>
                <c:pt idx="769">
                  <c:v>794.86102294921875</c:v>
                </c:pt>
                <c:pt idx="770">
                  <c:v>794.87298583984375</c:v>
                </c:pt>
                <c:pt idx="771">
                  <c:v>794.885986328125</c:v>
                </c:pt>
                <c:pt idx="772">
                  <c:v>794.89801025390625</c:v>
                </c:pt>
                <c:pt idx="773">
                  <c:v>794.90997314453125</c:v>
                </c:pt>
                <c:pt idx="774">
                  <c:v>794.9219970703125</c:v>
                </c:pt>
                <c:pt idx="775">
                  <c:v>794.93499755859375</c:v>
                </c:pt>
                <c:pt idx="776">
                  <c:v>794.947021484375</c:v>
                </c:pt>
                <c:pt idx="777">
                  <c:v>794.958984375</c:v>
                </c:pt>
                <c:pt idx="778">
                  <c:v>794.97198486328125</c:v>
                </c:pt>
                <c:pt idx="779">
                  <c:v>794.9840087890625</c:v>
                </c:pt>
                <c:pt idx="780">
                  <c:v>794.9959716796875</c:v>
                </c:pt>
                <c:pt idx="781">
                  <c:v>795.00897216796875</c:v>
                </c:pt>
                <c:pt idx="782">
                  <c:v>795.02099609375</c:v>
                </c:pt>
                <c:pt idx="783">
                  <c:v>795.03302001953125</c:v>
                </c:pt>
                <c:pt idx="784">
                  <c:v>795.0460205078125</c:v>
                </c:pt>
                <c:pt idx="785">
                  <c:v>795.0579833984375</c:v>
                </c:pt>
                <c:pt idx="786">
                  <c:v>795.07000732421875</c:v>
                </c:pt>
                <c:pt idx="787">
                  <c:v>795.08197021484375</c:v>
                </c:pt>
                <c:pt idx="788">
                  <c:v>795.094970703125</c:v>
                </c:pt>
                <c:pt idx="789">
                  <c:v>795.10699462890625</c:v>
                </c:pt>
                <c:pt idx="790">
                  <c:v>795.1190185546875</c:v>
                </c:pt>
                <c:pt idx="791">
                  <c:v>795.13201904296875</c:v>
                </c:pt>
                <c:pt idx="792">
                  <c:v>795.14398193359375</c:v>
                </c:pt>
                <c:pt idx="793">
                  <c:v>795.156005859375</c:v>
                </c:pt>
                <c:pt idx="794">
                  <c:v>795.16900634765625</c:v>
                </c:pt>
                <c:pt idx="795">
                  <c:v>795.1810302734375</c:v>
                </c:pt>
                <c:pt idx="796">
                  <c:v>795.1929931640625</c:v>
                </c:pt>
                <c:pt idx="797">
                  <c:v>795.20599365234375</c:v>
                </c:pt>
                <c:pt idx="798">
                  <c:v>795.218017578125</c:v>
                </c:pt>
                <c:pt idx="799">
                  <c:v>795.22998046875</c:v>
                </c:pt>
                <c:pt idx="800">
                  <c:v>795.24298095703125</c:v>
                </c:pt>
                <c:pt idx="801">
                  <c:v>795.2550048828125</c:v>
                </c:pt>
                <c:pt idx="802">
                  <c:v>795.26702880859375</c:v>
                </c:pt>
                <c:pt idx="803">
                  <c:v>795.27899169921875</c:v>
                </c:pt>
              </c:numCache>
            </c:numRef>
          </c:xVal>
          <c:yVal>
            <c:numRef>
              <c:f>'Sheet1 {10 min}'!$B$1:$B$804</c:f>
              <c:numCache>
                <c:formatCode>General</c:formatCode>
                <c:ptCount val="804"/>
                <c:pt idx="0">
                  <c:v>95.25</c:v>
                </c:pt>
                <c:pt idx="1">
                  <c:v>58</c:v>
                </c:pt>
                <c:pt idx="2">
                  <c:v>46.75</c:v>
                </c:pt>
                <c:pt idx="3">
                  <c:v>55.25</c:v>
                </c:pt>
                <c:pt idx="4">
                  <c:v>82.5</c:v>
                </c:pt>
                <c:pt idx="5">
                  <c:v>72.5</c:v>
                </c:pt>
                <c:pt idx="6">
                  <c:v>33.75</c:v>
                </c:pt>
                <c:pt idx="7">
                  <c:v>12.25</c:v>
                </c:pt>
                <c:pt idx="8">
                  <c:v>9.5</c:v>
                </c:pt>
                <c:pt idx="9">
                  <c:v>8.75</c:v>
                </c:pt>
                <c:pt idx="10">
                  <c:v>17.5</c:v>
                </c:pt>
                <c:pt idx="11">
                  <c:v>35.5</c:v>
                </c:pt>
                <c:pt idx="12">
                  <c:v>49.75</c:v>
                </c:pt>
                <c:pt idx="13">
                  <c:v>52.75</c:v>
                </c:pt>
                <c:pt idx="14">
                  <c:v>41.75</c:v>
                </c:pt>
                <c:pt idx="15">
                  <c:v>22</c:v>
                </c:pt>
                <c:pt idx="16">
                  <c:v>17.25</c:v>
                </c:pt>
                <c:pt idx="17">
                  <c:v>28</c:v>
                </c:pt>
                <c:pt idx="18">
                  <c:v>36.5</c:v>
                </c:pt>
                <c:pt idx="19">
                  <c:v>58.75</c:v>
                </c:pt>
                <c:pt idx="20">
                  <c:v>69</c:v>
                </c:pt>
                <c:pt idx="21">
                  <c:v>44.5</c:v>
                </c:pt>
                <c:pt idx="22">
                  <c:v>55.5</c:v>
                </c:pt>
                <c:pt idx="23">
                  <c:v>82.75</c:v>
                </c:pt>
                <c:pt idx="24">
                  <c:v>81.25</c:v>
                </c:pt>
                <c:pt idx="25">
                  <c:v>72.25</c:v>
                </c:pt>
                <c:pt idx="26">
                  <c:v>53</c:v>
                </c:pt>
                <c:pt idx="27">
                  <c:v>69.5</c:v>
                </c:pt>
                <c:pt idx="28">
                  <c:v>158.69999694824219</c:v>
                </c:pt>
                <c:pt idx="29">
                  <c:v>352.70001220703125</c:v>
                </c:pt>
                <c:pt idx="30">
                  <c:v>669.20001220703125</c:v>
                </c:pt>
                <c:pt idx="31">
                  <c:v>1134</c:v>
                </c:pt>
                <c:pt idx="32">
                  <c:v>1817</c:v>
                </c:pt>
                <c:pt idx="33">
                  <c:v>2742</c:v>
                </c:pt>
                <c:pt idx="34">
                  <c:v>3405</c:v>
                </c:pt>
                <c:pt idx="35">
                  <c:v>2967</c:v>
                </c:pt>
                <c:pt idx="36">
                  <c:v>1760</c:v>
                </c:pt>
                <c:pt idx="37">
                  <c:v>835.70001220703125</c:v>
                </c:pt>
                <c:pt idx="38">
                  <c:v>460.70001220703125</c:v>
                </c:pt>
                <c:pt idx="39">
                  <c:v>304</c:v>
                </c:pt>
                <c:pt idx="40">
                  <c:v>162.69999694824219</c:v>
                </c:pt>
                <c:pt idx="41">
                  <c:v>90.5</c:v>
                </c:pt>
                <c:pt idx="42">
                  <c:v>102.80000305175781</c:v>
                </c:pt>
                <c:pt idx="43">
                  <c:v>104.30000305175781</c:v>
                </c:pt>
                <c:pt idx="44">
                  <c:v>57.5</c:v>
                </c:pt>
                <c:pt idx="45">
                  <c:v>39.5</c:v>
                </c:pt>
                <c:pt idx="46">
                  <c:v>68.25</c:v>
                </c:pt>
                <c:pt idx="47">
                  <c:v>70</c:v>
                </c:pt>
                <c:pt idx="48">
                  <c:v>33.5</c:v>
                </c:pt>
                <c:pt idx="49">
                  <c:v>18.5</c:v>
                </c:pt>
                <c:pt idx="50">
                  <c:v>38.75</c:v>
                </c:pt>
                <c:pt idx="51">
                  <c:v>56.5</c:v>
                </c:pt>
                <c:pt idx="52">
                  <c:v>68.75</c:v>
                </c:pt>
                <c:pt idx="53">
                  <c:v>74.25</c:v>
                </c:pt>
                <c:pt idx="54">
                  <c:v>55.25</c:v>
                </c:pt>
                <c:pt idx="55">
                  <c:v>32.25</c:v>
                </c:pt>
                <c:pt idx="56">
                  <c:v>35.25</c:v>
                </c:pt>
                <c:pt idx="57">
                  <c:v>57.5</c:v>
                </c:pt>
                <c:pt idx="58">
                  <c:v>67.75</c:v>
                </c:pt>
                <c:pt idx="59">
                  <c:v>93.25</c:v>
                </c:pt>
                <c:pt idx="60">
                  <c:v>136.5</c:v>
                </c:pt>
                <c:pt idx="61">
                  <c:v>142</c:v>
                </c:pt>
                <c:pt idx="62">
                  <c:v>137</c:v>
                </c:pt>
                <c:pt idx="63">
                  <c:v>152.80000305175781</c:v>
                </c:pt>
                <c:pt idx="64">
                  <c:v>141.5</c:v>
                </c:pt>
                <c:pt idx="65">
                  <c:v>96.25</c:v>
                </c:pt>
                <c:pt idx="66">
                  <c:v>81.75</c:v>
                </c:pt>
                <c:pt idx="67">
                  <c:v>95</c:v>
                </c:pt>
                <c:pt idx="68">
                  <c:v>149.5</c:v>
                </c:pt>
                <c:pt idx="69">
                  <c:v>253.5</c:v>
                </c:pt>
                <c:pt idx="70">
                  <c:v>453.5</c:v>
                </c:pt>
                <c:pt idx="71">
                  <c:v>857.5</c:v>
                </c:pt>
                <c:pt idx="72">
                  <c:v>2056</c:v>
                </c:pt>
                <c:pt idx="73">
                  <c:v>5952</c:v>
                </c:pt>
                <c:pt idx="74">
                  <c:v>12390</c:v>
                </c:pt>
                <c:pt idx="75">
                  <c:v>16150</c:v>
                </c:pt>
                <c:pt idx="76">
                  <c:v>13480</c:v>
                </c:pt>
                <c:pt idx="77">
                  <c:v>7580</c:v>
                </c:pt>
                <c:pt idx="78">
                  <c:v>3069</c:v>
                </c:pt>
                <c:pt idx="79">
                  <c:v>1008</c:v>
                </c:pt>
                <c:pt idx="80">
                  <c:v>404.29998779296875</c:v>
                </c:pt>
                <c:pt idx="81">
                  <c:v>249.80000305175781</c:v>
                </c:pt>
                <c:pt idx="82">
                  <c:v>180.30000305175781</c:v>
                </c:pt>
                <c:pt idx="83">
                  <c:v>192.5</c:v>
                </c:pt>
                <c:pt idx="84">
                  <c:v>223.19999694824219</c:v>
                </c:pt>
                <c:pt idx="85">
                  <c:v>198.80000305175781</c:v>
                </c:pt>
                <c:pt idx="86">
                  <c:v>152</c:v>
                </c:pt>
                <c:pt idx="87">
                  <c:v>136</c:v>
                </c:pt>
                <c:pt idx="88">
                  <c:v>134.30000305175781</c:v>
                </c:pt>
                <c:pt idx="89">
                  <c:v>115.5</c:v>
                </c:pt>
                <c:pt idx="90">
                  <c:v>83</c:v>
                </c:pt>
                <c:pt idx="91">
                  <c:v>96</c:v>
                </c:pt>
                <c:pt idx="92">
                  <c:v>129.80000305175781</c:v>
                </c:pt>
                <c:pt idx="93">
                  <c:v>106</c:v>
                </c:pt>
                <c:pt idx="94">
                  <c:v>67</c:v>
                </c:pt>
                <c:pt idx="95">
                  <c:v>65.5</c:v>
                </c:pt>
                <c:pt idx="96">
                  <c:v>84</c:v>
                </c:pt>
                <c:pt idx="97">
                  <c:v>109.5</c:v>
                </c:pt>
                <c:pt idx="98">
                  <c:v>132</c:v>
                </c:pt>
                <c:pt idx="99">
                  <c:v>140.80000305175781</c:v>
                </c:pt>
                <c:pt idx="100">
                  <c:v>140</c:v>
                </c:pt>
                <c:pt idx="101">
                  <c:v>126.5</c:v>
                </c:pt>
                <c:pt idx="102">
                  <c:v>133.30000305175781</c:v>
                </c:pt>
                <c:pt idx="103">
                  <c:v>187</c:v>
                </c:pt>
                <c:pt idx="104">
                  <c:v>218.5</c:v>
                </c:pt>
                <c:pt idx="105">
                  <c:v>187.30000305175781</c:v>
                </c:pt>
                <c:pt idx="106">
                  <c:v>166.80000305175781</c:v>
                </c:pt>
                <c:pt idx="107">
                  <c:v>225.69999694824219</c:v>
                </c:pt>
                <c:pt idx="108">
                  <c:v>282</c:v>
                </c:pt>
                <c:pt idx="109">
                  <c:v>306</c:v>
                </c:pt>
                <c:pt idx="110">
                  <c:v>421.29998779296875</c:v>
                </c:pt>
                <c:pt idx="111">
                  <c:v>550.79998779296875</c:v>
                </c:pt>
                <c:pt idx="112">
                  <c:v>938.70001220703125</c:v>
                </c:pt>
                <c:pt idx="113">
                  <c:v>3195</c:v>
                </c:pt>
                <c:pt idx="114">
                  <c:v>11920</c:v>
                </c:pt>
                <c:pt idx="115">
                  <c:v>30080</c:v>
                </c:pt>
                <c:pt idx="116">
                  <c:v>44020</c:v>
                </c:pt>
                <c:pt idx="117">
                  <c:v>37320</c:v>
                </c:pt>
                <c:pt idx="118">
                  <c:v>18890</c:v>
                </c:pt>
                <c:pt idx="119">
                  <c:v>6011</c:v>
                </c:pt>
                <c:pt idx="120">
                  <c:v>1556</c:v>
                </c:pt>
                <c:pt idx="121">
                  <c:v>670</c:v>
                </c:pt>
                <c:pt idx="122">
                  <c:v>473</c:v>
                </c:pt>
                <c:pt idx="123">
                  <c:v>414</c:v>
                </c:pt>
                <c:pt idx="124">
                  <c:v>279.70001220703125</c:v>
                </c:pt>
                <c:pt idx="125">
                  <c:v>155</c:v>
                </c:pt>
                <c:pt idx="126">
                  <c:v>105</c:v>
                </c:pt>
                <c:pt idx="127">
                  <c:v>110.30000305175781</c:v>
                </c:pt>
                <c:pt idx="128">
                  <c:v>172.5</c:v>
                </c:pt>
                <c:pt idx="129">
                  <c:v>238.5</c:v>
                </c:pt>
                <c:pt idx="130">
                  <c:v>225</c:v>
                </c:pt>
                <c:pt idx="131">
                  <c:v>197.80000305175781</c:v>
                </c:pt>
                <c:pt idx="132">
                  <c:v>205.30000305175781</c:v>
                </c:pt>
                <c:pt idx="133">
                  <c:v>197.80000305175781</c:v>
                </c:pt>
                <c:pt idx="134">
                  <c:v>144.19999694824219</c:v>
                </c:pt>
                <c:pt idx="135">
                  <c:v>122.80000305175781</c:v>
                </c:pt>
                <c:pt idx="136">
                  <c:v>202</c:v>
                </c:pt>
                <c:pt idx="137">
                  <c:v>289</c:v>
                </c:pt>
                <c:pt idx="138">
                  <c:v>284.79998779296875</c:v>
                </c:pt>
                <c:pt idx="139">
                  <c:v>239.30000305175781</c:v>
                </c:pt>
                <c:pt idx="140">
                  <c:v>271</c:v>
                </c:pt>
                <c:pt idx="141">
                  <c:v>294.5</c:v>
                </c:pt>
                <c:pt idx="142">
                  <c:v>239.80000305175781</c:v>
                </c:pt>
                <c:pt idx="143">
                  <c:v>209</c:v>
                </c:pt>
                <c:pt idx="144">
                  <c:v>225.5</c:v>
                </c:pt>
                <c:pt idx="145">
                  <c:v>277.29998779296875</c:v>
                </c:pt>
                <c:pt idx="146">
                  <c:v>287.5</c:v>
                </c:pt>
                <c:pt idx="147">
                  <c:v>231.69999694824219</c:v>
                </c:pt>
                <c:pt idx="148">
                  <c:v>227</c:v>
                </c:pt>
                <c:pt idx="149">
                  <c:v>254.5</c:v>
                </c:pt>
                <c:pt idx="150">
                  <c:v>299.29998779296875</c:v>
                </c:pt>
                <c:pt idx="151">
                  <c:v>461.20001220703125</c:v>
                </c:pt>
                <c:pt idx="152">
                  <c:v>730.29998779296875</c:v>
                </c:pt>
                <c:pt idx="153">
                  <c:v>1180</c:v>
                </c:pt>
                <c:pt idx="154">
                  <c:v>3745</c:v>
                </c:pt>
                <c:pt idx="155">
                  <c:v>16440</c:v>
                </c:pt>
                <c:pt idx="156">
                  <c:v>48320</c:v>
                </c:pt>
                <c:pt idx="157">
                  <c:v>78480</c:v>
                </c:pt>
                <c:pt idx="158">
                  <c:v>69650</c:v>
                </c:pt>
                <c:pt idx="159">
                  <c:v>33620</c:v>
                </c:pt>
                <c:pt idx="160">
                  <c:v>8982</c:v>
                </c:pt>
                <c:pt idx="161">
                  <c:v>1806</c:v>
                </c:pt>
                <c:pt idx="162">
                  <c:v>675</c:v>
                </c:pt>
                <c:pt idx="163">
                  <c:v>625.79998779296875</c:v>
                </c:pt>
                <c:pt idx="164">
                  <c:v>675.29998779296875</c:v>
                </c:pt>
                <c:pt idx="165">
                  <c:v>556.29998779296875</c:v>
                </c:pt>
                <c:pt idx="166">
                  <c:v>358.5</c:v>
                </c:pt>
                <c:pt idx="167">
                  <c:v>261</c:v>
                </c:pt>
                <c:pt idx="168">
                  <c:v>253.80000305175781</c:v>
                </c:pt>
                <c:pt idx="169">
                  <c:v>252</c:v>
                </c:pt>
                <c:pt idx="170">
                  <c:v>231.30000305175781</c:v>
                </c:pt>
                <c:pt idx="171">
                  <c:v>208</c:v>
                </c:pt>
                <c:pt idx="172">
                  <c:v>213.19999694824219</c:v>
                </c:pt>
                <c:pt idx="173">
                  <c:v>269.20001220703125</c:v>
                </c:pt>
                <c:pt idx="174">
                  <c:v>328</c:v>
                </c:pt>
                <c:pt idx="175">
                  <c:v>275.20001220703125</c:v>
                </c:pt>
                <c:pt idx="176">
                  <c:v>186</c:v>
                </c:pt>
                <c:pt idx="177">
                  <c:v>164.30000305175781</c:v>
                </c:pt>
                <c:pt idx="178">
                  <c:v>160.30000305175781</c:v>
                </c:pt>
                <c:pt idx="179">
                  <c:v>185.69999694824219</c:v>
                </c:pt>
                <c:pt idx="180">
                  <c:v>247.80000305175781</c:v>
                </c:pt>
                <c:pt idx="181">
                  <c:v>265</c:v>
                </c:pt>
                <c:pt idx="182">
                  <c:v>248</c:v>
                </c:pt>
                <c:pt idx="183">
                  <c:v>231.5</c:v>
                </c:pt>
                <c:pt idx="184">
                  <c:v>192</c:v>
                </c:pt>
                <c:pt idx="185">
                  <c:v>162.30000305175781</c:v>
                </c:pt>
                <c:pt idx="186">
                  <c:v>153.5</c:v>
                </c:pt>
                <c:pt idx="187">
                  <c:v>147.80000305175781</c:v>
                </c:pt>
                <c:pt idx="188">
                  <c:v>230.80000305175781</c:v>
                </c:pt>
                <c:pt idx="189">
                  <c:v>362.5</c:v>
                </c:pt>
                <c:pt idx="190">
                  <c:v>382.20001220703125</c:v>
                </c:pt>
                <c:pt idx="191">
                  <c:v>372.79998779296875</c:v>
                </c:pt>
                <c:pt idx="192">
                  <c:v>441</c:v>
                </c:pt>
                <c:pt idx="193">
                  <c:v>584.29998779296875</c:v>
                </c:pt>
                <c:pt idx="194">
                  <c:v>1381</c:v>
                </c:pt>
                <c:pt idx="195">
                  <c:v>4770</c:v>
                </c:pt>
                <c:pt idx="196">
                  <c:v>18910</c:v>
                </c:pt>
                <c:pt idx="197">
                  <c:v>57290</c:v>
                </c:pt>
                <c:pt idx="198">
                  <c:v>94280</c:v>
                </c:pt>
                <c:pt idx="199">
                  <c:v>81370</c:v>
                </c:pt>
                <c:pt idx="200">
                  <c:v>37290</c:v>
                </c:pt>
                <c:pt idx="201">
                  <c:v>9768</c:v>
                </c:pt>
                <c:pt idx="202">
                  <c:v>2251</c:v>
                </c:pt>
                <c:pt idx="203">
                  <c:v>873.20001220703125</c:v>
                </c:pt>
                <c:pt idx="204">
                  <c:v>626.5</c:v>
                </c:pt>
                <c:pt idx="205">
                  <c:v>551.29998779296875</c:v>
                </c:pt>
                <c:pt idx="206">
                  <c:v>395.79998779296875</c:v>
                </c:pt>
                <c:pt idx="207">
                  <c:v>354.5</c:v>
                </c:pt>
                <c:pt idx="208">
                  <c:v>304.70001220703125</c:v>
                </c:pt>
                <c:pt idx="209">
                  <c:v>203.5</c:v>
                </c:pt>
                <c:pt idx="210">
                  <c:v>168.30000305175781</c:v>
                </c:pt>
                <c:pt idx="211">
                  <c:v>179.30000305175781</c:v>
                </c:pt>
                <c:pt idx="212">
                  <c:v>206.69999694824219</c:v>
                </c:pt>
                <c:pt idx="213">
                  <c:v>219.69999694824219</c:v>
                </c:pt>
                <c:pt idx="214">
                  <c:v>253.30000305175781</c:v>
                </c:pt>
                <c:pt idx="215">
                  <c:v>290.5</c:v>
                </c:pt>
                <c:pt idx="216">
                  <c:v>266</c:v>
                </c:pt>
                <c:pt idx="217">
                  <c:v>248.5</c:v>
                </c:pt>
                <c:pt idx="218">
                  <c:v>290</c:v>
                </c:pt>
                <c:pt idx="219">
                  <c:v>301.29998779296875</c:v>
                </c:pt>
                <c:pt idx="220">
                  <c:v>234.5</c:v>
                </c:pt>
                <c:pt idx="221">
                  <c:v>162.69999694824219</c:v>
                </c:pt>
                <c:pt idx="222">
                  <c:v>135.5</c:v>
                </c:pt>
                <c:pt idx="223">
                  <c:v>151.30000305175781</c:v>
                </c:pt>
                <c:pt idx="224">
                  <c:v>180.80000305175781</c:v>
                </c:pt>
                <c:pt idx="225">
                  <c:v>198.19999694824219</c:v>
                </c:pt>
                <c:pt idx="226">
                  <c:v>195.5</c:v>
                </c:pt>
                <c:pt idx="227">
                  <c:v>206.69999694824219</c:v>
                </c:pt>
                <c:pt idx="228">
                  <c:v>265.79998779296875</c:v>
                </c:pt>
                <c:pt idx="229">
                  <c:v>307</c:v>
                </c:pt>
                <c:pt idx="230">
                  <c:v>288.5</c:v>
                </c:pt>
                <c:pt idx="231">
                  <c:v>329.70001220703125</c:v>
                </c:pt>
                <c:pt idx="232">
                  <c:v>451</c:v>
                </c:pt>
                <c:pt idx="233">
                  <c:v>540.20001220703125</c:v>
                </c:pt>
                <c:pt idx="234">
                  <c:v>661.5</c:v>
                </c:pt>
                <c:pt idx="235">
                  <c:v>1269</c:v>
                </c:pt>
                <c:pt idx="236">
                  <c:v>3586</c:v>
                </c:pt>
                <c:pt idx="237">
                  <c:v>14640</c:v>
                </c:pt>
                <c:pt idx="238">
                  <c:v>48900</c:v>
                </c:pt>
                <c:pt idx="239">
                  <c:v>85420</c:v>
                </c:pt>
                <c:pt idx="240">
                  <c:v>76610</c:v>
                </c:pt>
                <c:pt idx="241">
                  <c:v>36180</c:v>
                </c:pt>
                <c:pt idx="242">
                  <c:v>9683</c:v>
                </c:pt>
                <c:pt idx="243">
                  <c:v>2163</c:v>
                </c:pt>
                <c:pt idx="244">
                  <c:v>868</c:v>
                </c:pt>
                <c:pt idx="245">
                  <c:v>716.5</c:v>
                </c:pt>
                <c:pt idx="246">
                  <c:v>660.5</c:v>
                </c:pt>
                <c:pt idx="247">
                  <c:v>481.70001220703125</c:v>
                </c:pt>
                <c:pt idx="248">
                  <c:v>331</c:v>
                </c:pt>
                <c:pt idx="249">
                  <c:v>277</c:v>
                </c:pt>
                <c:pt idx="250">
                  <c:v>246</c:v>
                </c:pt>
                <c:pt idx="251">
                  <c:v>228</c:v>
                </c:pt>
                <c:pt idx="252">
                  <c:v>175.5</c:v>
                </c:pt>
                <c:pt idx="253">
                  <c:v>123.5</c:v>
                </c:pt>
                <c:pt idx="254">
                  <c:v>167</c:v>
                </c:pt>
                <c:pt idx="255">
                  <c:v>233</c:v>
                </c:pt>
                <c:pt idx="256">
                  <c:v>212.69999694824219</c:v>
                </c:pt>
                <c:pt idx="257">
                  <c:v>169</c:v>
                </c:pt>
                <c:pt idx="258">
                  <c:v>155.30000305175781</c:v>
                </c:pt>
                <c:pt idx="259">
                  <c:v>172.80000305175781</c:v>
                </c:pt>
                <c:pt idx="260">
                  <c:v>259.5</c:v>
                </c:pt>
                <c:pt idx="261">
                  <c:v>319</c:v>
                </c:pt>
                <c:pt idx="262">
                  <c:v>297.5</c:v>
                </c:pt>
                <c:pt idx="263">
                  <c:v>280.5</c:v>
                </c:pt>
                <c:pt idx="264">
                  <c:v>278.29998779296875</c:v>
                </c:pt>
                <c:pt idx="265">
                  <c:v>313</c:v>
                </c:pt>
                <c:pt idx="266">
                  <c:v>348.70001220703125</c:v>
                </c:pt>
                <c:pt idx="267">
                  <c:v>324.5</c:v>
                </c:pt>
                <c:pt idx="268">
                  <c:v>298</c:v>
                </c:pt>
                <c:pt idx="269">
                  <c:v>331.5</c:v>
                </c:pt>
                <c:pt idx="270">
                  <c:v>412.79998779296875</c:v>
                </c:pt>
                <c:pt idx="271">
                  <c:v>374.29998779296875</c:v>
                </c:pt>
                <c:pt idx="272">
                  <c:v>252.30000305175781</c:v>
                </c:pt>
                <c:pt idx="273">
                  <c:v>261.20001220703125</c:v>
                </c:pt>
                <c:pt idx="274">
                  <c:v>346.70001220703125</c:v>
                </c:pt>
                <c:pt idx="275">
                  <c:v>526.79998779296875</c:v>
                </c:pt>
                <c:pt idx="276">
                  <c:v>1060</c:v>
                </c:pt>
                <c:pt idx="277">
                  <c:v>3502</c:v>
                </c:pt>
                <c:pt idx="278">
                  <c:v>13900</c:v>
                </c:pt>
                <c:pt idx="279">
                  <c:v>38590</c:v>
                </c:pt>
                <c:pt idx="280">
                  <c:v>61260</c:v>
                </c:pt>
                <c:pt idx="281">
                  <c:v>54580</c:v>
                </c:pt>
                <c:pt idx="282">
                  <c:v>27660</c:v>
                </c:pt>
                <c:pt idx="283">
                  <c:v>8476</c:v>
                </c:pt>
                <c:pt idx="284">
                  <c:v>2071</c:v>
                </c:pt>
                <c:pt idx="285">
                  <c:v>682.20001220703125</c:v>
                </c:pt>
                <c:pt idx="286">
                  <c:v>420.20001220703125</c:v>
                </c:pt>
                <c:pt idx="287">
                  <c:v>421</c:v>
                </c:pt>
                <c:pt idx="288">
                  <c:v>439.5</c:v>
                </c:pt>
                <c:pt idx="289">
                  <c:v>418</c:v>
                </c:pt>
                <c:pt idx="290">
                  <c:v>256.5</c:v>
                </c:pt>
                <c:pt idx="291">
                  <c:v>109.30000305175781</c:v>
                </c:pt>
                <c:pt idx="292">
                  <c:v>141.80000305175781</c:v>
                </c:pt>
                <c:pt idx="293">
                  <c:v>210.69999694824219</c:v>
                </c:pt>
                <c:pt idx="294">
                  <c:v>196.19999694824219</c:v>
                </c:pt>
                <c:pt idx="295">
                  <c:v>161</c:v>
                </c:pt>
                <c:pt idx="296">
                  <c:v>165</c:v>
                </c:pt>
                <c:pt idx="297">
                  <c:v>175</c:v>
                </c:pt>
                <c:pt idx="298">
                  <c:v>190</c:v>
                </c:pt>
                <c:pt idx="299">
                  <c:v>195.5</c:v>
                </c:pt>
                <c:pt idx="300">
                  <c:v>164.80000305175781</c:v>
                </c:pt>
                <c:pt idx="301">
                  <c:v>156.69999694824219</c:v>
                </c:pt>
                <c:pt idx="302">
                  <c:v>168.30000305175781</c:v>
                </c:pt>
                <c:pt idx="303">
                  <c:v>137.30000305175781</c:v>
                </c:pt>
                <c:pt idx="304">
                  <c:v>110.5</c:v>
                </c:pt>
                <c:pt idx="305">
                  <c:v>160.5</c:v>
                </c:pt>
                <c:pt idx="306">
                  <c:v>205</c:v>
                </c:pt>
                <c:pt idx="307">
                  <c:v>173.19999694824219</c:v>
                </c:pt>
                <c:pt idx="308">
                  <c:v>145.19999694824219</c:v>
                </c:pt>
                <c:pt idx="309">
                  <c:v>134.5</c:v>
                </c:pt>
                <c:pt idx="310">
                  <c:v>144.19999694824219</c:v>
                </c:pt>
                <c:pt idx="311">
                  <c:v>173.19999694824219</c:v>
                </c:pt>
                <c:pt idx="312">
                  <c:v>152.80000305175781</c:v>
                </c:pt>
                <c:pt idx="313">
                  <c:v>146.19999694824219</c:v>
                </c:pt>
                <c:pt idx="314">
                  <c:v>301.5</c:v>
                </c:pt>
                <c:pt idx="315">
                  <c:v>567</c:v>
                </c:pt>
                <c:pt idx="316">
                  <c:v>849.5</c:v>
                </c:pt>
                <c:pt idx="317">
                  <c:v>1313</c:v>
                </c:pt>
                <c:pt idx="318">
                  <c:v>3002</c:v>
                </c:pt>
                <c:pt idx="319">
                  <c:v>10860</c:v>
                </c:pt>
                <c:pt idx="320">
                  <c:v>30410</c:v>
                </c:pt>
                <c:pt idx="321">
                  <c:v>48680</c:v>
                </c:pt>
                <c:pt idx="322">
                  <c:v>43880</c:v>
                </c:pt>
                <c:pt idx="323">
                  <c:v>22970</c:v>
                </c:pt>
                <c:pt idx="324">
                  <c:v>7717</c:v>
                </c:pt>
                <c:pt idx="325">
                  <c:v>2204</c:v>
                </c:pt>
                <c:pt idx="326">
                  <c:v>750.29998779296875</c:v>
                </c:pt>
                <c:pt idx="327">
                  <c:v>474.5</c:v>
                </c:pt>
                <c:pt idx="328">
                  <c:v>430</c:v>
                </c:pt>
                <c:pt idx="329">
                  <c:v>270</c:v>
                </c:pt>
                <c:pt idx="330">
                  <c:v>151</c:v>
                </c:pt>
                <c:pt idx="331">
                  <c:v>224.5</c:v>
                </c:pt>
                <c:pt idx="332">
                  <c:v>314</c:v>
                </c:pt>
                <c:pt idx="333">
                  <c:v>279.70001220703125</c:v>
                </c:pt>
                <c:pt idx="334">
                  <c:v>236.80000305175781</c:v>
                </c:pt>
                <c:pt idx="335">
                  <c:v>157.30000305175781</c:v>
                </c:pt>
                <c:pt idx="336">
                  <c:v>95.5</c:v>
                </c:pt>
                <c:pt idx="337">
                  <c:v>129</c:v>
                </c:pt>
                <c:pt idx="338">
                  <c:v>153.80000305175781</c:v>
                </c:pt>
                <c:pt idx="339">
                  <c:v>135.69999694824219</c:v>
                </c:pt>
                <c:pt idx="340">
                  <c:v>121.19999694824219</c:v>
                </c:pt>
                <c:pt idx="341">
                  <c:v>139.80000305175781</c:v>
                </c:pt>
                <c:pt idx="342">
                  <c:v>186</c:v>
                </c:pt>
                <c:pt idx="343">
                  <c:v>200.19999694824219</c:v>
                </c:pt>
                <c:pt idx="344">
                  <c:v>189.5</c:v>
                </c:pt>
                <c:pt idx="345">
                  <c:v>207</c:v>
                </c:pt>
                <c:pt idx="346">
                  <c:v>215</c:v>
                </c:pt>
                <c:pt idx="347">
                  <c:v>224</c:v>
                </c:pt>
                <c:pt idx="348">
                  <c:v>242.19999694824219</c:v>
                </c:pt>
                <c:pt idx="349">
                  <c:v>226</c:v>
                </c:pt>
                <c:pt idx="350">
                  <c:v>193.30000305175781</c:v>
                </c:pt>
                <c:pt idx="351">
                  <c:v>188.30000305175781</c:v>
                </c:pt>
                <c:pt idx="352">
                  <c:v>190</c:v>
                </c:pt>
                <c:pt idx="353">
                  <c:v>204</c:v>
                </c:pt>
                <c:pt idx="354">
                  <c:v>247.5</c:v>
                </c:pt>
                <c:pt idx="355">
                  <c:v>304.5</c:v>
                </c:pt>
                <c:pt idx="356">
                  <c:v>449.70001220703125</c:v>
                </c:pt>
                <c:pt idx="357">
                  <c:v>674.70001220703125</c:v>
                </c:pt>
                <c:pt idx="358">
                  <c:v>1016</c:v>
                </c:pt>
                <c:pt idx="359">
                  <c:v>2940</c:v>
                </c:pt>
                <c:pt idx="360">
                  <c:v>11870</c:v>
                </c:pt>
                <c:pt idx="361">
                  <c:v>32470</c:v>
                </c:pt>
                <c:pt idx="362">
                  <c:v>52110</c:v>
                </c:pt>
                <c:pt idx="363">
                  <c:v>49140</c:v>
                </c:pt>
                <c:pt idx="364">
                  <c:v>27360</c:v>
                </c:pt>
                <c:pt idx="365">
                  <c:v>9177</c:v>
                </c:pt>
                <c:pt idx="366">
                  <c:v>2323</c:v>
                </c:pt>
                <c:pt idx="367">
                  <c:v>794.20001220703125</c:v>
                </c:pt>
                <c:pt idx="368">
                  <c:v>418.79998779296875</c:v>
                </c:pt>
                <c:pt idx="369">
                  <c:v>404.29998779296875</c:v>
                </c:pt>
                <c:pt idx="370">
                  <c:v>483.20001220703125</c:v>
                </c:pt>
                <c:pt idx="371">
                  <c:v>506.70001220703125</c:v>
                </c:pt>
                <c:pt idx="372">
                  <c:v>390</c:v>
                </c:pt>
                <c:pt idx="373">
                  <c:v>217</c:v>
                </c:pt>
                <c:pt idx="374">
                  <c:v>174.80000305175781</c:v>
                </c:pt>
                <c:pt idx="375">
                  <c:v>239.30000305175781</c:v>
                </c:pt>
                <c:pt idx="376">
                  <c:v>272</c:v>
                </c:pt>
                <c:pt idx="377">
                  <c:v>233.30000305175781</c:v>
                </c:pt>
                <c:pt idx="378">
                  <c:v>189</c:v>
                </c:pt>
                <c:pt idx="379">
                  <c:v>159.5</c:v>
                </c:pt>
                <c:pt idx="380">
                  <c:v>147.5</c:v>
                </c:pt>
                <c:pt idx="381">
                  <c:v>195</c:v>
                </c:pt>
                <c:pt idx="382">
                  <c:v>255.5</c:v>
                </c:pt>
                <c:pt idx="383">
                  <c:v>253.5</c:v>
                </c:pt>
                <c:pt idx="384">
                  <c:v>206</c:v>
                </c:pt>
                <c:pt idx="385">
                  <c:v>165</c:v>
                </c:pt>
                <c:pt idx="386">
                  <c:v>148.19999694824219</c:v>
                </c:pt>
                <c:pt idx="387">
                  <c:v>164</c:v>
                </c:pt>
                <c:pt idx="388">
                  <c:v>177.30000305175781</c:v>
                </c:pt>
                <c:pt idx="389">
                  <c:v>123.80000305175781</c:v>
                </c:pt>
                <c:pt idx="390">
                  <c:v>85</c:v>
                </c:pt>
                <c:pt idx="391">
                  <c:v>150.5</c:v>
                </c:pt>
                <c:pt idx="392">
                  <c:v>244</c:v>
                </c:pt>
                <c:pt idx="393">
                  <c:v>298.20001220703125</c:v>
                </c:pt>
                <c:pt idx="394">
                  <c:v>290</c:v>
                </c:pt>
                <c:pt idx="395">
                  <c:v>246.5</c:v>
                </c:pt>
                <c:pt idx="396">
                  <c:v>331</c:v>
                </c:pt>
                <c:pt idx="397">
                  <c:v>544</c:v>
                </c:pt>
                <c:pt idx="398">
                  <c:v>694.70001220703125</c:v>
                </c:pt>
                <c:pt idx="399">
                  <c:v>1013</c:v>
                </c:pt>
                <c:pt idx="400">
                  <c:v>2687</c:v>
                </c:pt>
                <c:pt idx="401">
                  <c:v>11880</c:v>
                </c:pt>
                <c:pt idx="402">
                  <c:v>39320</c:v>
                </c:pt>
                <c:pt idx="403">
                  <c:v>70290</c:v>
                </c:pt>
                <c:pt idx="404">
                  <c:v>67520</c:v>
                </c:pt>
                <c:pt idx="405">
                  <c:v>35390</c:v>
                </c:pt>
                <c:pt idx="406">
                  <c:v>10590</c:v>
                </c:pt>
                <c:pt idx="407">
                  <c:v>2432</c:v>
                </c:pt>
                <c:pt idx="408">
                  <c:v>773.20001220703125</c:v>
                </c:pt>
                <c:pt idx="409">
                  <c:v>579.5</c:v>
                </c:pt>
                <c:pt idx="410">
                  <c:v>647.5</c:v>
                </c:pt>
                <c:pt idx="411">
                  <c:v>511.70001220703125</c:v>
                </c:pt>
                <c:pt idx="412">
                  <c:v>291.29998779296875</c:v>
                </c:pt>
                <c:pt idx="413">
                  <c:v>222</c:v>
                </c:pt>
                <c:pt idx="414">
                  <c:v>220</c:v>
                </c:pt>
                <c:pt idx="415">
                  <c:v>207.19999694824219</c:v>
                </c:pt>
                <c:pt idx="416">
                  <c:v>222</c:v>
                </c:pt>
                <c:pt idx="417">
                  <c:v>211.5</c:v>
                </c:pt>
                <c:pt idx="418">
                  <c:v>163.5</c:v>
                </c:pt>
                <c:pt idx="419">
                  <c:v>124.5</c:v>
                </c:pt>
                <c:pt idx="420">
                  <c:v>143.5</c:v>
                </c:pt>
                <c:pt idx="421">
                  <c:v>187</c:v>
                </c:pt>
                <c:pt idx="422">
                  <c:v>245.30000305175781</c:v>
                </c:pt>
                <c:pt idx="423">
                  <c:v>304.29998779296875</c:v>
                </c:pt>
                <c:pt idx="424">
                  <c:v>288</c:v>
                </c:pt>
                <c:pt idx="425">
                  <c:v>246.69999694824219</c:v>
                </c:pt>
                <c:pt idx="426">
                  <c:v>242.19999694824219</c:v>
                </c:pt>
                <c:pt idx="427">
                  <c:v>267.20001220703125</c:v>
                </c:pt>
                <c:pt idx="428">
                  <c:v>241.5</c:v>
                </c:pt>
                <c:pt idx="429">
                  <c:v>162.69999694824219</c:v>
                </c:pt>
                <c:pt idx="430">
                  <c:v>174</c:v>
                </c:pt>
                <c:pt idx="431">
                  <c:v>243.80000305175781</c:v>
                </c:pt>
                <c:pt idx="432">
                  <c:v>250.5</c:v>
                </c:pt>
                <c:pt idx="433">
                  <c:v>233</c:v>
                </c:pt>
                <c:pt idx="434">
                  <c:v>233.5</c:v>
                </c:pt>
                <c:pt idx="435">
                  <c:v>248.5</c:v>
                </c:pt>
                <c:pt idx="436">
                  <c:v>297.29998779296875</c:v>
                </c:pt>
                <c:pt idx="437">
                  <c:v>365.79998779296875</c:v>
                </c:pt>
                <c:pt idx="438">
                  <c:v>448.5</c:v>
                </c:pt>
                <c:pt idx="439">
                  <c:v>553.20001220703125</c:v>
                </c:pt>
                <c:pt idx="440">
                  <c:v>921.29998779296875</c:v>
                </c:pt>
                <c:pt idx="441">
                  <c:v>2908</c:v>
                </c:pt>
                <c:pt idx="442">
                  <c:v>13740</c:v>
                </c:pt>
                <c:pt idx="443">
                  <c:v>46090</c:v>
                </c:pt>
                <c:pt idx="444">
                  <c:v>82530</c:v>
                </c:pt>
                <c:pt idx="445">
                  <c:v>78490</c:v>
                </c:pt>
                <c:pt idx="446">
                  <c:v>40010</c:v>
                </c:pt>
                <c:pt idx="447">
                  <c:v>11480</c:v>
                </c:pt>
                <c:pt idx="448">
                  <c:v>2663</c:v>
                </c:pt>
                <c:pt idx="449">
                  <c:v>907.20001220703125</c:v>
                </c:pt>
                <c:pt idx="450">
                  <c:v>581.5</c:v>
                </c:pt>
                <c:pt idx="451">
                  <c:v>481</c:v>
                </c:pt>
                <c:pt idx="452">
                  <c:v>373.5</c:v>
                </c:pt>
                <c:pt idx="453">
                  <c:v>220.30000305175781</c:v>
                </c:pt>
                <c:pt idx="454">
                  <c:v>156.69999694824219</c:v>
                </c:pt>
                <c:pt idx="455">
                  <c:v>281.29998779296875</c:v>
                </c:pt>
                <c:pt idx="456">
                  <c:v>358.70001220703125</c:v>
                </c:pt>
                <c:pt idx="457">
                  <c:v>312</c:v>
                </c:pt>
                <c:pt idx="458">
                  <c:v>276.79998779296875</c:v>
                </c:pt>
                <c:pt idx="459">
                  <c:v>223.19999694824219</c:v>
                </c:pt>
                <c:pt idx="460">
                  <c:v>134.5</c:v>
                </c:pt>
                <c:pt idx="461">
                  <c:v>116.30000305175781</c:v>
                </c:pt>
                <c:pt idx="462">
                  <c:v>178</c:v>
                </c:pt>
                <c:pt idx="463">
                  <c:v>246.5</c:v>
                </c:pt>
                <c:pt idx="464">
                  <c:v>307</c:v>
                </c:pt>
                <c:pt idx="465">
                  <c:v>372.29998779296875</c:v>
                </c:pt>
                <c:pt idx="466">
                  <c:v>349.5</c:v>
                </c:pt>
                <c:pt idx="467">
                  <c:v>215.5</c:v>
                </c:pt>
                <c:pt idx="468">
                  <c:v>203</c:v>
                </c:pt>
                <c:pt idx="469">
                  <c:v>337.29998779296875</c:v>
                </c:pt>
                <c:pt idx="470">
                  <c:v>377.5</c:v>
                </c:pt>
                <c:pt idx="471">
                  <c:v>300.5</c:v>
                </c:pt>
                <c:pt idx="472">
                  <c:v>265.79998779296875</c:v>
                </c:pt>
                <c:pt idx="473">
                  <c:v>274.29998779296875</c:v>
                </c:pt>
                <c:pt idx="474">
                  <c:v>255</c:v>
                </c:pt>
                <c:pt idx="475">
                  <c:v>278</c:v>
                </c:pt>
                <c:pt idx="476">
                  <c:v>335.70001220703125</c:v>
                </c:pt>
                <c:pt idx="477">
                  <c:v>398.70001220703125</c:v>
                </c:pt>
                <c:pt idx="478">
                  <c:v>482.70001220703125</c:v>
                </c:pt>
                <c:pt idx="479">
                  <c:v>466.5</c:v>
                </c:pt>
                <c:pt idx="480">
                  <c:v>454.5</c:v>
                </c:pt>
                <c:pt idx="481">
                  <c:v>750.79998779296875</c:v>
                </c:pt>
                <c:pt idx="482">
                  <c:v>2769</c:v>
                </c:pt>
                <c:pt idx="483">
                  <c:v>14340</c:v>
                </c:pt>
                <c:pt idx="484">
                  <c:v>48470</c:v>
                </c:pt>
                <c:pt idx="485">
                  <c:v>85010</c:v>
                </c:pt>
                <c:pt idx="486">
                  <c:v>78280</c:v>
                </c:pt>
                <c:pt idx="487">
                  <c:v>38420</c:v>
                </c:pt>
                <c:pt idx="488">
                  <c:v>10550</c:v>
                </c:pt>
                <c:pt idx="489">
                  <c:v>2366</c:v>
                </c:pt>
                <c:pt idx="490">
                  <c:v>973.20001220703125</c:v>
                </c:pt>
                <c:pt idx="491">
                  <c:v>829.29998779296875</c:v>
                </c:pt>
                <c:pt idx="492">
                  <c:v>766.20001220703125</c:v>
                </c:pt>
                <c:pt idx="493">
                  <c:v>517.29998779296875</c:v>
                </c:pt>
                <c:pt idx="494">
                  <c:v>300</c:v>
                </c:pt>
                <c:pt idx="495">
                  <c:v>296.70001220703125</c:v>
                </c:pt>
                <c:pt idx="496">
                  <c:v>316.79998779296875</c:v>
                </c:pt>
                <c:pt idx="497">
                  <c:v>319</c:v>
                </c:pt>
                <c:pt idx="498">
                  <c:v>342.79998779296875</c:v>
                </c:pt>
                <c:pt idx="499">
                  <c:v>293.29998779296875</c:v>
                </c:pt>
                <c:pt idx="500">
                  <c:v>236.19999694824219</c:v>
                </c:pt>
                <c:pt idx="501">
                  <c:v>233.69999694824219</c:v>
                </c:pt>
                <c:pt idx="502">
                  <c:v>232.19999694824219</c:v>
                </c:pt>
                <c:pt idx="503">
                  <c:v>231.30000305175781</c:v>
                </c:pt>
                <c:pt idx="504">
                  <c:v>298.20001220703125</c:v>
                </c:pt>
                <c:pt idx="505">
                  <c:v>388.79998779296875</c:v>
                </c:pt>
                <c:pt idx="506">
                  <c:v>332.79998779296875</c:v>
                </c:pt>
                <c:pt idx="507">
                  <c:v>204</c:v>
                </c:pt>
                <c:pt idx="508">
                  <c:v>140</c:v>
                </c:pt>
                <c:pt idx="509">
                  <c:v>131.5</c:v>
                </c:pt>
                <c:pt idx="510">
                  <c:v>144.80000305175781</c:v>
                </c:pt>
                <c:pt idx="511">
                  <c:v>203</c:v>
                </c:pt>
                <c:pt idx="512">
                  <c:v>310.29998779296875</c:v>
                </c:pt>
                <c:pt idx="513">
                  <c:v>301</c:v>
                </c:pt>
                <c:pt idx="514">
                  <c:v>203.80000305175781</c:v>
                </c:pt>
                <c:pt idx="515">
                  <c:v>189.30000305175781</c:v>
                </c:pt>
                <c:pt idx="516">
                  <c:v>212.30000305175781</c:v>
                </c:pt>
                <c:pt idx="517">
                  <c:v>276.29998779296875</c:v>
                </c:pt>
                <c:pt idx="518">
                  <c:v>403.5</c:v>
                </c:pt>
                <c:pt idx="519">
                  <c:v>419</c:v>
                </c:pt>
                <c:pt idx="520">
                  <c:v>394.70001220703125</c:v>
                </c:pt>
                <c:pt idx="521">
                  <c:v>583</c:v>
                </c:pt>
                <c:pt idx="522">
                  <c:v>1220</c:v>
                </c:pt>
                <c:pt idx="523">
                  <c:v>3718</c:v>
                </c:pt>
                <c:pt idx="524">
                  <c:v>14190</c:v>
                </c:pt>
                <c:pt idx="525">
                  <c:v>40120</c:v>
                </c:pt>
                <c:pt idx="526">
                  <c:v>63460</c:v>
                </c:pt>
                <c:pt idx="527">
                  <c:v>54510</c:v>
                </c:pt>
                <c:pt idx="528">
                  <c:v>25870</c:v>
                </c:pt>
                <c:pt idx="529">
                  <c:v>7356</c:v>
                </c:pt>
                <c:pt idx="530">
                  <c:v>1686</c:v>
                </c:pt>
                <c:pt idx="531">
                  <c:v>587.20001220703125</c:v>
                </c:pt>
                <c:pt idx="532">
                  <c:v>443</c:v>
                </c:pt>
                <c:pt idx="533">
                  <c:v>406.5</c:v>
                </c:pt>
                <c:pt idx="534">
                  <c:v>357.5</c:v>
                </c:pt>
                <c:pt idx="535">
                  <c:v>295</c:v>
                </c:pt>
                <c:pt idx="536">
                  <c:v>289.79998779296875</c:v>
                </c:pt>
                <c:pt idx="537">
                  <c:v>286.79998779296875</c:v>
                </c:pt>
                <c:pt idx="538">
                  <c:v>229.30000305175781</c:v>
                </c:pt>
                <c:pt idx="539">
                  <c:v>141.5</c:v>
                </c:pt>
                <c:pt idx="540">
                  <c:v>77.25</c:v>
                </c:pt>
                <c:pt idx="541">
                  <c:v>68.75</c:v>
                </c:pt>
                <c:pt idx="542">
                  <c:v>64.75</c:v>
                </c:pt>
                <c:pt idx="543">
                  <c:v>62</c:v>
                </c:pt>
                <c:pt idx="544">
                  <c:v>88.75</c:v>
                </c:pt>
                <c:pt idx="545">
                  <c:v>117.30000305175781</c:v>
                </c:pt>
                <c:pt idx="546">
                  <c:v>130.5</c:v>
                </c:pt>
                <c:pt idx="547">
                  <c:v>117.5</c:v>
                </c:pt>
                <c:pt idx="548">
                  <c:v>139</c:v>
                </c:pt>
                <c:pt idx="549">
                  <c:v>177.30000305175781</c:v>
                </c:pt>
                <c:pt idx="550">
                  <c:v>143</c:v>
                </c:pt>
                <c:pt idx="551">
                  <c:v>131.5</c:v>
                </c:pt>
                <c:pt idx="552">
                  <c:v>172.80000305175781</c:v>
                </c:pt>
                <c:pt idx="553">
                  <c:v>172.5</c:v>
                </c:pt>
                <c:pt idx="554">
                  <c:v>130.30000305175781</c:v>
                </c:pt>
                <c:pt idx="555">
                  <c:v>112.5</c:v>
                </c:pt>
                <c:pt idx="556">
                  <c:v>162.69999694824219</c:v>
                </c:pt>
                <c:pt idx="557">
                  <c:v>225.5</c:v>
                </c:pt>
                <c:pt idx="558">
                  <c:v>200.19999694824219</c:v>
                </c:pt>
                <c:pt idx="559">
                  <c:v>141</c:v>
                </c:pt>
                <c:pt idx="560">
                  <c:v>173.5</c:v>
                </c:pt>
                <c:pt idx="561">
                  <c:v>290</c:v>
                </c:pt>
                <c:pt idx="562">
                  <c:v>421.79998779296875</c:v>
                </c:pt>
                <c:pt idx="563">
                  <c:v>875.20001220703125</c:v>
                </c:pt>
                <c:pt idx="564">
                  <c:v>2957</c:v>
                </c:pt>
                <c:pt idx="565">
                  <c:v>10710</c:v>
                </c:pt>
                <c:pt idx="566">
                  <c:v>26440</c:v>
                </c:pt>
                <c:pt idx="567">
                  <c:v>37410</c:v>
                </c:pt>
                <c:pt idx="568">
                  <c:v>29660</c:v>
                </c:pt>
                <c:pt idx="569">
                  <c:v>13520</c:v>
                </c:pt>
                <c:pt idx="570">
                  <c:v>4228</c:v>
                </c:pt>
                <c:pt idx="571">
                  <c:v>1345</c:v>
                </c:pt>
                <c:pt idx="572">
                  <c:v>489.5</c:v>
                </c:pt>
                <c:pt idx="573">
                  <c:v>351.29998779296875</c:v>
                </c:pt>
                <c:pt idx="574">
                  <c:v>370.29998779296875</c:v>
                </c:pt>
                <c:pt idx="575">
                  <c:v>279.70001220703125</c:v>
                </c:pt>
                <c:pt idx="576">
                  <c:v>147</c:v>
                </c:pt>
                <c:pt idx="577">
                  <c:v>67.25</c:v>
                </c:pt>
                <c:pt idx="578">
                  <c:v>55.75</c:v>
                </c:pt>
                <c:pt idx="579">
                  <c:v>97.5</c:v>
                </c:pt>
                <c:pt idx="580">
                  <c:v>129.80000305175781</c:v>
                </c:pt>
                <c:pt idx="581">
                  <c:v>133.5</c:v>
                </c:pt>
                <c:pt idx="582">
                  <c:v>143.80000305175781</c:v>
                </c:pt>
                <c:pt idx="583">
                  <c:v>131.69999694824219</c:v>
                </c:pt>
                <c:pt idx="584">
                  <c:v>108.30000305175781</c:v>
                </c:pt>
                <c:pt idx="585">
                  <c:v>135.5</c:v>
                </c:pt>
                <c:pt idx="586">
                  <c:v>144.80000305175781</c:v>
                </c:pt>
                <c:pt idx="587">
                  <c:v>109.69999694824219</c:v>
                </c:pt>
                <c:pt idx="588">
                  <c:v>95.25</c:v>
                </c:pt>
                <c:pt idx="589">
                  <c:v>79.5</c:v>
                </c:pt>
                <c:pt idx="590">
                  <c:v>59</c:v>
                </c:pt>
                <c:pt idx="591">
                  <c:v>59.5</c:v>
                </c:pt>
                <c:pt idx="592">
                  <c:v>85.75</c:v>
                </c:pt>
                <c:pt idx="593">
                  <c:v>114.80000305175781</c:v>
                </c:pt>
                <c:pt idx="594">
                  <c:v>150</c:v>
                </c:pt>
                <c:pt idx="595">
                  <c:v>221.5</c:v>
                </c:pt>
                <c:pt idx="596">
                  <c:v>238</c:v>
                </c:pt>
                <c:pt idx="597">
                  <c:v>182</c:v>
                </c:pt>
                <c:pt idx="598">
                  <c:v>161.69999694824219</c:v>
                </c:pt>
                <c:pt idx="599">
                  <c:v>163.80000305175781</c:v>
                </c:pt>
                <c:pt idx="600">
                  <c:v>143.30000305175781</c:v>
                </c:pt>
                <c:pt idx="601">
                  <c:v>145.5</c:v>
                </c:pt>
                <c:pt idx="602">
                  <c:v>199</c:v>
                </c:pt>
                <c:pt idx="603">
                  <c:v>330.29998779296875</c:v>
                </c:pt>
                <c:pt idx="604">
                  <c:v>840</c:v>
                </c:pt>
                <c:pt idx="605">
                  <c:v>2543</c:v>
                </c:pt>
                <c:pt idx="606">
                  <c:v>7000</c:v>
                </c:pt>
                <c:pt idx="607">
                  <c:v>13170</c:v>
                </c:pt>
                <c:pt idx="608">
                  <c:v>15750</c:v>
                </c:pt>
                <c:pt idx="609">
                  <c:v>12150</c:v>
                </c:pt>
                <c:pt idx="610">
                  <c:v>6166</c:v>
                </c:pt>
                <c:pt idx="611">
                  <c:v>2214</c:v>
                </c:pt>
                <c:pt idx="612">
                  <c:v>706.5</c:v>
                </c:pt>
                <c:pt idx="613">
                  <c:v>322.5</c:v>
                </c:pt>
                <c:pt idx="614">
                  <c:v>243</c:v>
                </c:pt>
                <c:pt idx="615">
                  <c:v>131.69999694824219</c:v>
                </c:pt>
                <c:pt idx="616">
                  <c:v>79.75</c:v>
                </c:pt>
                <c:pt idx="617">
                  <c:v>123.5</c:v>
                </c:pt>
                <c:pt idx="618">
                  <c:v>155.80000305175781</c:v>
                </c:pt>
                <c:pt idx="619">
                  <c:v>123.5</c:v>
                </c:pt>
                <c:pt idx="620">
                  <c:v>76.5</c:v>
                </c:pt>
                <c:pt idx="621">
                  <c:v>63.25</c:v>
                </c:pt>
                <c:pt idx="622">
                  <c:v>85.75</c:v>
                </c:pt>
                <c:pt idx="623">
                  <c:v>94.75</c:v>
                </c:pt>
                <c:pt idx="624">
                  <c:v>83.5</c:v>
                </c:pt>
                <c:pt idx="625">
                  <c:v>70</c:v>
                </c:pt>
                <c:pt idx="626">
                  <c:v>66.5</c:v>
                </c:pt>
                <c:pt idx="627">
                  <c:v>88.25</c:v>
                </c:pt>
                <c:pt idx="628">
                  <c:v>111.5</c:v>
                </c:pt>
                <c:pt idx="629">
                  <c:v>112.30000305175781</c:v>
                </c:pt>
                <c:pt idx="630">
                  <c:v>95</c:v>
                </c:pt>
                <c:pt idx="631">
                  <c:v>106</c:v>
                </c:pt>
                <c:pt idx="632">
                  <c:v>132</c:v>
                </c:pt>
                <c:pt idx="633">
                  <c:v>96</c:v>
                </c:pt>
                <c:pt idx="634">
                  <c:v>44.5</c:v>
                </c:pt>
                <c:pt idx="635">
                  <c:v>65.25</c:v>
                </c:pt>
                <c:pt idx="636">
                  <c:v>125</c:v>
                </c:pt>
                <c:pt idx="637">
                  <c:v>140.30000305175781</c:v>
                </c:pt>
                <c:pt idx="638">
                  <c:v>113.30000305175781</c:v>
                </c:pt>
                <c:pt idx="639">
                  <c:v>98.25</c:v>
                </c:pt>
                <c:pt idx="640">
                  <c:v>99.5</c:v>
                </c:pt>
                <c:pt idx="641">
                  <c:v>124</c:v>
                </c:pt>
                <c:pt idx="642">
                  <c:v>173</c:v>
                </c:pt>
                <c:pt idx="643">
                  <c:v>207.5</c:v>
                </c:pt>
                <c:pt idx="644">
                  <c:v>243.5</c:v>
                </c:pt>
                <c:pt idx="645">
                  <c:v>446.29998779296875</c:v>
                </c:pt>
                <c:pt idx="646">
                  <c:v>1213</c:v>
                </c:pt>
                <c:pt idx="647">
                  <c:v>3065</c:v>
                </c:pt>
                <c:pt idx="648">
                  <c:v>5327</c:v>
                </c:pt>
                <c:pt idx="649">
                  <c:v>6087</c:v>
                </c:pt>
                <c:pt idx="650">
                  <c:v>4693</c:v>
                </c:pt>
                <c:pt idx="651">
                  <c:v>2453</c:v>
                </c:pt>
                <c:pt idx="652">
                  <c:v>886.5</c:v>
                </c:pt>
                <c:pt idx="653">
                  <c:v>277.5</c:v>
                </c:pt>
                <c:pt idx="654">
                  <c:v>128.30000305175781</c:v>
                </c:pt>
                <c:pt idx="655">
                  <c:v>90.25</c:v>
                </c:pt>
                <c:pt idx="656">
                  <c:v>50.75</c:v>
                </c:pt>
                <c:pt idx="657">
                  <c:v>44.5</c:v>
                </c:pt>
                <c:pt idx="658">
                  <c:v>75.25</c:v>
                </c:pt>
                <c:pt idx="659">
                  <c:v>101.30000305175781</c:v>
                </c:pt>
                <c:pt idx="660">
                  <c:v>88.5</c:v>
                </c:pt>
                <c:pt idx="661">
                  <c:v>55.5</c:v>
                </c:pt>
                <c:pt idx="662">
                  <c:v>42.5</c:v>
                </c:pt>
                <c:pt idx="663">
                  <c:v>43.5</c:v>
                </c:pt>
                <c:pt idx="664">
                  <c:v>44.5</c:v>
                </c:pt>
                <c:pt idx="665">
                  <c:v>65.5</c:v>
                </c:pt>
                <c:pt idx="666">
                  <c:v>97</c:v>
                </c:pt>
                <c:pt idx="667">
                  <c:v>95.75</c:v>
                </c:pt>
                <c:pt idx="668">
                  <c:v>100</c:v>
                </c:pt>
                <c:pt idx="669">
                  <c:v>127.80000305175781</c:v>
                </c:pt>
                <c:pt idx="670">
                  <c:v>116.80000305175781</c:v>
                </c:pt>
                <c:pt idx="671">
                  <c:v>71.5</c:v>
                </c:pt>
                <c:pt idx="672">
                  <c:v>55.5</c:v>
                </c:pt>
                <c:pt idx="673">
                  <c:v>85.25</c:v>
                </c:pt>
                <c:pt idx="674">
                  <c:v>128.5</c:v>
                </c:pt>
                <c:pt idx="675">
                  <c:v>145.19999694824219</c:v>
                </c:pt>
                <c:pt idx="676">
                  <c:v>106</c:v>
                </c:pt>
                <c:pt idx="677">
                  <c:v>47</c:v>
                </c:pt>
                <c:pt idx="678">
                  <c:v>26.75</c:v>
                </c:pt>
                <c:pt idx="679">
                  <c:v>31.25</c:v>
                </c:pt>
                <c:pt idx="680">
                  <c:v>28.25</c:v>
                </c:pt>
                <c:pt idx="681">
                  <c:v>51.25</c:v>
                </c:pt>
                <c:pt idx="682">
                  <c:v>104.30000305175781</c:v>
                </c:pt>
                <c:pt idx="683">
                  <c:v>144.19999694824219</c:v>
                </c:pt>
                <c:pt idx="684">
                  <c:v>216.5</c:v>
                </c:pt>
                <c:pt idx="685">
                  <c:v>343.79998779296875</c:v>
                </c:pt>
                <c:pt idx="686">
                  <c:v>498.20001220703125</c:v>
                </c:pt>
                <c:pt idx="687">
                  <c:v>850.20001220703125</c:v>
                </c:pt>
                <c:pt idx="688">
                  <c:v>1423</c:v>
                </c:pt>
                <c:pt idx="689">
                  <c:v>1836</c:v>
                </c:pt>
                <c:pt idx="690">
                  <c:v>1790</c:v>
                </c:pt>
                <c:pt idx="691">
                  <c:v>1295</c:v>
                </c:pt>
                <c:pt idx="692">
                  <c:v>653.70001220703125</c:v>
                </c:pt>
                <c:pt idx="693">
                  <c:v>245</c:v>
                </c:pt>
                <c:pt idx="694">
                  <c:v>126</c:v>
                </c:pt>
                <c:pt idx="695">
                  <c:v>94.5</c:v>
                </c:pt>
                <c:pt idx="696">
                  <c:v>63.5</c:v>
                </c:pt>
                <c:pt idx="697">
                  <c:v>58</c:v>
                </c:pt>
                <c:pt idx="698">
                  <c:v>49.75</c:v>
                </c:pt>
                <c:pt idx="699">
                  <c:v>30.25</c:v>
                </c:pt>
                <c:pt idx="700">
                  <c:v>19.75</c:v>
                </c:pt>
                <c:pt idx="701">
                  <c:v>23.75</c:v>
                </c:pt>
                <c:pt idx="702">
                  <c:v>28.75</c:v>
                </c:pt>
                <c:pt idx="703">
                  <c:v>31</c:v>
                </c:pt>
                <c:pt idx="704">
                  <c:v>27</c:v>
                </c:pt>
                <c:pt idx="705">
                  <c:v>10.25</c:v>
                </c:pt>
                <c:pt idx="706">
                  <c:v>8.75</c:v>
                </c:pt>
                <c:pt idx="707">
                  <c:v>41.25</c:v>
                </c:pt>
                <c:pt idx="708">
                  <c:v>70.25</c:v>
                </c:pt>
                <c:pt idx="709">
                  <c:v>60.25</c:v>
                </c:pt>
                <c:pt idx="710">
                  <c:v>55.75</c:v>
                </c:pt>
                <c:pt idx="711">
                  <c:v>66.25</c:v>
                </c:pt>
                <c:pt idx="712">
                  <c:v>69</c:v>
                </c:pt>
                <c:pt idx="713">
                  <c:v>66.75</c:v>
                </c:pt>
                <c:pt idx="714">
                  <c:v>39.25</c:v>
                </c:pt>
                <c:pt idx="715">
                  <c:v>24</c:v>
                </c:pt>
                <c:pt idx="716">
                  <c:v>26.25</c:v>
                </c:pt>
                <c:pt idx="717">
                  <c:v>15</c:v>
                </c:pt>
                <c:pt idx="718">
                  <c:v>27</c:v>
                </c:pt>
                <c:pt idx="719">
                  <c:v>63.75</c:v>
                </c:pt>
                <c:pt idx="720">
                  <c:v>67.5</c:v>
                </c:pt>
                <c:pt idx="721">
                  <c:v>87.25</c:v>
                </c:pt>
                <c:pt idx="722">
                  <c:v>178.30000305175781</c:v>
                </c:pt>
                <c:pt idx="723">
                  <c:v>237.5</c:v>
                </c:pt>
                <c:pt idx="724">
                  <c:v>208.30000305175781</c:v>
                </c:pt>
                <c:pt idx="725">
                  <c:v>227.5</c:v>
                </c:pt>
                <c:pt idx="726">
                  <c:v>358.5</c:v>
                </c:pt>
                <c:pt idx="727">
                  <c:v>445.20001220703125</c:v>
                </c:pt>
                <c:pt idx="728">
                  <c:v>468</c:v>
                </c:pt>
                <c:pt idx="729">
                  <c:v>568.79998779296875</c:v>
                </c:pt>
                <c:pt idx="730">
                  <c:v>677</c:v>
                </c:pt>
                <c:pt idx="731">
                  <c:v>593.5</c:v>
                </c:pt>
                <c:pt idx="732">
                  <c:v>389.79998779296875</c:v>
                </c:pt>
                <c:pt idx="733">
                  <c:v>207.5</c:v>
                </c:pt>
                <c:pt idx="734">
                  <c:v>70.25</c:v>
                </c:pt>
                <c:pt idx="735">
                  <c:v>16</c:v>
                </c:pt>
                <c:pt idx="736">
                  <c:v>15.5</c:v>
                </c:pt>
                <c:pt idx="737">
                  <c:v>13.25</c:v>
                </c:pt>
                <c:pt idx="738">
                  <c:v>15.25</c:v>
                </c:pt>
                <c:pt idx="739">
                  <c:v>34.25</c:v>
                </c:pt>
                <c:pt idx="740">
                  <c:v>45</c:v>
                </c:pt>
                <c:pt idx="741">
                  <c:v>32</c:v>
                </c:pt>
                <c:pt idx="742">
                  <c:v>22.5</c:v>
                </c:pt>
                <c:pt idx="743">
                  <c:v>26</c:v>
                </c:pt>
                <c:pt idx="744">
                  <c:v>23.5</c:v>
                </c:pt>
                <c:pt idx="745">
                  <c:v>27</c:v>
                </c:pt>
                <c:pt idx="746">
                  <c:v>52</c:v>
                </c:pt>
                <c:pt idx="747">
                  <c:v>61.5</c:v>
                </c:pt>
                <c:pt idx="748">
                  <c:v>40.75</c:v>
                </c:pt>
                <c:pt idx="749">
                  <c:v>43.75</c:v>
                </c:pt>
                <c:pt idx="750">
                  <c:v>58</c:v>
                </c:pt>
                <c:pt idx="751">
                  <c:v>52.5</c:v>
                </c:pt>
                <c:pt idx="752">
                  <c:v>54.5</c:v>
                </c:pt>
                <c:pt idx="753">
                  <c:v>55.5</c:v>
                </c:pt>
                <c:pt idx="754">
                  <c:v>63.75</c:v>
                </c:pt>
                <c:pt idx="755">
                  <c:v>85.5</c:v>
                </c:pt>
                <c:pt idx="756">
                  <c:v>115.30000305175781</c:v>
                </c:pt>
                <c:pt idx="757">
                  <c:v>121.5</c:v>
                </c:pt>
                <c:pt idx="758">
                  <c:v>72.25</c:v>
                </c:pt>
                <c:pt idx="759">
                  <c:v>43</c:v>
                </c:pt>
                <c:pt idx="760">
                  <c:v>85.25</c:v>
                </c:pt>
                <c:pt idx="761">
                  <c:v>136</c:v>
                </c:pt>
                <c:pt idx="762">
                  <c:v>124.80000305175781</c:v>
                </c:pt>
                <c:pt idx="763">
                  <c:v>91.25</c:v>
                </c:pt>
                <c:pt idx="764">
                  <c:v>124.5</c:v>
                </c:pt>
                <c:pt idx="765">
                  <c:v>208.5</c:v>
                </c:pt>
                <c:pt idx="766">
                  <c:v>290</c:v>
                </c:pt>
                <c:pt idx="767">
                  <c:v>398.5</c:v>
                </c:pt>
                <c:pt idx="768">
                  <c:v>455.29998779296875</c:v>
                </c:pt>
                <c:pt idx="769">
                  <c:v>400.5</c:v>
                </c:pt>
                <c:pt idx="770">
                  <c:v>393.5</c:v>
                </c:pt>
                <c:pt idx="771">
                  <c:v>412.79998779296875</c:v>
                </c:pt>
                <c:pt idx="772">
                  <c:v>300.70001220703125</c:v>
                </c:pt>
                <c:pt idx="773">
                  <c:v>160</c:v>
                </c:pt>
                <c:pt idx="774">
                  <c:v>98.25</c:v>
                </c:pt>
                <c:pt idx="775">
                  <c:v>55.75</c:v>
                </c:pt>
                <c:pt idx="776">
                  <c:v>23</c:v>
                </c:pt>
                <c:pt idx="777">
                  <c:v>14.75</c:v>
                </c:pt>
                <c:pt idx="778">
                  <c:v>10.75</c:v>
                </c:pt>
                <c:pt idx="779">
                  <c:v>6.5</c:v>
                </c:pt>
                <c:pt idx="780">
                  <c:v>23.75</c:v>
                </c:pt>
                <c:pt idx="781">
                  <c:v>42.75</c:v>
                </c:pt>
                <c:pt idx="782">
                  <c:v>30</c:v>
                </c:pt>
                <c:pt idx="783">
                  <c:v>17</c:v>
                </c:pt>
                <c:pt idx="784">
                  <c:v>22.75</c:v>
                </c:pt>
                <c:pt idx="785">
                  <c:v>34.75</c:v>
                </c:pt>
                <c:pt idx="786">
                  <c:v>34.5</c:v>
                </c:pt>
                <c:pt idx="787">
                  <c:v>24</c:v>
                </c:pt>
                <c:pt idx="788">
                  <c:v>23.75</c:v>
                </c:pt>
                <c:pt idx="789">
                  <c:v>21.25</c:v>
                </c:pt>
                <c:pt idx="790">
                  <c:v>13.5</c:v>
                </c:pt>
                <c:pt idx="791">
                  <c:v>15.25</c:v>
                </c:pt>
                <c:pt idx="792">
                  <c:v>27.25</c:v>
                </c:pt>
                <c:pt idx="793">
                  <c:v>49</c:v>
                </c:pt>
                <c:pt idx="794">
                  <c:v>65.25</c:v>
                </c:pt>
                <c:pt idx="795">
                  <c:v>72.25</c:v>
                </c:pt>
                <c:pt idx="796">
                  <c:v>86.25</c:v>
                </c:pt>
                <c:pt idx="797">
                  <c:v>84</c:v>
                </c:pt>
                <c:pt idx="798">
                  <c:v>59.75</c:v>
                </c:pt>
                <c:pt idx="799">
                  <c:v>48.75</c:v>
                </c:pt>
                <c:pt idx="800">
                  <c:v>62.5</c:v>
                </c:pt>
                <c:pt idx="801">
                  <c:v>69.75</c:v>
                </c:pt>
                <c:pt idx="802">
                  <c:v>63</c:v>
                </c:pt>
                <c:pt idx="803">
                  <c:v>103.5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958A-409B-A85D-0129B2EA1E38}"/>
            </c:ext>
          </c:extLst>
        </c:ser>
        <c:ser>
          <c:idx val="1"/>
          <c:order val="1"/>
          <c:tx>
            <c:v>distriubtion width</c:v>
          </c:tx>
          <c:spPr>
            <a:ln w="38100">
              <a:solidFill>
                <a:srgbClr val="FF66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{10 min}'!$G$10:$G$11</c:f>
              <c:numCache>
                <c:formatCode>General</c:formatCode>
                <c:ptCount val="2"/>
                <c:pt idx="0">
                  <c:v>786.07720947265625</c:v>
                </c:pt>
                <c:pt idx="1">
                  <c:v>793.21075439453125</c:v>
                </c:pt>
              </c:numCache>
            </c:numRef>
          </c:xVal>
          <c:yVal>
            <c:numRef>
              <c:f>'Sheet1 {10 min}'!$F$13:$F$14</c:f>
              <c:numCache>
                <c:formatCode>General</c:formatCode>
                <c:ptCount val="2"/>
                <c:pt idx="0">
                  <c:v>9428</c:v>
                </c:pt>
                <c:pt idx="1">
                  <c:v>9428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958A-409B-A85D-0129B2EA1E38}"/>
            </c:ext>
          </c:extLst>
        </c:ser>
        <c:ser>
          <c:idx val="2"/>
          <c:order val="2"/>
          <c:tx>
            <c:v>centroid</c:v>
          </c:tx>
          <c:spPr>
            <a:ln w="38100">
              <a:solidFill>
                <a:srgbClr val="00FF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('Sheet1 {10 min}'!$G$4,'Sheet1 {10 min}'!$G$4)</c:f>
              <c:numCache>
                <c:formatCode>General</c:formatCode>
                <c:ptCount val="2"/>
                <c:pt idx="0">
                  <c:v>789.53961181640625</c:v>
                </c:pt>
                <c:pt idx="1">
                  <c:v>789.53961181640625</c:v>
                </c:pt>
              </c:numCache>
            </c:numRef>
          </c:xVal>
          <c:yVal>
            <c:numRef>
              <c:f>'Sheet1 {10 min}'!$F$12:$F$13</c:f>
              <c:numCache>
                <c:formatCode>General</c:formatCode>
                <c:ptCount val="2"/>
                <c:pt idx="0">
                  <c:v>0</c:v>
                </c:pt>
                <c:pt idx="1">
                  <c:v>9428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958A-409B-A85D-0129B2EA1E38}"/>
            </c:ext>
          </c:extLst>
        </c:ser>
        <c:ser>
          <c:idx val="3"/>
          <c:order val="3"/>
          <c:tx>
            <c:v>peak envelope</c:v>
          </c:tx>
          <c:spPr>
            <a:ln w="12700">
              <a:solidFill>
                <a:srgbClr val="FF0000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'Sheet1 {10 min}'!$D$1:$D$19</c:f>
              <c:numCache>
                <c:formatCode>General</c:formatCode>
                <c:ptCount val="19"/>
                <c:pt idx="0">
                  <c:v>785.84002685546875</c:v>
                </c:pt>
                <c:pt idx="1">
                  <c:v>786.34197998046875</c:v>
                </c:pt>
                <c:pt idx="2">
                  <c:v>786.843994140625</c:v>
                </c:pt>
                <c:pt idx="3">
                  <c:v>787.34600830078125</c:v>
                </c:pt>
                <c:pt idx="4">
                  <c:v>787.8480224609375</c:v>
                </c:pt>
                <c:pt idx="5">
                  <c:v>788.35101318359375</c:v>
                </c:pt>
                <c:pt idx="6">
                  <c:v>788.85400390625</c:v>
                </c:pt>
                <c:pt idx="7">
                  <c:v>789.35601806640625</c:v>
                </c:pt>
                <c:pt idx="8">
                  <c:v>789.8590087890625</c:v>
                </c:pt>
                <c:pt idx="9">
                  <c:v>790.36199951171875</c:v>
                </c:pt>
                <c:pt idx="10">
                  <c:v>790.86602783203125</c:v>
                </c:pt>
                <c:pt idx="11">
                  <c:v>791.3690185546875</c:v>
                </c:pt>
                <c:pt idx="12">
                  <c:v>791.87298583984375</c:v>
                </c:pt>
                <c:pt idx="13">
                  <c:v>792.37701416015625</c:v>
                </c:pt>
                <c:pt idx="14">
                  <c:v>792.8809814453125</c:v>
                </c:pt>
                <c:pt idx="15">
                  <c:v>793.385009765625</c:v>
                </c:pt>
                <c:pt idx="16">
                  <c:v>793.885009765625</c:v>
                </c:pt>
                <c:pt idx="17">
                  <c:v>794.385009765625</c:v>
                </c:pt>
                <c:pt idx="18">
                  <c:v>794.885009765625</c:v>
                </c:pt>
              </c:numCache>
            </c:numRef>
          </c:xVal>
          <c:yVal>
            <c:numRef>
              <c:f>'Sheet1 {10 min}'!$E$1:$E$28</c:f>
              <c:numCache>
                <c:formatCode>General</c:formatCode>
                <c:ptCount val="28"/>
                <c:pt idx="0">
                  <c:v>3405</c:v>
                </c:pt>
                <c:pt idx="1">
                  <c:v>16150</c:v>
                </c:pt>
                <c:pt idx="2">
                  <c:v>44020</c:v>
                </c:pt>
                <c:pt idx="3">
                  <c:v>78480</c:v>
                </c:pt>
                <c:pt idx="4">
                  <c:v>94280</c:v>
                </c:pt>
                <c:pt idx="5">
                  <c:v>85420</c:v>
                </c:pt>
                <c:pt idx="6">
                  <c:v>61260</c:v>
                </c:pt>
                <c:pt idx="7">
                  <c:v>48680</c:v>
                </c:pt>
                <c:pt idx="8">
                  <c:v>52110</c:v>
                </c:pt>
                <c:pt idx="9">
                  <c:v>70290</c:v>
                </c:pt>
                <c:pt idx="10">
                  <c:v>82530</c:v>
                </c:pt>
                <c:pt idx="11">
                  <c:v>85010</c:v>
                </c:pt>
                <c:pt idx="12">
                  <c:v>63460</c:v>
                </c:pt>
                <c:pt idx="13">
                  <c:v>37410</c:v>
                </c:pt>
                <c:pt idx="14">
                  <c:v>15750</c:v>
                </c:pt>
                <c:pt idx="15">
                  <c:v>6087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958A-409B-A85D-0129B2EA1E38}"/>
            </c:ext>
          </c:extLst>
        </c:ser>
        <c:ser>
          <c:idx val="4"/>
          <c:order val="4"/>
          <c:tx>
            <c:v>Binomial p = 3.17E-17</c:v>
          </c:tx>
          <c:spPr>
            <a:ln w="25400">
              <a:solidFill>
                <a:srgbClr val="4472C4"/>
              </a:solidFill>
              <a:prstDash val="solid"/>
            </a:ln>
          </c:spPr>
          <c:marker>
            <c:symbol val="none"/>
          </c:marker>
          <c:xVal>
            <c:numRef>
              <c:f>'Sheet1 {10 min}'!$D$1:$D$31</c:f>
              <c:numCache>
                <c:formatCode>General</c:formatCode>
                <c:ptCount val="31"/>
                <c:pt idx="0">
                  <c:v>785.84002685546875</c:v>
                </c:pt>
                <c:pt idx="1">
                  <c:v>786.34197998046875</c:v>
                </c:pt>
                <c:pt idx="2">
                  <c:v>786.843994140625</c:v>
                </c:pt>
                <c:pt idx="3">
                  <c:v>787.34600830078125</c:v>
                </c:pt>
                <c:pt idx="4">
                  <c:v>787.8480224609375</c:v>
                </c:pt>
                <c:pt idx="5">
                  <c:v>788.35101318359375</c:v>
                </c:pt>
                <c:pt idx="6">
                  <c:v>788.85400390625</c:v>
                </c:pt>
                <c:pt idx="7">
                  <c:v>789.35601806640625</c:v>
                </c:pt>
                <c:pt idx="8">
                  <c:v>789.8590087890625</c:v>
                </c:pt>
                <c:pt idx="9">
                  <c:v>790.36199951171875</c:v>
                </c:pt>
                <c:pt idx="10">
                  <c:v>790.86602783203125</c:v>
                </c:pt>
                <c:pt idx="11">
                  <c:v>791.3690185546875</c:v>
                </c:pt>
                <c:pt idx="12">
                  <c:v>791.87298583984375</c:v>
                </c:pt>
                <c:pt idx="13">
                  <c:v>792.37701416015625</c:v>
                </c:pt>
                <c:pt idx="14">
                  <c:v>792.8809814453125</c:v>
                </c:pt>
                <c:pt idx="15">
                  <c:v>793.385009765625</c:v>
                </c:pt>
                <c:pt idx="16">
                  <c:v>793.885009765625</c:v>
                </c:pt>
                <c:pt idx="17">
                  <c:v>794.385009765625</c:v>
                </c:pt>
                <c:pt idx="18">
                  <c:v>794.885009765625</c:v>
                </c:pt>
              </c:numCache>
            </c:numRef>
          </c:xVal>
          <c:yVal>
            <c:numRef>
              <c:f>'Sheet1 {10 min}'!$P$1:$P$31</c:f>
              <c:numCache>
                <c:formatCode>General</c:formatCode>
                <c:ptCount val="31"/>
                <c:pt idx="0">
                  <c:v>2546.224972109279</c:v>
                </c:pt>
                <c:pt idx="1">
                  <c:v>15703.038469117237</c:v>
                </c:pt>
                <c:pt idx="2">
                  <c:v>44723.632916285984</c:v>
                </c:pt>
                <c:pt idx="3">
                  <c:v>78195.812213019322</c:v>
                </c:pt>
                <c:pt idx="4">
                  <c:v>94373.926849569878</c:v>
                </c:pt>
                <c:pt idx="5">
                  <c:v>84743.259181392845</c:v>
                </c:pt>
                <c:pt idx="6">
                  <c:v>62531.030699298011</c:v>
                </c:pt>
                <c:pt idx="7">
                  <c:v>48038.948927507416</c:v>
                </c:pt>
                <c:pt idx="8">
                  <c:v>51867.525450477748</c:v>
                </c:pt>
                <c:pt idx="9">
                  <c:v>69343.962501313581</c:v>
                </c:pt>
                <c:pt idx="10">
                  <c:v>84837.620762278195</c:v>
                </c:pt>
                <c:pt idx="11">
                  <c:v>83474.277324699884</c:v>
                </c:pt>
                <c:pt idx="12">
                  <c:v>63573.176509215693</c:v>
                </c:pt>
                <c:pt idx="13">
                  <c:v>37041.753443241287</c:v>
                </c:pt>
                <c:pt idx="14">
                  <c:v>16615.177709966974</c:v>
                </c:pt>
                <c:pt idx="15">
                  <c:v>5939.1268812837943</c:v>
                </c:pt>
                <c:pt idx="16">
                  <c:v>1760.2439434586008</c:v>
                </c:pt>
                <c:pt idx="17">
                  <c:v>446.40989881659601</c:v>
                </c:pt>
                <c:pt idx="18">
                  <c:v>99.227329450742005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958A-409B-A85D-0129B2EA1E38}"/>
            </c:ext>
          </c:extLst>
        </c:ser>
        <c:ser>
          <c:idx val="5"/>
          <c:order val="5"/>
          <c:tx>
            <c:v>Bimodal(1) 9.6</c:v>
          </c:tx>
          <c:marker>
            <c:symbol val="none"/>
          </c:marker>
          <c:xVal>
            <c:numRef>
              <c:f>'Sheet1 {10 min}'!$D$1:$D$31</c:f>
              <c:numCache>
                <c:formatCode>General</c:formatCode>
                <c:ptCount val="31"/>
                <c:pt idx="0">
                  <c:v>785.84002685546875</c:v>
                </c:pt>
                <c:pt idx="1">
                  <c:v>786.34197998046875</c:v>
                </c:pt>
                <c:pt idx="2">
                  <c:v>786.843994140625</c:v>
                </c:pt>
                <c:pt idx="3">
                  <c:v>787.34600830078125</c:v>
                </c:pt>
                <c:pt idx="4">
                  <c:v>787.8480224609375</c:v>
                </c:pt>
                <c:pt idx="5">
                  <c:v>788.35101318359375</c:v>
                </c:pt>
                <c:pt idx="6">
                  <c:v>788.85400390625</c:v>
                </c:pt>
                <c:pt idx="7">
                  <c:v>789.35601806640625</c:v>
                </c:pt>
                <c:pt idx="8">
                  <c:v>789.8590087890625</c:v>
                </c:pt>
                <c:pt idx="9">
                  <c:v>790.36199951171875</c:v>
                </c:pt>
                <c:pt idx="10">
                  <c:v>790.86602783203125</c:v>
                </c:pt>
                <c:pt idx="11">
                  <c:v>791.3690185546875</c:v>
                </c:pt>
                <c:pt idx="12">
                  <c:v>791.87298583984375</c:v>
                </c:pt>
                <c:pt idx="13">
                  <c:v>792.37701416015625</c:v>
                </c:pt>
                <c:pt idx="14">
                  <c:v>792.8809814453125</c:v>
                </c:pt>
                <c:pt idx="15">
                  <c:v>793.385009765625</c:v>
                </c:pt>
                <c:pt idx="16">
                  <c:v>793.885009765625</c:v>
                </c:pt>
                <c:pt idx="17">
                  <c:v>794.385009765625</c:v>
                </c:pt>
                <c:pt idx="18">
                  <c:v>794.885009765625</c:v>
                </c:pt>
              </c:numCache>
            </c:numRef>
          </c:xVal>
          <c:yVal>
            <c:numRef>
              <c:f>'Sheet1 {10 min}'!$M$1:$M$31</c:f>
              <c:numCache>
                <c:formatCode>General</c:formatCode>
                <c:ptCount val="31"/>
                <c:pt idx="0">
                  <c:v>2546.2109194222739</c:v>
                </c:pt>
                <c:pt idx="1">
                  <c:v>15702.584021457151</c:v>
                </c:pt>
                <c:pt idx="2">
                  <c:v>44716.7937990641</c:v>
                </c:pt>
                <c:pt idx="3">
                  <c:v>78132.281900847665</c:v>
                </c:pt>
                <c:pt idx="4">
                  <c:v>93966.55948956043</c:v>
                </c:pt>
                <c:pt idx="5">
                  <c:v>82833.15671332179</c:v>
                </c:pt>
                <c:pt idx="6">
                  <c:v>55763.105671763682</c:v>
                </c:pt>
                <c:pt idx="7">
                  <c:v>29572.868320772046</c:v>
                </c:pt>
                <c:pt idx="8">
                  <c:v>12689.979931717256</c:v>
                </c:pt>
                <c:pt idx="9">
                  <c:v>4517.353725270571</c:v>
                </c:pt>
                <c:pt idx="10">
                  <c:v>1365.6941376146026</c:v>
                </c:pt>
                <c:pt idx="11">
                  <c:v>358.14026685582445</c:v>
                </c:pt>
                <c:pt idx="12">
                  <c:v>82.913338305839616</c:v>
                </c:pt>
                <c:pt idx="13">
                  <c:v>17.166034261513936</c:v>
                </c:pt>
                <c:pt idx="14">
                  <c:v>3.1912713140272766</c:v>
                </c:pt>
                <c:pt idx="15">
                  <c:v>0.52494548295260379</c:v>
                </c:pt>
                <c:pt idx="16">
                  <c:v>7.2777499934840964E-2</c:v>
                </c:pt>
                <c:pt idx="17">
                  <c:v>7.6966024766121997E-3</c:v>
                </c:pt>
                <c:pt idx="18">
                  <c:v>5.1458093872680597E-4</c:v>
                </c:pt>
                <c:pt idx="19">
                  <c:v>1.3529120649087096E-5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958A-409B-A85D-0129B2EA1E38}"/>
            </c:ext>
          </c:extLst>
        </c:ser>
        <c:ser>
          <c:idx val="6"/>
          <c:order val="6"/>
          <c:tx>
            <c:v>Bimodal(2) 13.7</c:v>
          </c:tx>
          <c:marker>
            <c:symbol val="none"/>
          </c:marker>
          <c:xVal>
            <c:numRef>
              <c:f>'Sheet1 {10 min}'!$D$1:$D$31</c:f>
              <c:numCache>
                <c:formatCode>General</c:formatCode>
                <c:ptCount val="31"/>
                <c:pt idx="0">
                  <c:v>785.84002685546875</c:v>
                </c:pt>
                <c:pt idx="1">
                  <c:v>786.34197998046875</c:v>
                </c:pt>
                <c:pt idx="2">
                  <c:v>786.843994140625</c:v>
                </c:pt>
                <c:pt idx="3">
                  <c:v>787.34600830078125</c:v>
                </c:pt>
                <c:pt idx="4">
                  <c:v>787.8480224609375</c:v>
                </c:pt>
                <c:pt idx="5">
                  <c:v>788.35101318359375</c:v>
                </c:pt>
                <c:pt idx="6">
                  <c:v>788.85400390625</c:v>
                </c:pt>
                <c:pt idx="7">
                  <c:v>789.35601806640625</c:v>
                </c:pt>
                <c:pt idx="8">
                  <c:v>789.8590087890625</c:v>
                </c:pt>
                <c:pt idx="9">
                  <c:v>790.36199951171875</c:v>
                </c:pt>
                <c:pt idx="10">
                  <c:v>790.86602783203125</c:v>
                </c:pt>
                <c:pt idx="11">
                  <c:v>791.3690185546875</c:v>
                </c:pt>
                <c:pt idx="12">
                  <c:v>791.87298583984375</c:v>
                </c:pt>
                <c:pt idx="13">
                  <c:v>792.37701416015625</c:v>
                </c:pt>
                <c:pt idx="14">
                  <c:v>792.8809814453125</c:v>
                </c:pt>
                <c:pt idx="15">
                  <c:v>793.385009765625</c:v>
                </c:pt>
                <c:pt idx="16">
                  <c:v>793.885009765625</c:v>
                </c:pt>
                <c:pt idx="17">
                  <c:v>794.385009765625</c:v>
                </c:pt>
                <c:pt idx="18">
                  <c:v>794.885009765625</c:v>
                </c:pt>
              </c:numCache>
            </c:numRef>
          </c:xVal>
          <c:yVal>
            <c:numRef>
              <c:f>'Sheet1 {10 min}'!$O$1:$O$31</c:f>
              <c:numCache>
                <c:formatCode>General</c:formatCode>
                <c:ptCount val="31"/>
                <c:pt idx="0">
                  <c:v>1.4052687004976284E-2</c:v>
                </c:pt>
                <c:pt idx="1">
                  <c:v>0.45444766008541265</c:v>
                </c:pt>
                <c:pt idx="2">
                  <c:v>6.8391172218823044</c:v>
                </c:pt>
                <c:pt idx="3">
                  <c:v>63.530312171663724</c:v>
                </c:pt>
                <c:pt idx="4">
                  <c:v>407.3673600094512</c:v>
                </c:pt>
                <c:pt idx="5">
                  <c:v>1910.1024680710602</c:v>
                </c:pt>
                <c:pt idx="6">
                  <c:v>6767.9250275343265</c:v>
                </c:pt>
                <c:pt idx="7">
                  <c:v>18466.08060673537</c:v>
                </c:pt>
                <c:pt idx="8">
                  <c:v>39177.545518760489</c:v>
                </c:pt>
                <c:pt idx="9">
                  <c:v>64826.608776043016</c:v>
                </c:pt>
                <c:pt idx="10">
                  <c:v>83471.926624663596</c:v>
                </c:pt>
                <c:pt idx="11">
                  <c:v>83116.137057844055</c:v>
                </c:pt>
                <c:pt idx="12">
                  <c:v>63490.263170909857</c:v>
                </c:pt>
                <c:pt idx="13">
                  <c:v>37024.587408979773</c:v>
                </c:pt>
                <c:pt idx="14">
                  <c:v>16611.986438652948</c:v>
                </c:pt>
                <c:pt idx="15">
                  <c:v>5938.6019358008416</c:v>
                </c:pt>
                <c:pt idx="16">
                  <c:v>1760.1711659586661</c:v>
                </c:pt>
                <c:pt idx="17">
                  <c:v>446.40220221411943</c:v>
                </c:pt>
                <c:pt idx="18">
                  <c:v>99.226814869803277</c:v>
                </c:pt>
                <c:pt idx="19">
                  <c:v>19.662282561561248</c:v>
                </c:pt>
                <c:pt idx="20">
                  <c:v>3.4945276717609559</c:v>
                </c:pt>
                <c:pt idx="21">
                  <c:v>0.54357851604885499</c:v>
                </c:pt>
                <c:pt idx="22">
                  <c:v>6.6137301694435421E-2</c:v>
                </c:pt>
                <c:pt idx="23">
                  <c:v>4.3605213608801235E-3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958A-409B-A85D-0129B2EA1E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8068703"/>
        <c:axId val="338067039"/>
      </c:scatterChart>
      <c:valAx>
        <c:axId val="338068703"/>
        <c:scaling>
          <c:orientation val="minMax"/>
          <c:max val="796"/>
          <c:min val="78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m/z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38067039"/>
        <c:crosses val="autoZero"/>
        <c:crossBetween val="midCat"/>
      </c:valAx>
      <c:valAx>
        <c:axId val="338067039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38068703"/>
        <c:crosses val="autoZero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Regression Metric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Lit>
              <c:ptCount val="1"/>
              <c:pt idx="0">
                <c:v>Error</c:v>
              </c:pt>
            </c:strLit>
          </c:cat>
          <c:val>
            <c:numRef>
              <c:f>'Sheet1 {10 min}'!$I$78</c:f>
              <c:numCache>
                <c:formatCode>General</c:formatCode>
                <c:ptCount val="1"/>
                <c:pt idx="0">
                  <c:v>81.831599922533016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F5AE-49CD-8587-B0FF27A5B9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axId val="338047903"/>
        <c:axId val="338071199"/>
      </c:barChart>
      <c:scatterChart>
        <c:scatterStyle val="lineMarker"/>
        <c:varyColors val="0"/>
        <c:ser>
          <c:idx val="1"/>
          <c:order val="1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008000"/>
                </a:solidFill>
                <a:prstDash val="solid"/>
              </a:ln>
            </c:spPr>
          </c:errBars>
          <c:yVal>
            <c:numRef>
              <c:f>'Sheet1 {10 min}'!$I$79</c:f>
              <c:numCache>
                <c:formatCode>General</c:formatCode>
                <c:ptCount val="1"/>
                <c:pt idx="0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F5AE-49CD-8587-B0FF27A5B986}"/>
            </c:ext>
          </c:extLst>
        </c:ser>
        <c:ser>
          <c:idx val="2"/>
          <c:order val="2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6600"/>
                </a:solidFill>
                <a:prstDash val="solid"/>
              </a:ln>
            </c:spPr>
          </c:errBars>
          <c:yVal>
            <c:numRef>
              <c:f>'Sheet1 {10 min}'!$I$80</c:f>
              <c:numCache>
                <c:formatCode>General</c:formatCode>
                <c:ptCount val="1"/>
                <c:pt idx="0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F5AE-49CD-8587-B0FF27A5B986}"/>
            </c:ext>
          </c:extLst>
        </c:ser>
        <c:ser>
          <c:idx val="3"/>
          <c:order val="3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'Sheet1 {10 min}'!$I$81</c:f>
              <c:numCache>
                <c:formatCode>General</c:formatCode>
                <c:ptCount val="1"/>
                <c:pt idx="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F5AE-49CD-8587-B0FF27A5B9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8047903"/>
        <c:axId val="338071199"/>
      </c:scatterChart>
      <c:catAx>
        <c:axId val="33804790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38071199"/>
        <c:crosses val="autoZero"/>
        <c:auto val="1"/>
        <c:lblAlgn val="ctr"/>
        <c:lblOffset val="100"/>
        <c:noMultiLvlLbl val="0"/>
      </c:catAx>
      <c:valAx>
        <c:axId val="338071199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338047903"/>
        <c:crosses val="autoZero"/>
        <c:crossBetween val="between"/>
      </c:valAx>
      <c:spPr>
        <a:noFill/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Delta Chi Metric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Lit>
              <c:ptCount val="1"/>
              <c:pt idx="0">
                <c:v>DeltaChi</c:v>
              </c:pt>
            </c:strLit>
          </c:cat>
          <c:val>
            <c:numRef>
              <c:f>'Sheet1 {10 min}'!$J$78</c:f>
              <c:numCache>
                <c:formatCode>General</c:formatCode>
                <c:ptCount val="1"/>
                <c:pt idx="0">
                  <c:v>889.51455710236814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5C-47B4-BF5C-E40BE3EB67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axId val="338050399"/>
        <c:axId val="338052063"/>
      </c:barChart>
      <c:scatterChart>
        <c:scatterStyle val="lineMarker"/>
        <c:varyColors val="0"/>
        <c:ser>
          <c:idx val="1"/>
          <c:order val="1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008000"/>
                </a:solidFill>
                <a:prstDash val="solid"/>
              </a:ln>
            </c:spPr>
          </c:errBars>
          <c:yVal>
            <c:numRef>
              <c:f>'Sheet1 {10 min}'!$J$79</c:f>
              <c:numCache>
                <c:formatCode>General</c:formatCode>
                <c:ptCount val="1"/>
                <c:pt idx="0">
                  <c:v>248.3585848862665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95C-47B4-BF5C-E40BE3EB672B}"/>
            </c:ext>
          </c:extLst>
        </c:ser>
        <c:ser>
          <c:idx val="2"/>
          <c:order val="2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6600"/>
                </a:solidFill>
                <a:prstDash val="solid"/>
              </a:ln>
            </c:spPr>
          </c:errBars>
          <c:yVal>
            <c:numRef>
              <c:f>'Sheet1 {10 min}'!$J$80</c:f>
              <c:numCache>
                <c:formatCode>General</c:formatCode>
                <c:ptCount val="1"/>
                <c:pt idx="0">
                  <c:v>124.17929244313325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95C-47B4-BF5C-E40BE3EB672B}"/>
            </c:ext>
          </c:extLst>
        </c:ser>
        <c:ser>
          <c:idx val="3"/>
          <c:order val="3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'Sheet1 {10 min}'!$J$81</c:f>
              <c:numCache>
                <c:formatCode>General</c:formatCode>
                <c:ptCount val="1"/>
                <c:pt idx="0">
                  <c:v>62.089646221566625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95C-47B4-BF5C-E40BE3EB67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8050399"/>
        <c:axId val="338052063"/>
      </c:scatterChart>
      <c:catAx>
        <c:axId val="33805039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38052063"/>
        <c:crosses val="autoZero"/>
        <c:auto val="1"/>
        <c:lblAlgn val="ctr"/>
        <c:lblOffset val="100"/>
        <c:noMultiLvlLbl val="0"/>
      </c:catAx>
      <c:valAx>
        <c:axId val="338052063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338050399"/>
        <c:crosses val="autoZero"/>
        <c:crossBetween val="between"/>
      </c:valAx>
      <c:spPr>
        <a:noFill/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Separation Metric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Lit>
              <c:ptCount val="1"/>
              <c:pt idx="0">
                <c:v>SepRatio</c:v>
              </c:pt>
            </c:strLit>
          </c:cat>
          <c:val>
            <c:numRef>
              <c:f>'Sheet1 {10 min}'!$K$78</c:f>
              <c:numCache>
                <c:formatCode>General</c:formatCode>
                <c:ptCount val="1"/>
                <c:pt idx="0">
                  <c:v>3.8323269134233104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84-4C52-8FC0-C9C39F6D4B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axId val="338068287"/>
        <c:axId val="338069535"/>
      </c:barChart>
      <c:scatterChart>
        <c:scatterStyle val="lineMarker"/>
        <c:varyColors val="0"/>
        <c:ser>
          <c:idx val="1"/>
          <c:order val="1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008000"/>
                </a:solidFill>
                <a:prstDash val="solid"/>
              </a:ln>
            </c:spPr>
          </c:errBars>
          <c:yVal>
            <c:numRef>
              <c:f>'Sheet1 {10 min}'!$K$79</c:f>
              <c:numCache>
                <c:formatCode>General</c:formatCode>
                <c:ptCount val="1"/>
                <c:pt idx="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E84-4C52-8FC0-C9C39F6D4B88}"/>
            </c:ext>
          </c:extLst>
        </c:ser>
        <c:ser>
          <c:idx val="2"/>
          <c:order val="2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6600"/>
                </a:solidFill>
                <a:prstDash val="solid"/>
              </a:ln>
            </c:spPr>
          </c:errBars>
          <c:yVal>
            <c:numRef>
              <c:f>'Sheet1 {10 min}'!$K$80</c:f>
              <c:numCache>
                <c:formatCode>General</c:formatCode>
                <c:ptCount val="1"/>
                <c:pt idx="0">
                  <c:v>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E84-4C52-8FC0-C9C39F6D4B88}"/>
            </c:ext>
          </c:extLst>
        </c:ser>
        <c:ser>
          <c:idx val="3"/>
          <c:order val="3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'Sheet1 {10 min}'!$K$81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E84-4C52-8FC0-C9C39F6D4B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8068287"/>
        <c:axId val="338069535"/>
      </c:scatterChart>
      <c:catAx>
        <c:axId val="33806828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38069535"/>
        <c:crosses val="autoZero"/>
        <c:auto val="1"/>
        <c:lblAlgn val="ctr"/>
        <c:lblOffset val="100"/>
        <c:noMultiLvlLbl val="0"/>
      </c:catAx>
      <c:valAx>
        <c:axId val="338069535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338068287"/>
        <c:crosses val="autoZero"/>
        <c:crossBetween val="between"/>
      </c:valAx>
      <c:spPr>
        <a:noFill/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Iterative Fitting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1st</c:v>
          </c:tx>
          <c:spPr>
            <a:ln w="25400">
              <a:noFill/>
            </a:ln>
            <a:effectLst/>
          </c:spPr>
          <c:marker>
            <c:symbol val="circle"/>
            <c:size val="6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xVal>
            <c:numRef>
              <c:f>'Sheet1 {10 min}'!$K$101:$K$120</c:f>
              <c:numCache>
                <c:formatCode>General</c:formatCode>
                <c:ptCount val="20"/>
                <c:pt idx="0">
                  <c:v>3.5260372159958031</c:v>
                </c:pt>
                <c:pt idx="1">
                  <c:v>3.3279858966778466</c:v>
                </c:pt>
                <c:pt idx="2">
                  <c:v>3.5026731589890208</c:v>
                </c:pt>
                <c:pt idx="3">
                  <c:v>3.5603669128076745</c:v>
                </c:pt>
                <c:pt idx="4">
                  <c:v>3.4435712829023966</c:v>
                </c:pt>
                <c:pt idx="5">
                  <c:v>3.5062735596881964</c:v>
                </c:pt>
                <c:pt idx="6">
                  <c:v>3.2889112395305347</c:v>
                </c:pt>
                <c:pt idx="7">
                  <c:v>3.3399747998669858</c:v>
                </c:pt>
                <c:pt idx="8">
                  <c:v>3.3942226281513879</c:v>
                </c:pt>
                <c:pt idx="9">
                  <c:v>3.4367984185383711</c:v>
                </c:pt>
                <c:pt idx="10">
                  <c:v>3.4665432451750782</c:v>
                </c:pt>
                <c:pt idx="11">
                  <c:v>3.5403363422597494</c:v>
                </c:pt>
                <c:pt idx="12">
                  <c:v>3.5545868743781628</c:v>
                </c:pt>
                <c:pt idx="13">
                  <c:v>3.4680953236084231</c:v>
                </c:pt>
                <c:pt idx="14">
                  <c:v>3.3703074917858378</c:v>
                </c:pt>
                <c:pt idx="15">
                  <c:v>3.3764336817811689</c:v>
                </c:pt>
                <c:pt idx="16">
                  <c:v>3.5018923705132425</c:v>
                </c:pt>
                <c:pt idx="17">
                  <c:v>3.4508398022456794</c:v>
                </c:pt>
                <c:pt idx="18">
                  <c:v>3.4413309349912056</c:v>
                </c:pt>
                <c:pt idx="19">
                  <c:v>3.4367984184174829</c:v>
                </c:pt>
              </c:numCache>
            </c:numRef>
          </c:xVal>
          <c:yVal>
            <c:numRef>
              <c:f>'Sheet1 {10 min}'!$Q$101:$Q$120</c:f>
              <c:numCache>
                <c:formatCode>General</c:formatCode>
                <c:ptCount val="20"/>
                <c:pt idx="0">
                  <c:v>0.50695986877177035</c:v>
                </c:pt>
                <c:pt idx="1">
                  <c:v>0.51530091211515583</c:v>
                </c:pt>
                <c:pt idx="2">
                  <c:v>0.5226604500992138</c:v>
                </c:pt>
                <c:pt idx="3">
                  <c:v>0.49706673373493382</c:v>
                </c:pt>
                <c:pt idx="4">
                  <c:v>0.50005818405878499</c:v>
                </c:pt>
                <c:pt idx="5">
                  <c:v>0.51921677539517208</c:v>
                </c:pt>
                <c:pt idx="6">
                  <c:v>0.48050749584364588</c:v>
                </c:pt>
                <c:pt idx="7">
                  <c:v>0.5093262702759449</c:v>
                </c:pt>
                <c:pt idx="8">
                  <c:v>0.5312680610977375</c:v>
                </c:pt>
                <c:pt idx="9">
                  <c:v>0.4992382954524659</c:v>
                </c:pt>
                <c:pt idx="10">
                  <c:v>0.51157598416905292</c:v>
                </c:pt>
                <c:pt idx="11">
                  <c:v>0.52261419240629181</c:v>
                </c:pt>
                <c:pt idx="12">
                  <c:v>0.51546063832290834</c:v>
                </c:pt>
                <c:pt idx="13">
                  <c:v>0.50284882833470668</c:v>
                </c:pt>
                <c:pt idx="14">
                  <c:v>0.49759735877459832</c:v>
                </c:pt>
                <c:pt idx="15">
                  <c:v>0.49835692220692979</c:v>
                </c:pt>
                <c:pt idx="16">
                  <c:v>0.51375662717578707</c:v>
                </c:pt>
                <c:pt idx="17">
                  <c:v>0.51225869655615974</c:v>
                </c:pt>
                <c:pt idx="18">
                  <c:v>0.49582770522621661</c:v>
                </c:pt>
                <c:pt idx="19">
                  <c:v>0.49923829525681235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D1-4F16-B83F-35C4A6E1C895}"/>
            </c:ext>
          </c:extLst>
        </c:ser>
        <c:ser>
          <c:idx val="1"/>
          <c:order val="1"/>
          <c:tx>
            <c:v>2nd</c:v>
          </c:tx>
          <c:spPr>
            <a:ln w="25400">
              <a:noFill/>
            </a:ln>
            <a:effectLst/>
          </c:spPr>
          <c:marker>
            <c:symbol val="circle"/>
            <c:size val="6"/>
            <c:spPr>
              <a:solidFill>
                <a:srgbClr val="99CCFF"/>
              </a:solidFill>
              <a:ln>
                <a:solidFill>
                  <a:srgbClr val="99CCFF"/>
                </a:solidFill>
                <a:prstDash val="solid"/>
              </a:ln>
            </c:spPr>
          </c:marker>
          <c:xVal>
            <c:numRef>
              <c:f>'Sheet1 {10 min}'!$M$101:$M$120</c:f>
              <c:numCache>
                <c:formatCode>General</c:formatCode>
                <c:ptCount val="20"/>
                <c:pt idx="0">
                  <c:v>9.6274765989353472</c:v>
                </c:pt>
                <c:pt idx="1">
                  <c:v>9.3685354480505563</c:v>
                </c:pt>
                <c:pt idx="2">
                  <c:v>9.7130816337666381</c:v>
                </c:pt>
                <c:pt idx="3">
                  <c:v>9.4931802407659127</c:v>
                </c:pt>
                <c:pt idx="4">
                  <c:v>9.5665173257235985</c:v>
                </c:pt>
                <c:pt idx="5">
                  <c:v>9.5771224656546821</c:v>
                </c:pt>
                <c:pt idx="6">
                  <c:v>9.5428773478495614</c:v>
                </c:pt>
                <c:pt idx="7">
                  <c:v>9.5241896104608355</c:v>
                </c:pt>
                <c:pt idx="8">
                  <c:v>9.4640722537896931</c:v>
                </c:pt>
                <c:pt idx="9">
                  <c:v>9.554839489938562</c:v>
                </c:pt>
                <c:pt idx="10">
                  <c:v>9.6525233952079983</c:v>
                </c:pt>
                <c:pt idx="11">
                  <c:v>9.6468983778584132</c:v>
                </c:pt>
                <c:pt idx="12">
                  <c:v>9.7219703272189921</c:v>
                </c:pt>
                <c:pt idx="13">
                  <c:v>9.5318930244421622</c:v>
                </c:pt>
                <c:pt idx="14">
                  <c:v>9.6235231366560754</c:v>
                </c:pt>
                <c:pt idx="15">
                  <c:v>9.4521635036122156</c:v>
                </c:pt>
                <c:pt idx="16">
                  <c:v>9.66367242259577</c:v>
                </c:pt>
                <c:pt idx="17">
                  <c:v>9.6208803384559829</c:v>
                </c:pt>
                <c:pt idx="18">
                  <c:v>9.6452800939880579</c:v>
                </c:pt>
                <c:pt idx="19">
                  <c:v>9.5548394912793899</c:v>
                </c:pt>
              </c:numCache>
            </c:numRef>
          </c:xVal>
          <c:yVal>
            <c:numRef>
              <c:f>'Sheet1 {10 min}'!$R$101:$R$120</c:f>
              <c:numCache>
                <c:formatCode>General</c:formatCode>
                <c:ptCount val="20"/>
                <c:pt idx="0">
                  <c:v>0.49304013122822965</c:v>
                </c:pt>
                <c:pt idx="1">
                  <c:v>0.48469908788484428</c:v>
                </c:pt>
                <c:pt idx="2">
                  <c:v>0.47733954990078614</c:v>
                </c:pt>
                <c:pt idx="3">
                  <c:v>0.50293326626506629</c:v>
                </c:pt>
                <c:pt idx="4">
                  <c:v>0.49994181594121495</c:v>
                </c:pt>
                <c:pt idx="5">
                  <c:v>0.48078322460482797</c:v>
                </c:pt>
                <c:pt idx="6">
                  <c:v>0.51949250415635406</c:v>
                </c:pt>
                <c:pt idx="7">
                  <c:v>0.49067372972405504</c:v>
                </c:pt>
                <c:pt idx="8">
                  <c:v>0.46873193890226256</c:v>
                </c:pt>
                <c:pt idx="9">
                  <c:v>0.50076170454753399</c:v>
                </c:pt>
                <c:pt idx="10">
                  <c:v>0.48842401583094708</c:v>
                </c:pt>
                <c:pt idx="11">
                  <c:v>0.47738580759370824</c:v>
                </c:pt>
                <c:pt idx="12">
                  <c:v>0.48453936167709161</c:v>
                </c:pt>
                <c:pt idx="13">
                  <c:v>0.49715117166529321</c:v>
                </c:pt>
                <c:pt idx="14">
                  <c:v>0.50240264122540157</c:v>
                </c:pt>
                <c:pt idx="15">
                  <c:v>0.50164307779307016</c:v>
                </c:pt>
                <c:pt idx="16">
                  <c:v>0.48624337282421298</c:v>
                </c:pt>
                <c:pt idx="17">
                  <c:v>0.48774130344384015</c:v>
                </c:pt>
                <c:pt idx="18">
                  <c:v>0.50417229477378345</c:v>
                </c:pt>
                <c:pt idx="19">
                  <c:v>0.50076170474318771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D1-4F16-B83F-35C4A6E1C8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8061215"/>
        <c:axId val="338066623"/>
      </c:scatterChart>
      <c:valAx>
        <c:axId val="3380612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38066623"/>
        <c:crosses val="autoZero"/>
        <c:crossBetween val="midCat"/>
      </c:valAx>
      <c:valAx>
        <c:axId val="338066623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38061215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 i="0">
                <a:solidFill>
                  <a:srgbClr val="000000"/>
                </a:solidFill>
              </a:defRPr>
            </a:pPr>
            <a:r>
              <a:rPr lang="en-US" b="1" i="0">
                <a:solidFill>
                  <a:srgbClr val="000000"/>
                </a:solidFill>
              </a:rPr>
              <a:t>Sheet1 {11 min} spectrum 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spectrum</c:v>
          </c:tx>
          <c:spPr>
            <a:ln w="127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{11 min}'!$A$1:$A$804</c:f>
              <c:numCache>
                <c:formatCode>General</c:formatCode>
                <c:ptCount val="804"/>
                <c:pt idx="0">
                  <c:v>785.42401123046875</c:v>
                </c:pt>
                <c:pt idx="1">
                  <c:v>785.43597412109375</c:v>
                </c:pt>
                <c:pt idx="2">
                  <c:v>785.447998046875</c:v>
                </c:pt>
                <c:pt idx="3">
                  <c:v>785.46099853515625</c:v>
                </c:pt>
                <c:pt idx="4">
                  <c:v>785.4730224609375</c:v>
                </c:pt>
                <c:pt idx="5">
                  <c:v>785.4849853515625</c:v>
                </c:pt>
                <c:pt idx="6">
                  <c:v>785.49700927734375</c:v>
                </c:pt>
                <c:pt idx="7">
                  <c:v>785.510009765625</c:v>
                </c:pt>
                <c:pt idx="8">
                  <c:v>785.52197265625</c:v>
                </c:pt>
                <c:pt idx="9">
                  <c:v>785.53399658203125</c:v>
                </c:pt>
                <c:pt idx="10">
                  <c:v>785.5460205078125</c:v>
                </c:pt>
                <c:pt idx="11">
                  <c:v>785.55902099609375</c:v>
                </c:pt>
                <c:pt idx="12">
                  <c:v>785.57098388671875</c:v>
                </c:pt>
                <c:pt idx="13">
                  <c:v>785.5830078125</c:v>
                </c:pt>
                <c:pt idx="14">
                  <c:v>785.594970703125</c:v>
                </c:pt>
                <c:pt idx="15">
                  <c:v>785.60699462890625</c:v>
                </c:pt>
                <c:pt idx="16">
                  <c:v>785.6199951171875</c:v>
                </c:pt>
                <c:pt idx="17">
                  <c:v>785.63201904296875</c:v>
                </c:pt>
                <c:pt idx="18">
                  <c:v>785.64398193359375</c:v>
                </c:pt>
                <c:pt idx="19">
                  <c:v>785.656005859375</c:v>
                </c:pt>
                <c:pt idx="20">
                  <c:v>785.66900634765625</c:v>
                </c:pt>
                <c:pt idx="21">
                  <c:v>785.6810302734375</c:v>
                </c:pt>
                <c:pt idx="22">
                  <c:v>785.6929931640625</c:v>
                </c:pt>
                <c:pt idx="23">
                  <c:v>785.70501708984375</c:v>
                </c:pt>
                <c:pt idx="24">
                  <c:v>785.718017578125</c:v>
                </c:pt>
                <c:pt idx="25">
                  <c:v>785.72998046875</c:v>
                </c:pt>
                <c:pt idx="26">
                  <c:v>785.74200439453125</c:v>
                </c:pt>
                <c:pt idx="27">
                  <c:v>785.7540283203125</c:v>
                </c:pt>
                <c:pt idx="28">
                  <c:v>785.76702880859375</c:v>
                </c:pt>
                <c:pt idx="29">
                  <c:v>785.77899169921875</c:v>
                </c:pt>
                <c:pt idx="30">
                  <c:v>785.791015625</c:v>
                </c:pt>
                <c:pt idx="31">
                  <c:v>785.802978515625</c:v>
                </c:pt>
                <c:pt idx="32">
                  <c:v>785.81597900390625</c:v>
                </c:pt>
                <c:pt idx="33">
                  <c:v>785.8280029296875</c:v>
                </c:pt>
                <c:pt idx="34">
                  <c:v>785.84002685546875</c:v>
                </c:pt>
                <c:pt idx="35">
                  <c:v>785.85198974609375</c:v>
                </c:pt>
                <c:pt idx="36">
                  <c:v>785.864990234375</c:v>
                </c:pt>
                <c:pt idx="37">
                  <c:v>785.87701416015625</c:v>
                </c:pt>
                <c:pt idx="38">
                  <c:v>785.88897705078125</c:v>
                </c:pt>
                <c:pt idx="39">
                  <c:v>785.9010009765625</c:v>
                </c:pt>
                <c:pt idx="40">
                  <c:v>785.91302490234375</c:v>
                </c:pt>
                <c:pt idx="41">
                  <c:v>785.926025390625</c:v>
                </c:pt>
                <c:pt idx="42">
                  <c:v>785.93798828125</c:v>
                </c:pt>
                <c:pt idx="43">
                  <c:v>785.95001220703125</c:v>
                </c:pt>
                <c:pt idx="44">
                  <c:v>785.96197509765625</c:v>
                </c:pt>
                <c:pt idx="45">
                  <c:v>785.9749755859375</c:v>
                </c:pt>
                <c:pt idx="46">
                  <c:v>785.98699951171875</c:v>
                </c:pt>
                <c:pt idx="47">
                  <c:v>785.9990234375</c:v>
                </c:pt>
                <c:pt idx="48">
                  <c:v>786.010986328125</c:v>
                </c:pt>
                <c:pt idx="49">
                  <c:v>786.02398681640625</c:v>
                </c:pt>
                <c:pt idx="50">
                  <c:v>786.0360107421875</c:v>
                </c:pt>
                <c:pt idx="51">
                  <c:v>786.0479736328125</c:v>
                </c:pt>
                <c:pt idx="52">
                  <c:v>786.05999755859375</c:v>
                </c:pt>
                <c:pt idx="53">
                  <c:v>786.072998046875</c:v>
                </c:pt>
                <c:pt idx="54">
                  <c:v>786.08502197265625</c:v>
                </c:pt>
                <c:pt idx="55">
                  <c:v>786.09698486328125</c:v>
                </c:pt>
                <c:pt idx="56">
                  <c:v>786.1090087890625</c:v>
                </c:pt>
                <c:pt idx="57">
                  <c:v>786.12200927734375</c:v>
                </c:pt>
                <c:pt idx="58">
                  <c:v>786.13397216796875</c:v>
                </c:pt>
                <c:pt idx="59">
                  <c:v>786.14599609375</c:v>
                </c:pt>
                <c:pt idx="60">
                  <c:v>786.15802001953125</c:v>
                </c:pt>
                <c:pt idx="61">
                  <c:v>786.1710205078125</c:v>
                </c:pt>
                <c:pt idx="62">
                  <c:v>786.1829833984375</c:v>
                </c:pt>
                <c:pt idx="63">
                  <c:v>786.19500732421875</c:v>
                </c:pt>
                <c:pt idx="64">
                  <c:v>786.20697021484375</c:v>
                </c:pt>
                <c:pt idx="65">
                  <c:v>786.218994140625</c:v>
                </c:pt>
                <c:pt idx="66">
                  <c:v>786.23199462890625</c:v>
                </c:pt>
                <c:pt idx="67">
                  <c:v>786.2440185546875</c:v>
                </c:pt>
                <c:pt idx="68">
                  <c:v>786.2559814453125</c:v>
                </c:pt>
                <c:pt idx="69">
                  <c:v>786.26800537109375</c:v>
                </c:pt>
                <c:pt idx="70">
                  <c:v>786.281005859375</c:v>
                </c:pt>
                <c:pt idx="71">
                  <c:v>786.29302978515625</c:v>
                </c:pt>
                <c:pt idx="72">
                  <c:v>786.30499267578125</c:v>
                </c:pt>
                <c:pt idx="73">
                  <c:v>786.3170166015625</c:v>
                </c:pt>
                <c:pt idx="74">
                  <c:v>786.33001708984375</c:v>
                </c:pt>
                <c:pt idx="75">
                  <c:v>786.34197998046875</c:v>
                </c:pt>
                <c:pt idx="76">
                  <c:v>786.35400390625</c:v>
                </c:pt>
                <c:pt idx="77">
                  <c:v>786.36602783203125</c:v>
                </c:pt>
                <c:pt idx="78">
                  <c:v>786.3790283203125</c:v>
                </c:pt>
                <c:pt idx="79">
                  <c:v>786.3909912109375</c:v>
                </c:pt>
                <c:pt idx="80">
                  <c:v>786.40301513671875</c:v>
                </c:pt>
                <c:pt idx="81">
                  <c:v>786.41497802734375</c:v>
                </c:pt>
                <c:pt idx="82">
                  <c:v>786.427978515625</c:v>
                </c:pt>
                <c:pt idx="83">
                  <c:v>786.44000244140625</c:v>
                </c:pt>
                <c:pt idx="84">
                  <c:v>786.4520263671875</c:v>
                </c:pt>
                <c:pt idx="85">
                  <c:v>786.4639892578125</c:v>
                </c:pt>
                <c:pt idx="86">
                  <c:v>786.47698974609375</c:v>
                </c:pt>
                <c:pt idx="87">
                  <c:v>786.489013671875</c:v>
                </c:pt>
                <c:pt idx="88">
                  <c:v>786.5009765625</c:v>
                </c:pt>
                <c:pt idx="89">
                  <c:v>786.51300048828125</c:v>
                </c:pt>
                <c:pt idx="90">
                  <c:v>786.5260009765625</c:v>
                </c:pt>
                <c:pt idx="91">
                  <c:v>786.53802490234375</c:v>
                </c:pt>
                <c:pt idx="92">
                  <c:v>786.54998779296875</c:v>
                </c:pt>
                <c:pt idx="93">
                  <c:v>786.56201171875</c:v>
                </c:pt>
                <c:pt idx="94">
                  <c:v>786.57501220703125</c:v>
                </c:pt>
                <c:pt idx="95">
                  <c:v>786.58697509765625</c:v>
                </c:pt>
                <c:pt idx="96">
                  <c:v>786.5989990234375</c:v>
                </c:pt>
                <c:pt idx="97">
                  <c:v>786.61102294921875</c:v>
                </c:pt>
                <c:pt idx="98">
                  <c:v>786.62298583984375</c:v>
                </c:pt>
                <c:pt idx="99">
                  <c:v>786.635986328125</c:v>
                </c:pt>
                <c:pt idx="100">
                  <c:v>786.64801025390625</c:v>
                </c:pt>
                <c:pt idx="101">
                  <c:v>786.65997314453125</c:v>
                </c:pt>
                <c:pt idx="102">
                  <c:v>786.6719970703125</c:v>
                </c:pt>
                <c:pt idx="103">
                  <c:v>786.68499755859375</c:v>
                </c:pt>
                <c:pt idx="104">
                  <c:v>786.697021484375</c:v>
                </c:pt>
                <c:pt idx="105">
                  <c:v>786.708984375</c:v>
                </c:pt>
                <c:pt idx="106">
                  <c:v>786.72100830078125</c:v>
                </c:pt>
                <c:pt idx="107">
                  <c:v>786.7340087890625</c:v>
                </c:pt>
                <c:pt idx="108">
                  <c:v>786.7459716796875</c:v>
                </c:pt>
                <c:pt idx="109">
                  <c:v>786.75799560546875</c:v>
                </c:pt>
                <c:pt idx="110">
                  <c:v>786.77001953125</c:v>
                </c:pt>
                <c:pt idx="111">
                  <c:v>786.78302001953125</c:v>
                </c:pt>
                <c:pt idx="112">
                  <c:v>786.79498291015625</c:v>
                </c:pt>
                <c:pt idx="113">
                  <c:v>786.8070068359375</c:v>
                </c:pt>
                <c:pt idx="114">
                  <c:v>786.8189697265625</c:v>
                </c:pt>
                <c:pt idx="115">
                  <c:v>786.83197021484375</c:v>
                </c:pt>
                <c:pt idx="116">
                  <c:v>786.843994140625</c:v>
                </c:pt>
                <c:pt idx="117">
                  <c:v>786.85601806640625</c:v>
                </c:pt>
                <c:pt idx="118">
                  <c:v>786.86798095703125</c:v>
                </c:pt>
                <c:pt idx="119">
                  <c:v>786.8809814453125</c:v>
                </c:pt>
                <c:pt idx="120">
                  <c:v>786.89300537109375</c:v>
                </c:pt>
                <c:pt idx="121">
                  <c:v>786.905029296875</c:v>
                </c:pt>
                <c:pt idx="122">
                  <c:v>786.9169921875</c:v>
                </c:pt>
                <c:pt idx="123">
                  <c:v>786.92999267578125</c:v>
                </c:pt>
                <c:pt idx="124">
                  <c:v>786.9420166015625</c:v>
                </c:pt>
                <c:pt idx="125">
                  <c:v>786.9539794921875</c:v>
                </c:pt>
                <c:pt idx="126">
                  <c:v>786.96600341796875</c:v>
                </c:pt>
                <c:pt idx="127">
                  <c:v>786.97900390625</c:v>
                </c:pt>
                <c:pt idx="128">
                  <c:v>786.99102783203125</c:v>
                </c:pt>
                <c:pt idx="129">
                  <c:v>787.00299072265625</c:v>
                </c:pt>
                <c:pt idx="130">
                  <c:v>787.0150146484375</c:v>
                </c:pt>
                <c:pt idx="131">
                  <c:v>787.02801513671875</c:v>
                </c:pt>
                <c:pt idx="132">
                  <c:v>787.03997802734375</c:v>
                </c:pt>
                <c:pt idx="133">
                  <c:v>787.052001953125</c:v>
                </c:pt>
                <c:pt idx="134">
                  <c:v>787.06402587890625</c:v>
                </c:pt>
                <c:pt idx="135">
                  <c:v>787.0770263671875</c:v>
                </c:pt>
                <c:pt idx="136">
                  <c:v>787.0889892578125</c:v>
                </c:pt>
                <c:pt idx="137">
                  <c:v>787.10101318359375</c:v>
                </c:pt>
                <c:pt idx="138">
                  <c:v>787.11297607421875</c:v>
                </c:pt>
                <c:pt idx="139">
                  <c:v>787.1259765625</c:v>
                </c:pt>
                <c:pt idx="140">
                  <c:v>787.13800048828125</c:v>
                </c:pt>
                <c:pt idx="141">
                  <c:v>787.1500244140625</c:v>
                </c:pt>
                <c:pt idx="142">
                  <c:v>787.1619873046875</c:v>
                </c:pt>
                <c:pt idx="143">
                  <c:v>787.17498779296875</c:v>
                </c:pt>
                <c:pt idx="144">
                  <c:v>787.18701171875</c:v>
                </c:pt>
                <c:pt idx="145">
                  <c:v>787.198974609375</c:v>
                </c:pt>
                <c:pt idx="146">
                  <c:v>787.21099853515625</c:v>
                </c:pt>
                <c:pt idx="147">
                  <c:v>787.2239990234375</c:v>
                </c:pt>
                <c:pt idx="148">
                  <c:v>787.23602294921875</c:v>
                </c:pt>
                <c:pt idx="149">
                  <c:v>787.24798583984375</c:v>
                </c:pt>
                <c:pt idx="150">
                  <c:v>787.260009765625</c:v>
                </c:pt>
                <c:pt idx="151">
                  <c:v>787.27301025390625</c:v>
                </c:pt>
                <c:pt idx="152">
                  <c:v>787.28497314453125</c:v>
                </c:pt>
                <c:pt idx="153">
                  <c:v>787.2969970703125</c:v>
                </c:pt>
                <c:pt idx="154">
                  <c:v>787.30902099609375</c:v>
                </c:pt>
                <c:pt idx="155">
                  <c:v>787.322021484375</c:v>
                </c:pt>
                <c:pt idx="156">
                  <c:v>787.333984375</c:v>
                </c:pt>
                <c:pt idx="157">
                  <c:v>787.34600830078125</c:v>
                </c:pt>
                <c:pt idx="158">
                  <c:v>787.35797119140625</c:v>
                </c:pt>
                <c:pt idx="159">
                  <c:v>787.3709716796875</c:v>
                </c:pt>
                <c:pt idx="160">
                  <c:v>787.38299560546875</c:v>
                </c:pt>
                <c:pt idx="161">
                  <c:v>787.39501953125</c:v>
                </c:pt>
                <c:pt idx="162">
                  <c:v>787.406982421875</c:v>
                </c:pt>
                <c:pt idx="163">
                  <c:v>787.41998291015625</c:v>
                </c:pt>
                <c:pt idx="164">
                  <c:v>787.4320068359375</c:v>
                </c:pt>
                <c:pt idx="165">
                  <c:v>787.4439697265625</c:v>
                </c:pt>
                <c:pt idx="166">
                  <c:v>787.45599365234375</c:v>
                </c:pt>
                <c:pt idx="167">
                  <c:v>787.468994140625</c:v>
                </c:pt>
                <c:pt idx="168">
                  <c:v>787.48101806640625</c:v>
                </c:pt>
                <c:pt idx="169">
                  <c:v>787.49298095703125</c:v>
                </c:pt>
                <c:pt idx="170">
                  <c:v>787.5050048828125</c:v>
                </c:pt>
                <c:pt idx="171">
                  <c:v>787.51800537109375</c:v>
                </c:pt>
                <c:pt idx="172">
                  <c:v>787.530029296875</c:v>
                </c:pt>
                <c:pt idx="173">
                  <c:v>787.5419921875</c:v>
                </c:pt>
                <c:pt idx="174">
                  <c:v>787.55401611328125</c:v>
                </c:pt>
                <c:pt idx="175">
                  <c:v>787.5670166015625</c:v>
                </c:pt>
                <c:pt idx="176">
                  <c:v>787.5789794921875</c:v>
                </c:pt>
                <c:pt idx="177">
                  <c:v>787.59100341796875</c:v>
                </c:pt>
                <c:pt idx="178">
                  <c:v>787.60302734375</c:v>
                </c:pt>
                <c:pt idx="179">
                  <c:v>787.61602783203125</c:v>
                </c:pt>
                <c:pt idx="180">
                  <c:v>787.62799072265625</c:v>
                </c:pt>
                <c:pt idx="181">
                  <c:v>787.6400146484375</c:v>
                </c:pt>
                <c:pt idx="182">
                  <c:v>787.6519775390625</c:v>
                </c:pt>
                <c:pt idx="183">
                  <c:v>787.66497802734375</c:v>
                </c:pt>
                <c:pt idx="184">
                  <c:v>787.677001953125</c:v>
                </c:pt>
                <c:pt idx="185">
                  <c:v>787.68902587890625</c:v>
                </c:pt>
                <c:pt idx="186">
                  <c:v>787.70098876953125</c:v>
                </c:pt>
                <c:pt idx="187">
                  <c:v>787.7139892578125</c:v>
                </c:pt>
                <c:pt idx="188">
                  <c:v>787.72601318359375</c:v>
                </c:pt>
                <c:pt idx="189">
                  <c:v>787.73797607421875</c:v>
                </c:pt>
                <c:pt idx="190">
                  <c:v>787.75</c:v>
                </c:pt>
                <c:pt idx="191">
                  <c:v>787.76300048828125</c:v>
                </c:pt>
                <c:pt idx="192">
                  <c:v>787.7750244140625</c:v>
                </c:pt>
                <c:pt idx="193">
                  <c:v>787.7869873046875</c:v>
                </c:pt>
                <c:pt idx="194">
                  <c:v>787.79901123046875</c:v>
                </c:pt>
                <c:pt idx="195">
                  <c:v>787.81201171875</c:v>
                </c:pt>
                <c:pt idx="196">
                  <c:v>787.823974609375</c:v>
                </c:pt>
                <c:pt idx="197">
                  <c:v>787.83599853515625</c:v>
                </c:pt>
                <c:pt idx="198">
                  <c:v>787.8480224609375</c:v>
                </c:pt>
                <c:pt idx="199">
                  <c:v>787.86102294921875</c:v>
                </c:pt>
                <c:pt idx="200">
                  <c:v>787.87298583984375</c:v>
                </c:pt>
                <c:pt idx="201">
                  <c:v>787.885009765625</c:v>
                </c:pt>
                <c:pt idx="202">
                  <c:v>787.89697265625</c:v>
                </c:pt>
                <c:pt idx="203">
                  <c:v>787.90997314453125</c:v>
                </c:pt>
                <c:pt idx="204">
                  <c:v>787.9219970703125</c:v>
                </c:pt>
                <c:pt idx="205">
                  <c:v>787.93402099609375</c:v>
                </c:pt>
                <c:pt idx="206">
                  <c:v>787.94598388671875</c:v>
                </c:pt>
                <c:pt idx="207">
                  <c:v>787.958984375</c:v>
                </c:pt>
                <c:pt idx="208">
                  <c:v>787.97100830078125</c:v>
                </c:pt>
                <c:pt idx="209">
                  <c:v>787.98297119140625</c:v>
                </c:pt>
                <c:pt idx="210">
                  <c:v>787.9949951171875</c:v>
                </c:pt>
                <c:pt idx="211">
                  <c:v>788.00799560546875</c:v>
                </c:pt>
                <c:pt idx="212">
                  <c:v>788.02001953125</c:v>
                </c:pt>
                <c:pt idx="213">
                  <c:v>788.031982421875</c:v>
                </c:pt>
                <c:pt idx="214">
                  <c:v>788.04400634765625</c:v>
                </c:pt>
                <c:pt idx="215">
                  <c:v>788.0570068359375</c:v>
                </c:pt>
                <c:pt idx="216">
                  <c:v>788.0689697265625</c:v>
                </c:pt>
                <c:pt idx="217">
                  <c:v>788.08099365234375</c:v>
                </c:pt>
                <c:pt idx="218">
                  <c:v>788.093994140625</c:v>
                </c:pt>
                <c:pt idx="219">
                  <c:v>788.10601806640625</c:v>
                </c:pt>
                <c:pt idx="220">
                  <c:v>788.11798095703125</c:v>
                </c:pt>
                <c:pt idx="221">
                  <c:v>788.1300048828125</c:v>
                </c:pt>
                <c:pt idx="222">
                  <c:v>788.14300537109375</c:v>
                </c:pt>
                <c:pt idx="223">
                  <c:v>788.155029296875</c:v>
                </c:pt>
                <c:pt idx="224">
                  <c:v>788.1669921875</c:v>
                </c:pt>
                <c:pt idx="225">
                  <c:v>788.17901611328125</c:v>
                </c:pt>
                <c:pt idx="226">
                  <c:v>788.1920166015625</c:v>
                </c:pt>
                <c:pt idx="227">
                  <c:v>788.2039794921875</c:v>
                </c:pt>
                <c:pt idx="228">
                  <c:v>788.21600341796875</c:v>
                </c:pt>
                <c:pt idx="229">
                  <c:v>788.22802734375</c:v>
                </c:pt>
                <c:pt idx="230">
                  <c:v>788.24102783203125</c:v>
                </c:pt>
                <c:pt idx="231">
                  <c:v>788.25299072265625</c:v>
                </c:pt>
                <c:pt idx="232">
                  <c:v>788.2650146484375</c:v>
                </c:pt>
                <c:pt idx="233">
                  <c:v>788.2769775390625</c:v>
                </c:pt>
                <c:pt idx="234">
                  <c:v>788.28997802734375</c:v>
                </c:pt>
                <c:pt idx="235">
                  <c:v>788.302001953125</c:v>
                </c:pt>
                <c:pt idx="236">
                  <c:v>788.31402587890625</c:v>
                </c:pt>
                <c:pt idx="237">
                  <c:v>788.32598876953125</c:v>
                </c:pt>
                <c:pt idx="238">
                  <c:v>788.3389892578125</c:v>
                </c:pt>
                <c:pt idx="239">
                  <c:v>788.35101318359375</c:v>
                </c:pt>
                <c:pt idx="240">
                  <c:v>788.36297607421875</c:v>
                </c:pt>
                <c:pt idx="241">
                  <c:v>788.375</c:v>
                </c:pt>
                <c:pt idx="242">
                  <c:v>788.38800048828125</c:v>
                </c:pt>
                <c:pt idx="243">
                  <c:v>788.4000244140625</c:v>
                </c:pt>
                <c:pt idx="244">
                  <c:v>788.4119873046875</c:v>
                </c:pt>
                <c:pt idx="245">
                  <c:v>788.42401123046875</c:v>
                </c:pt>
                <c:pt idx="246">
                  <c:v>788.43701171875</c:v>
                </c:pt>
                <c:pt idx="247">
                  <c:v>788.448974609375</c:v>
                </c:pt>
                <c:pt idx="248">
                  <c:v>788.46099853515625</c:v>
                </c:pt>
                <c:pt idx="249">
                  <c:v>788.4739990234375</c:v>
                </c:pt>
                <c:pt idx="250">
                  <c:v>788.48602294921875</c:v>
                </c:pt>
                <c:pt idx="251">
                  <c:v>788.49798583984375</c:v>
                </c:pt>
                <c:pt idx="252">
                  <c:v>788.510009765625</c:v>
                </c:pt>
                <c:pt idx="253">
                  <c:v>788.52301025390625</c:v>
                </c:pt>
                <c:pt idx="254">
                  <c:v>788.53497314453125</c:v>
                </c:pt>
                <c:pt idx="255">
                  <c:v>788.5469970703125</c:v>
                </c:pt>
                <c:pt idx="256">
                  <c:v>788.55902099609375</c:v>
                </c:pt>
                <c:pt idx="257">
                  <c:v>788.572021484375</c:v>
                </c:pt>
                <c:pt idx="258">
                  <c:v>788.583984375</c:v>
                </c:pt>
                <c:pt idx="259">
                  <c:v>788.59600830078125</c:v>
                </c:pt>
                <c:pt idx="260">
                  <c:v>788.60797119140625</c:v>
                </c:pt>
                <c:pt idx="261">
                  <c:v>788.6209716796875</c:v>
                </c:pt>
                <c:pt idx="262">
                  <c:v>788.63299560546875</c:v>
                </c:pt>
                <c:pt idx="263">
                  <c:v>788.64501953125</c:v>
                </c:pt>
                <c:pt idx="264">
                  <c:v>788.656982421875</c:v>
                </c:pt>
                <c:pt idx="265">
                  <c:v>788.66998291015625</c:v>
                </c:pt>
                <c:pt idx="266">
                  <c:v>788.6820068359375</c:v>
                </c:pt>
                <c:pt idx="267">
                  <c:v>788.6939697265625</c:v>
                </c:pt>
                <c:pt idx="268">
                  <c:v>788.70599365234375</c:v>
                </c:pt>
                <c:pt idx="269">
                  <c:v>788.718994140625</c:v>
                </c:pt>
                <c:pt idx="270">
                  <c:v>788.73101806640625</c:v>
                </c:pt>
                <c:pt idx="271">
                  <c:v>788.74298095703125</c:v>
                </c:pt>
                <c:pt idx="272">
                  <c:v>788.7550048828125</c:v>
                </c:pt>
                <c:pt idx="273">
                  <c:v>788.76800537109375</c:v>
                </c:pt>
                <c:pt idx="274">
                  <c:v>788.780029296875</c:v>
                </c:pt>
                <c:pt idx="275">
                  <c:v>788.7919921875</c:v>
                </c:pt>
                <c:pt idx="276">
                  <c:v>788.80499267578125</c:v>
                </c:pt>
                <c:pt idx="277">
                  <c:v>788.8170166015625</c:v>
                </c:pt>
                <c:pt idx="278">
                  <c:v>788.8289794921875</c:v>
                </c:pt>
                <c:pt idx="279">
                  <c:v>788.84100341796875</c:v>
                </c:pt>
                <c:pt idx="280">
                  <c:v>788.85400390625</c:v>
                </c:pt>
                <c:pt idx="281">
                  <c:v>788.86602783203125</c:v>
                </c:pt>
                <c:pt idx="282">
                  <c:v>788.87799072265625</c:v>
                </c:pt>
                <c:pt idx="283">
                  <c:v>788.8900146484375</c:v>
                </c:pt>
                <c:pt idx="284">
                  <c:v>788.90301513671875</c:v>
                </c:pt>
                <c:pt idx="285">
                  <c:v>788.91497802734375</c:v>
                </c:pt>
                <c:pt idx="286">
                  <c:v>788.927001953125</c:v>
                </c:pt>
                <c:pt idx="287">
                  <c:v>788.93902587890625</c:v>
                </c:pt>
                <c:pt idx="288">
                  <c:v>788.9520263671875</c:v>
                </c:pt>
                <c:pt idx="289">
                  <c:v>788.9639892578125</c:v>
                </c:pt>
                <c:pt idx="290">
                  <c:v>788.97601318359375</c:v>
                </c:pt>
                <c:pt idx="291">
                  <c:v>788.98797607421875</c:v>
                </c:pt>
                <c:pt idx="292">
                  <c:v>789.0009765625</c:v>
                </c:pt>
                <c:pt idx="293">
                  <c:v>789.01300048828125</c:v>
                </c:pt>
                <c:pt idx="294">
                  <c:v>789.0250244140625</c:v>
                </c:pt>
                <c:pt idx="295">
                  <c:v>789.0369873046875</c:v>
                </c:pt>
                <c:pt idx="296">
                  <c:v>789.04998779296875</c:v>
                </c:pt>
                <c:pt idx="297">
                  <c:v>789.06201171875</c:v>
                </c:pt>
                <c:pt idx="298">
                  <c:v>789.073974609375</c:v>
                </c:pt>
                <c:pt idx="299">
                  <c:v>789.08599853515625</c:v>
                </c:pt>
                <c:pt idx="300">
                  <c:v>789.0989990234375</c:v>
                </c:pt>
                <c:pt idx="301">
                  <c:v>789.11102294921875</c:v>
                </c:pt>
                <c:pt idx="302">
                  <c:v>789.12298583984375</c:v>
                </c:pt>
                <c:pt idx="303">
                  <c:v>789.135986328125</c:v>
                </c:pt>
                <c:pt idx="304">
                  <c:v>789.14801025390625</c:v>
                </c:pt>
                <c:pt idx="305">
                  <c:v>789.15997314453125</c:v>
                </c:pt>
                <c:pt idx="306">
                  <c:v>789.1719970703125</c:v>
                </c:pt>
                <c:pt idx="307">
                  <c:v>789.18499755859375</c:v>
                </c:pt>
                <c:pt idx="308">
                  <c:v>789.197021484375</c:v>
                </c:pt>
                <c:pt idx="309">
                  <c:v>789.208984375</c:v>
                </c:pt>
                <c:pt idx="310">
                  <c:v>789.22100830078125</c:v>
                </c:pt>
                <c:pt idx="311">
                  <c:v>789.2340087890625</c:v>
                </c:pt>
                <c:pt idx="312">
                  <c:v>789.2459716796875</c:v>
                </c:pt>
                <c:pt idx="313">
                  <c:v>789.25799560546875</c:v>
                </c:pt>
                <c:pt idx="314">
                  <c:v>789.27099609375</c:v>
                </c:pt>
                <c:pt idx="315">
                  <c:v>789.28302001953125</c:v>
                </c:pt>
                <c:pt idx="316">
                  <c:v>789.29498291015625</c:v>
                </c:pt>
                <c:pt idx="317">
                  <c:v>789.3070068359375</c:v>
                </c:pt>
                <c:pt idx="318">
                  <c:v>789.32000732421875</c:v>
                </c:pt>
                <c:pt idx="319">
                  <c:v>789.33197021484375</c:v>
                </c:pt>
                <c:pt idx="320">
                  <c:v>789.343994140625</c:v>
                </c:pt>
                <c:pt idx="321">
                  <c:v>789.35601806640625</c:v>
                </c:pt>
                <c:pt idx="322">
                  <c:v>789.3690185546875</c:v>
                </c:pt>
                <c:pt idx="323">
                  <c:v>789.3809814453125</c:v>
                </c:pt>
                <c:pt idx="324">
                  <c:v>789.39300537109375</c:v>
                </c:pt>
                <c:pt idx="325">
                  <c:v>789.405029296875</c:v>
                </c:pt>
                <c:pt idx="326">
                  <c:v>789.41802978515625</c:v>
                </c:pt>
                <c:pt idx="327">
                  <c:v>789.42999267578125</c:v>
                </c:pt>
                <c:pt idx="328">
                  <c:v>789.4420166015625</c:v>
                </c:pt>
                <c:pt idx="329">
                  <c:v>789.4539794921875</c:v>
                </c:pt>
                <c:pt idx="330">
                  <c:v>789.46697998046875</c:v>
                </c:pt>
                <c:pt idx="331">
                  <c:v>789.47900390625</c:v>
                </c:pt>
                <c:pt idx="332">
                  <c:v>789.49102783203125</c:v>
                </c:pt>
                <c:pt idx="333">
                  <c:v>789.5040283203125</c:v>
                </c:pt>
                <c:pt idx="334">
                  <c:v>789.5159912109375</c:v>
                </c:pt>
                <c:pt idx="335">
                  <c:v>789.52801513671875</c:v>
                </c:pt>
                <c:pt idx="336">
                  <c:v>789.53997802734375</c:v>
                </c:pt>
                <c:pt idx="337">
                  <c:v>789.552978515625</c:v>
                </c:pt>
                <c:pt idx="338">
                  <c:v>789.56500244140625</c:v>
                </c:pt>
                <c:pt idx="339">
                  <c:v>789.5770263671875</c:v>
                </c:pt>
                <c:pt idx="340">
                  <c:v>789.5889892578125</c:v>
                </c:pt>
                <c:pt idx="341">
                  <c:v>789.60198974609375</c:v>
                </c:pt>
                <c:pt idx="342">
                  <c:v>789.614013671875</c:v>
                </c:pt>
                <c:pt idx="343">
                  <c:v>789.6259765625</c:v>
                </c:pt>
                <c:pt idx="344">
                  <c:v>789.63800048828125</c:v>
                </c:pt>
                <c:pt idx="345">
                  <c:v>789.6510009765625</c:v>
                </c:pt>
                <c:pt idx="346">
                  <c:v>789.66302490234375</c:v>
                </c:pt>
                <c:pt idx="347">
                  <c:v>789.67498779296875</c:v>
                </c:pt>
                <c:pt idx="348">
                  <c:v>789.68798828125</c:v>
                </c:pt>
                <c:pt idx="349">
                  <c:v>789.70001220703125</c:v>
                </c:pt>
                <c:pt idx="350">
                  <c:v>789.71197509765625</c:v>
                </c:pt>
                <c:pt idx="351">
                  <c:v>789.7239990234375</c:v>
                </c:pt>
                <c:pt idx="352">
                  <c:v>789.73699951171875</c:v>
                </c:pt>
                <c:pt idx="353">
                  <c:v>789.7490234375</c:v>
                </c:pt>
                <c:pt idx="354">
                  <c:v>789.760986328125</c:v>
                </c:pt>
                <c:pt idx="355">
                  <c:v>789.77301025390625</c:v>
                </c:pt>
                <c:pt idx="356">
                  <c:v>789.7860107421875</c:v>
                </c:pt>
                <c:pt idx="357">
                  <c:v>789.7979736328125</c:v>
                </c:pt>
                <c:pt idx="358">
                  <c:v>789.80999755859375</c:v>
                </c:pt>
                <c:pt idx="359">
                  <c:v>789.822998046875</c:v>
                </c:pt>
                <c:pt idx="360">
                  <c:v>789.83502197265625</c:v>
                </c:pt>
                <c:pt idx="361">
                  <c:v>789.84698486328125</c:v>
                </c:pt>
                <c:pt idx="362">
                  <c:v>789.8590087890625</c:v>
                </c:pt>
                <c:pt idx="363">
                  <c:v>789.87200927734375</c:v>
                </c:pt>
                <c:pt idx="364">
                  <c:v>789.88397216796875</c:v>
                </c:pt>
                <c:pt idx="365">
                  <c:v>789.89599609375</c:v>
                </c:pt>
                <c:pt idx="366">
                  <c:v>789.90802001953125</c:v>
                </c:pt>
                <c:pt idx="367">
                  <c:v>789.9210205078125</c:v>
                </c:pt>
                <c:pt idx="368">
                  <c:v>789.9329833984375</c:v>
                </c:pt>
                <c:pt idx="369">
                  <c:v>789.94500732421875</c:v>
                </c:pt>
                <c:pt idx="370">
                  <c:v>789.95697021484375</c:v>
                </c:pt>
                <c:pt idx="371">
                  <c:v>789.969970703125</c:v>
                </c:pt>
                <c:pt idx="372">
                  <c:v>789.98199462890625</c:v>
                </c:pt>
                <c:pt idx="373">
                  <c:v>789.9940185546875</c:v>
                </c:pt>
                <c:pt idx="374">
                  <c:v>790.00701904296875</c:v>
                </c:pt>
                <c:pt idx="375">
                  <c:v>790.01898193359375</c:v>
                </c:pt>
                <c:pt idx="376">
                  <c:v>790.031005859375</c:v>
                </c:pt>
                <c:pt idx="377">
                  <c:v>790.04302978515625</c:v>
                </c:pt>
                <c:pt idx="378">
                  <c:v>790.0560302734375</c:v>
                </c:pt>
                <c:pt idx="379">
                  <c:v>790.0679931640625</c:v>
                </c:pt>
                <c:pt idx="380">
                  <c:v>790.08001708984375</c:v>
                </c:pt>
                <c:pt idx="381">
                  <c:v>790.09197998046875</c:v>
                </c:pt>
                <c:pt idx="382">
                  <c:v>790.10498046875</c:v>
                </c:pt>
                <c:pt idx="383">
                  <c:v>790.11700439453125</c:v>
                </c:pt>
                <c:pt idx="384">
                  <c:v>790.1290283203125</c:v>
                </c:pt>
                <c:pt idx="385">
                  <c:v>790.14202880859375</c:v>
                </c:pt>
                <c:pt idx="386">
                  <c:v>790.15399169921875</c:v>
                </c:pt>
                <c:pt idx="387">
                  <c:v>790.166015625</c:v>
                </c:pt>
                <c:pt idx="388">
                  <c:v>790.177978515625</c:v>
                </c:pt>
                <c:pt idx="389">
                  <c:v>790.19097900390625</c:v>
                </c:pt>
                <c:pt idx="390">
                  <c:v>790.2030029296875</c:v>
                </c:pt>
                <c:pt idx="391">
                  <c:v>790.21502685546875</c:v>
                </c:pt>
                <c:pt idx="392">
                  <c:v>790.22698974609375</c:v>
                </c:pt>
                <c:pt idx="393">
                  <c:v>790.239990234375</c:v>
                </c:pt>
                <c:pt idx="394">
                  <c:v>790.25201416015625</c:v>
                </c:pt>
                <c:pt idx="395">
                  <c:v>790.26397705078125</c:v>
                </c:pt>
                <c:pt idx="396">
                  <c:v>790.2769775390625</c:v>
                </c:pt>
                <c:pt idx="397">
                  <c:v>790.28900146484375</c:v>
                </c:pt>
                <c:pt idx="398">
                  <c:v>790.301025390625</c:v>
                </c:pt>
                <c:pt idx="399">
                  <c:v>790.31298828125</c:v>
                </c:pt>
                <c:pt idx="400">
                  <c:v>790.32598876953125</c:v>
                </c:pt>
                <c:pt idx="401">
                  <c:v>790.3380126953125</c:v>
                </c:pt>
                <c:pt idx="402">
                  <c:v>790.3499755859375</c:v>
                </c:pt>
                <c:pt idx="403">
                  <c:v>790.36199951171875</c:v>
                </c:pt>
                <c:pt idx="404">
                  <c:v>790.375</c:v>
                </c:pt>
                <c:pt idx="405">
                  <c:v>790.38702392578125</c:v>
                </c:pt>
                <c:pt idx="406">
                  <c:v>790.39898681640625</c:v>
                </c:pt>
                <c:pt idx="407">
                  <c:v>790.4119873046875</c:v>
                </c:pt>
                <c:pt idx="408">
                  <c:v>790.42401123046875</c:v>
                </c:pt>
                <c:pt idx="409">
                  <c:v>790.43597412109375</c:v>
                </c:pt>
                <c:pt idx="410">
                  <c:v>790.447998046875</c:v>
                </c:pt>
                <c:pt idx="411">
                  <c:v>790.46099853515625</c:v>
                </c:pt>
                <c:pt idx="412">
                  <c:v>790.4730224609375</c:v>
                </c:pt>
                <c:pt idx="413">
                  <c:v>790.4849853515625</c:v>
                </c:pt>
                <c:pt idx="414">
                  <c:v>790.49700927734375</c:v>
                </c:pt>
                <c:pt idx="415">
                  <c:v>790.510009765625</c:v>
                </c:pt>
                <c:pt idx="416">
                  <c:v>790.52197265625</c:v>
                </c:pt>
                <c:pt idx="417">
                  <c:v>790.53399658203125</c:v>
                </c:pt>
                <c:pt idx="418">
                  <c:v>790.5469970703125</c:v>
                </c:pt>
                <c:pt idx="419">
                  <c:v>790.55902099609375</c:v>
                </c:pt>
                <c:pt idx="420">
                  <c:v>790.57098388671875</c:v>
                </c:pt>
                <c:pt idx="421">
                  <c:v>790.5830078125</c:v>
                </c:pt>
                <c:pt idx="422">
                  <c:v>790.59600830078125</c:v>
                </c:pt>
                <c:pt idx="423">
                  <c:v>790.60797119140625</c:v>
                </c:pt>
                <c:pt idx="424">
                  <c:v>790.6199951171875</c:v>
                </c:pt>
                <c:pt idx="425">
                  <c:v>790.63299560546875</c:v>
                </c:pt>
                <c:pt idx="426">
                  <c:v>790.64501953125</c:v>
                </c:pt>
                <c:pt idx="427">
                  <c:v>790.656982421875</c:v>
                </c:pt>
                <c:pt idx="428">
                  <c:v>790.66900634765625</c:v>
                </c:pt>
                <c:pt idx="429">
                  <c:v>790.6820068359375</c:v>
                </c:pt>
                <c:pt idx="430">
                  <c:v>790.6939697265625</c:v>
                </c:pt>
                <c:pt idx="431">
                  <c:v>790.70599365234375</c:v>
                </c:pt>
                <c:pt idx="432">
                  <c:v>790.718017578125</c:v>
                </c:pt>
                <c:pt idx="433">
                  <c:v>790.73101806640625</c:v>
                </c:pt>
                <c:pt idx="434">
                  <c:v>790.74298095703125</c:v>
                </c:pt>
                <c:pt idx="435">
                  <c:v>790.7550048828125</c:v>
                </c:pt>
                <c:pt idx="436">
                  <c:v>790.76800537109375</c:v>
                </c:pt>
                <c:pt idx="437">
                  <c:v>790.780029296875</c:v>
                </c:pt>
                <c:pt idx="438">
                  <c:v>790.7919921875</c:v>
                </c:pt>
                <c:pt idx="439">
                  <c:v>790.80401611328125</c:v>
                </c:pt>
                <c:pt idx="440">
                  <c:v>790.8170166015625</c:v>
                </c:pt>
                <c:pt idx="441">
                  <c:v>790.8289794921875</c:v>
                </c:pt>
                <c:pt idx="442">
                  <c:v>790.84100341796875</c:v>
                </c:pt>
                <c:pt idx="443">
                  <c:v>790.85302734375</c:v>
                </c:pt>
                <c:pt idx="444">
                  <c:v>790.86602783203125</c:v>
                </c:pt>
                <c:pt idx="445">
                  <c:v>790.87799072265625</c:v>
                </c:pt>
                <c:pt idx="446">
                  <c:v>790.8900146484375</c:v>
                </c:pt>
                <c:pt idx="447">
                  <c:v>790.90301513671875</c:v>
                </c:pt>
                <c:pt idx="448">
                  <c:v>790.91497802734375</c:v>
                </c:pt>
                <c:pt idx="449">
                  <c:v>790.927001953125</c:v>
                </c:pt>
                <c:pt idx="450">
                  <c:v>790.93902587890625</c:v>
                </c:pt>
                <c:pt idx="451">
                  <c:v>790.9520263671875</c:v>
                </c:pt>
                <c:pt idx="452">
                  <c:v>790.9639892578125</c:v>
                </c:pt>
                <c:pt idx="453">
                  <c:v>790.97601318359375</c:v>
                </c:pt>
                <c:pt idx="454">
                  <c:v>790.989013671875</c:v>
                </c:pt>
                <c:pt idx="455">
                  <c:v>791.0009765625</c:v>
                </c:pt>
                <c:pt idx="456">
                  <c:v>791.01300048828125</c:v>
                </c:pt>
                <c:pt idx="457">
                  <c:v>791.0250244140625</c:v>
                </c:pt>
                <c:pt idx="458">
                  <c:v>791.03802490234375</c:v>
                </c:pt>
                <c:pt idx="459">
                  <c:v>791.04998779296875</c:v>
                </c:pt>
                <c:pt idx="460">
                  <c:v>791.06201171875</c:v>
                </c:pt>
                <c:pt idx="461">
                  <c:v>791.073974609375</c:v>
                </c:pt>
                <c:pt idx="462">
                  <c:v>791.08697509765625</c:v>
                </c:pt>
                <c:pt idx="463">
                  <c:v>791.0989990234375</c:v>
                </c:pt>
                <c:pt idx="464">
                  <c:v>791.11102294921875</c:v>
                </c:pt>
                <c:pt idx="465">
                  <c:v>791.1240234375</c:v>
                </c:pt>
                <c:pt idx="466">
                  <c:v>791.135986328125</c:v>
                </c:pt>
                <c:pt idx="467">
                  <c:v>791.14801025390625</c:v>
                </c:pt>
                <c:pt idx="468">
                  <c:v>791.15997314453125</c:v>
                </c:pt>
                <c:pt idx="469">
                  <c:v>791.1729736328125</c:v>
                </c:pt>
                <c:pt idx="470">
                  <c:v>791.18499755859375</c:v>
                </c:pt>
                <c:pt idx="471">
                  <c:v>791.197021484375</c:v>
                </c:pt>
                <c:pt idx="472">
                  <c:v>791.21002197265625</c:v>
                </c:pt>
                <c:pt idx="473">
                  <c:v>791.22198486328125</c:v>
                </c:pt>
                <c:pt idx="474">
                  <c:v>791.2340087890625</c:v>
                </c:pt>
                <c:pt idx="475">
                  <c:v>791.2459716796875</c:v>
                </c:pt>
                <c:pt idx="476">
                  <c:v>791.25897216796875</c:v>
                </c:pt>
                <c:pt idx="477">
                  <c:v>791.27099609375</c:v>
                </c:pt>
                <c:pt idx="478">
                  <c:v>791.28302001953125</c:v>
                </c:pt>
                <c:pt idx="479">
                  <c:v>791.2960205078125</c:v>
                </c:pt>
                <c:pt idx="480">
                  <c:v>791.3079833984375</c:v>
                </c:pt>
                <c:pt idx="481">
                  <c:v>791.32000732421875</c:v>
                </c:pt>
                <c:pt idx="482">
                  <c:v>791.33197021484375</c:v>
                </c:pt>
                <c:pt idx="483">
                  <c:v>791.344970703125</c:v>
                </c:pt>
                <c:pt idx="484">
                  <c:v>791.35699462890625</c:v>
                </c:pt>
                <c:pt idx="485">
                  <c:v>791.3690185546875</c:v>
                </c:pt>
                <c:pt idx="486">
                  <c:v>791.3809814453125</c:v>
                </c:pt>
                <c:pt idx="487">
                  <c:v>791.39398193359375</c:v>
                </c:pt>
                <c:pt idx="488">
                  <c:v>791.406005859375</c:v>
                </c:pt>
                <c:pt idx="489">
                  <c:v>791.41802978515625</c:v>
                </c:pt>
                <c:pt idx="490">
                  <c:v>791.4310302734375</c:v>
                </c:pt>
                <c:pt idx="491">
                  <c:v>791.4429931640625</c:v>
                </c:pt>
                <c:pt idx="492">
                  <c:v>791.45501708984375</c:v>
                </c:pt>
                <c:pt idx="493">
                  <c:v>791.46697998046875</c:v>
                </c:pt>
                <c:pt idx="494">
                  <c:v>791.47998046875</c:v>
                </c:pt>
                <c:pt idx="495">
                  <c:v>791.49200439453125</c:v>
                </c:pt>
                <c:pt idx="496">
                  <c:v>791.5040283203125</c:v>
                </c:pt>
                <c:pt idx="497">
                  <c:v>791.51702880859375</c:v>
                </c:pt>
                <c:pt idx="498">
                  <c:v>791.52899169921875</c:v>
                </c:pt>
                <c:pt idx="499">
                  <c:v>791.541015625</c:v>
                </c:pt>
                <c:pt idx="500">
                  <c:v>791.552978515625</c:v>
                </c:pt>
                <c:pt idx="501">
                  <c:v>791.56597900390625</c:v>
                </c:pt>
                <c:pt idx="502">
                  <c:v>791.5780029296875</c:v>
                </c:pt>
                <c:pt idx="503">
                  <c:v>791.59002685546875</c:v>
                </c:pt>
                <c:pt idx="504">
                  <c:v>791.60302734375</c:v>
                </c:pt>
                <c:pt idx="505">
                  <c:v>791.614990234375</c:v>
                </c:pt>
                <c:pt idx="506">
                  <c:v>791.62701416015625</c:v>
                </c:pt>
                <c:pt idx="507">
                  <c:v>791.63897705078125</c:v>
                </c:pt>
                <c:pt idx="508">
                  <c:v>791.6519775390625</c:v>
                </c:pt>
                <c:pt idx="509">
                  <c:v>791.66400146484375</c:v>
                </c:pt>
                <c:pt idx="510">
                  <c:v>791.676025390625</c:v>
                </c:pt>
                <c:pt idx="511">
                  <c:v>791.68902587890625</c:v>
                </c:pt>
                <c:pt idx="512">
                  <c:v>791.70098876953125</c:v>
                </c:pt>
                <c:pt idx="513">
                  <c:v>791.7130126953125</c:v>
                </c:pt>
                <c:pt idx="514">
                  <c:v>791.7249755859375</c:v>
                </c:pt>
                <c:pt idx="515">
                  <c:v>791.73797607421875</c:v>
                </c:pt>
                <c:pt idx="516">
                  <c:v>791.75</c:v>
                </c:pt>
                <c:pt idx="517">
                  <c:v>791.76202392578125</c:v>
                </c:pt>
                <c:pt idx="518">
                  <c:v>791.7750244140625</c:v>
                </c:pt>
                <c:pt idx="519">
                  <c:v>791.7869873046875</c:v>
                </c:pt>
                <c:pt idx="520">
                  <c:v>791.79901123046875</c:v>
                </c:pt>
                <c:pt idx="521">
                  <c:v>791.81097412109375</c:v>
                </c:pt>
                <c:pt idx="522">
                  <c:v>791.823974609375</c:v>
                </c:pt>
                <c:pt idx="523">
                  <c:v>791.83599853515625</c:v>
                </c:pt>
                <c:pt idx="524">
                  <c:v>791.8480224609375</c:v>
                </c:pt>
                <c:pt idx="525">
                  <c:v>791.8599853515625</c:v>
                </c:pt>
                <c:pt idx="526">
                  <c:v>791.87298583984375</c:v>
                </c:pt>
                <c:pt idx="527">
                  <c:v>791.885009765625</c:v>
                </c:pt>
                <c:pt idx="528">
                  <c:v>791.89697265625</c:v>
                </c:pt>
                <c:pt idx="529">
                  <c:v>791.90997314453125</c:v>
                </c:pt>
                <c:pt idx="530">
                  <c:v>791.9219970703125</c:v>
                </c:pt>
                <c:pt idx="531">
                  <c:v>791.93402099609375</c:v>
                </c:pt>
                <c:pt idx="532">
                  <c:v>791.947021484375</c:v>
                </c:pt>
                <c:pt idx="533">
                  <c:v>791.958984375</c:v>
                </c:pt>
                <c:pt idx="534">
                  <c:v>791.97100830078125</c:v>
                </c:pt>
                <c:pt idx="535">
                  <c:v>791.98297119140625</c:v>
                </c:pt>
                <c:pt idx="536">
                  <c:v>791.9959716796875</c:v>
                </c:pt>
                <c:pt idx="537">
                  <c:v>792.00799560546875</c:v>
                </c:pt>
                <c:pt idx="538">
                  <c:v>792.02001953125</c:v>
                </c:pt>
                <c:pt idx="539">
                  <c:v>792.03302001953125</c:v>
                </c:pt>
                <c:pt idx="540">
                  <c:v>792.04498291015625</c:v>
                </c:pt>
                <c:pt idx="541">
                  <c:v>792.0570068359375</c:v>
                </c:pt>
                <c:pt idx="542">
                  <c:v>792.0689697265625</c:v>
                </c:pt>
                <c:pt idx="543">
                  <c:v>792.08197021484375</c:v>
                </c:pt>
                <c:pt idx="544">
                  <c:v>792.093994140625</c:v>
                </c:pt>
                <c:pt idx="545">
                  <c:v>792.10601806640625</c:v>
                </c:pt>
                <c:pt idx="546">
                  <c:v>792.1190185546875</c:v>
                </c:pt>
                <c:pt idx="547">
                  <c:v>792.1309814453125</c:v>
                </c:pt>
                <c:pt idx="548">
                  <c:v>792.14300537109375</c:v>
                </c:pt>
                <c:pt idx="549">
                  <c:v>792.155029296875</c:v>
                </c:pt>
                <c:pt idx="550">
                  <c:v>792.16802978515625</c:v>
                </c:pt>
                <c:pt idx="551">
                  <c:v>792.17999267578125</c:v>
                </c:pt>
                <c:pt idx="552">
                  <c:v>792.1920166015625</c:v>
                </c:pt>
                <c:pt idx="553">
                  <c:v>792.20501708984375</c:v>
                </c:pt>
                <c:pt idx="554">
                  <c:v>792.21697998046875</c:v>
                </c:pt>
                <c:pt idx="555">
                  <c:v>792.22900390625</c:v>
                </c:pt>
                <c:pt idx="556">
                  <c:v>792.24102783203125</c:v>
                </c:pt>
                <c:pt idx="557">
                  <c:v>792.2540283203125</c:v>
                </c:pt>
                <c:pt idx="558">
                  <c:v>792.2659912109375</c:v>
                </c:pt>
                <c:pt idx="559">
                  <c:v>792.27801513671875</c:v>
                </c:pt>
                <c:pt idx="560">
                  <c:v>792.291015625</c:v>
                </c:pt>
                <c:pt idx="561">
                  <c:v>792.302978515625</c:v>
                </c:pt>
                <c:pt idx="562">
                  <c:v>792.31500244140625</c:v>
                </c:pt>
                <c:pt idx="563">
                  <c:v>792.3270263671875</c:v>
                </c:pt>
                <c:pt idx="564">
                  <c:v>792.34002685546875</c:v>
                </c:pt>
                <c:pt idx="565">
                  <c:v>792.35198974609375</c:v>
                </c:pt>
                <c:pt idx="566">
                  <c:v>792.364013671875</c:v>
                </c:pt>
                <c:pt idx="567">
                  <c:v>792.37701416015625</c:v>
                </c:pt>
                <c:pt idx="568">
                  <c:v>792.38897705078125</c:v>
                </c:pt>
                <c:pt idx="569">
                  <c:v>792.4010009765625</c:v>
                </c:pt>
                <c:pt idx="570">
                  <c:v>792.41302490234375</c:v>
                </c:pt>
                <c:pt idx="571">
                  <c:v>792.426025390625</c:v>
                </c:pt>
                <c:pt idx="572">
                  <c:v>792.43798828125</c:v>
                </c:pt>
                <c:pt idx="573">
                  <c:v>792.45001220703125</c:v>
                </c:pt>
                <c:pt idx="574">
                  <c:v>792.4630126953125</c:v>
                </c:pt>
                <c:pt idx="575">
                  <c:v>792.4749755859375</c:v>
                </c:pt>
                <c:pt idx="576">
                  <c:v>792.48699951171875</c:v>
                </c:pt>
                <c:pt idx="577">
                  <c:v>792.4990234375</c:v>
                </c:pt>
                <c:pt idx="578">
                  <c:v>792.51202392578125</c:v>
                </c:pt>
                <c:pt idx="579">
                  <c:v>792.52398681640625</c:v>
                </c:pt>
                <c:pt idx="580">
                  <c:v>792.5360107421875</c:v>
                </c:pt>
                <c:pt idx="581">
                  <c:v>792.54901123046875</c:v>
                </c:pt>
                <c:pt idx="582">
                  <c:v>792.56097412109375</c:v>
                </c:pt>
                <c:pt idx="583">
                  <c:v>792.572998046875</c:v>
                </c:pt>
                <c:pt idx="584">
                  <c:v>792.58599853515625</c:v>
                </c:pt>
                <c:pt idx="585">
                  <c:v>792.5980224609375</c:v>
                </c:pt>
                <c:pt idx="586">
                  <c:v>792.6099853515625</c:v>
                </c:pt>
                <c:pt idx="587">
                  <c:v>792.62200927734375</c:v>
                </c:pt>
                <c:pt idx="588">
                  <c:v>792.635009765625</c:v>
                </c:pt>
                <c:pt idx="589">
                  <c:v>792.64697265625</c:v>
                </c:pt>
                <c:pt idx="590">
                  <c:v>792.65899658203125</c:v>
                </c:pt>
                <c:pt idx="591">
                  <c:v>792.6719970703125</c:v>
                </c:pt>
                <c:pt idx="592">
                  <c:v>792.68402099609375</c:v>
                </c:pt>
                <c:pt idx="593">
                  <c:v>792.69598388671875</c:v>
                </c:pt>
                <c:pt idx="594">
                  <c:v>792.7080078125</c:v>
                </c:pt>
                <c:pt idx="595">
                  <c:v>792.72100830078125</c:v>
                </c:pt>
                <c:pt idx="596">
                  <c:v>792.73297119140625</c:v>
                </c:pt>
                <c:pt idx="597">
                  <c:v>792.7449951171875</c:v>
                </c:pt>
                <c:pt idx="598">
                  <c:v>792.75799560546875</c:v>
                </c:pt>
                <c:pt idx="599">
                  <c:v>792.77001953125</c:v>
                </c:pt>
                <c:pt idx="600">
                  <c:v>792.781982421875</c:v>
                </c:pt>
                <c:pt idx="601">
                  <c:v>792.79400634765625</c:v>
                </c:pt>
                <c:pt idx="602">
                  <c:v>792.8070068359375</c:v>
                </c:pt>
                <c:pt idx="603">
                  <c:v>792.8189697265625</c:v>
                </c:pt>
                <c:pt idx="604">
                  <c:v>792.83099365234375</c:v>
                </c:pt>
                <c:pt idx="605">
                  <c:v>792.843994140625</c:v>
                </c:pt>
                <c:pt idx="606">
                  <c:v>792.85601806640625</c:v>
                </c:pt>
                <c:pt idx="607">
                  <c:v>792.86798095703125</c:v>
                </c:pt>
                <c:pt idx="608">
                  <c:v>792.8809814453125</c:v>
                </c:pt>
                <c:pt idx="609">
                  <c:v>792.89300537109375</c:v>
                </c:pt>
                <c:pt idx="610">
                  <c:v>792.905029296875</c:v>
                </c:pt>
                <c:pt idx="611">
                  <c:v>792.9169921875</c:v>
                </c:pt>
                <c:pt idx="612">
                  <c:v>792.92999267578125</c:v>
                </c:pt>
                <c:pt idx="613">
                  <c:v>792.9420166015625</c:v>
                </c:pt>
                <c:pt idx="614">
                  <c:v>792.9539794921875</c:v>
                </c:pt>
                <c:pt idx="615">
                  <c:v>792.96697998046875</c:v>
                </c:pt>
                <c:pt idx="616">
                  <c:v>792.97900390625</c:v>
                </c:pt>
                <c:pt idx="617">
                  <c:v>792.99102783203125</c:v>
                </c:pt>
                <c:pt idx="618">
                  <c:v>793.00299072265625</c:v>
                </c:pt>
                <c:pt idx="619">
                  <c:v>793.0159912109375</c:v>
                </c:pt>
                <c:pt idx="620">
                  <c:v>793.02801513671875</c:v>
                </c:pt>
                <c:pt idx="621">
                  <c:v>793.03997802734375</c:v>
                </c:pt>
                <c:pt idx="622">
                  <c:v>793.052978515625</c:v>
                </c:pt>
                <c:pt idx="623">
                  <c:v>793.06500244140625</c:v>
                </c:pt>
                <c:pt idx="624">
                  <c:v>793.0770263671875</c:v>
                </c:pt>
                <c:pt idx="625">
                  <c:v>793.09002685546875</c:v>
                </c:pt>
                <c:pt idx="626">
                  <c:v>793.10198974609375</c:v>
                </c:pt>
                <c:pt idx="627">
                  <c:v>793.114013671875</c:v>
                </c:pt>
                <c:pt idx="628">
                  <c:v>793.1259765625</c:v>
                </c:pt>
                <c:pt idx="629">
                  <c:v>793.13897705078125</c:v>
                </c:pt>
                <c:pt idx="630">
                  <c:v>793.1510009765625</c:v>
                </c:pt>
                <c:pt idx="631">
                  <c:v>793.16302490234375</c:v>
                </c:pt>
                <c:pt idx="632">
                  <c:v>793.176025390625</c:v>
                </c:pt>
                <c:pt idx="633">
                  <c:v>793.18798828125</c:v>
                </c:pt>
                <c:pt idx="634">
                  <c:v>793.20001220703125</c:v>
                </c:pt>
                <c:pt idx="635">
                  <c:v>793.21197509765625</c:v>
                </c:pt>
                <c:pt idx="636">
                  <c:v>793.2249755859375</c:v>
                </c:pt>
                <c:pt idx="637">
                  <c:v>793.23699951171875</c:v>
                </c:pt>
                <c:pt idx="638">
                  <c:v>793.2490234375</c:v>
                </c:pt>
                <c:pt idx="639">
                  <c:v>793.26202392578125</c:v>
                </c:pt>
                <c:pt idx="640">
                  <c:v>793.27398681640625</c:v>
                </c:pt>
                <c:pt idx="641">
                  <c:v>793.2860107421875</c:v>
                </c:pt>
                <c:pt idx="642">
                  <c:v>793.29901123046875</c:v>
                </c:pt>
                <c:pt idx="643">
                  <c:v>793.31097412109375</c:v>
                </c:pt>
                <c:pt idx="644">
                  <c:v>793.322998046875</c:v>
                </c:pt>
                <c:pt idx="645">
                  <c:v>793.33502197265625</c:v>
                </c:pt>
                <c:pt idx="646">
                  <c:v>793.3480224609375</c:v>
                </c:pt>
                <c:pt idx="647">
                  <c:v>793.3599853515625</c:v>
                </c:pt>
                <c:pt idx="648">
                  <c:v>793.37200927734375</c:v>
                </c:pt>
                <c:pt idx="649">
                  <c:v>793.385009765625</c:v>
                </c:pt>
                <c:pt idx="650">
                  <c:v>793.39697265625</c:v>
                </c:pt>
                <c:pt idx="651">
                  <c:v>793.40899658203125</c:v>
                </c:pt>
                <c:pt idx="652">
                  <c:v>793.4219970703125</c:v>
                </c:pt>
                <c:pt idx="653">
                  <c:v>793.43402099609375</c:v>
                </c:pt>
                <c:pt idx="654">
                  <c:v>793.44598388671875</c:v>
                </c:pt>
                <c:pt idx="655">
                  <c:v>793.4580078125</c:v>
                </c:pt>
                <c:pt idx="656">
                  <c:v>793.47100830078125</c:v>
                </c:pt>
                <c:pt idx="657">
                  <c:v>793.48297119140625</c:v>
                </c:pt>
                <c:pt idx="658">
                  <c:v>793.4949951171875</c:v>
                </c:pt>
                <c:pt idx="659">
                  <c:v>793.50799560546875</c:v>
                </c:pt>
                <c:pt idx="660">
                  <c:v>793.52001953125</c:v>
                </c:pt>
                <c:pt idx="661">
                  <c:v>793.531982421875</c:v>
                </c:pt>
                <c:pt idx="662">
                  <c:v>793.54400634765625</c:v>
                </c:pt>
                <c:pt idx="663">
                  <c:v>793.5570068359375</c:v>
                </c:pt>
                <c:pt idx="664">
                  <c:v>793.5689697265625</c:v>
                </c:pt>
                <c:pt idx="665">
                  <c:v>793.58099365234375</c:v>
                </c:pt>
                <c:pt idx="666">
                  <c:v>793.593994140625</c:v>
                </c:pt>
                <c:pt idx="667">
                  <c:v>793.60601806640625</c:v>
                </c:pt>
                <c:pt idx="668">
                  <c:v>793.61798095703125</c:v>
                </c:pt>
                <c:pt idx="669">
                  <c:v>793.6309814453125</c:v>
                </c:pt>
                <c:pt idx="670">
                  <c:v>793.64300537109375</c:v>
                </c:pt>
                <c:pt idx="671">
                  <c:v>793.655029296875</c:v>
                </c:pt>
                <c:pt idx="672">
                  <c:v>793.6669921875</c:v>
                </c:pt>
                <c:pt idx="673">
                  <c:v>793.67999267578125</c:v>
                </c:pt>
                <c:pt idx="674">
                  <c:v>793.6920166015625</c:v>
                </c:pt>
                <c:pt idx="675">
                  <c:v>793.7039794921875</c:v>
                </c:pt>
                <c:pt idx="676">
                  <c:v>793.71697998046875</c:v>
                </c:pt>
                <c:pt idx="677">
                  <c:v>793.72900390625</c:v>
                </c:pt>
                <c:pt idx="678">
                  <c:v>793.74102783203125</c:v>
                </c:pt>
                <c:pt idx="679">
                  <c:v>793.7540283203125</c:v>
                </c:pt>
                <c:pt idx="680">
                  <c:v>793.7659912109375</c:v>
                </c:pt>
                <c:pt idx="681">
                  <c:v>793.77801513671875</c:v>
                </c:pt>
                <c:pt idx="682">
                  <c:v>793.78997802734375</c:v>
                </c:pt>
                <c:pt idx="683">
                  <c:v>793.802978515625</c:v>
                </c:pt>
                <c:pt idx="684">
                  <c:v>793.81500244140625</c:v>
                </c:pt>
                <c:pt idx="685">
                  <c:v>793.8270263671875</c:v>
                </c:pt>
                <c:pt idx="686">
                  <c:v>793.84002685546875</c:v>
                </c:pt>
                <c:pt idx="687">
                  <c:v>793.85198974609375</c:v>
                </c:pt>
                <c:pt idx="688">
                  <c:v>793.864013671875</c:v>
                </c:pt>
                <c:pt idx="689">
                  <c:v>793.87701416015625</c:v>
                </c:pt>
                <c:pt idx="690">
                  <c:v>793.88897705078125</c:v>
                </c:pt>
                <c:pt idx="691">
                  <c:v>793.9010009765625</c:v>
                </c:pt>
                <c:pt idx="692">
                  <c:v>793.91302490234375</c:v>
                </c:pt>
                <c:pt idx="693">
                  <c:v>793.926025390625</c:v>
                </c:pt>
                <c:pt idx="694">
                  <c:v>793.93798828125</c:v>
                </c:pt>
                <c:pt idx="695">
                  <c:v>793.95001220703125</c:v>
                </c:pt>
                <c:pt idx="696">
                  <c:v>793.9630126953125</c:v>
                </c:pt>
                <c:pt idx="697">
                  <c:v>793.9749755859375</c:v>
                </c:pt>
                <c:pt idx="698">
                  <c:v>793.98699951171875</c:v>
                </c:pt>
                <c:pt idx="699">
                  <c:v>794</c:v>
                </c:pt>
                <c:pt idx="700">
                  <c:v>794.01202392578125</c:v>
                </c:pt>
                <c:pt idx="701">
                  <c:v>794.02398681640625</c:v>
                </c:pt>
                <c:pt idx="702">
                  <c:v>794.0360107421875</c:v>
                </c:pt>
                <c:pt idx="703">
                  <c:v>794.04901123046875</c:v>
                </c:pt>
                <c:pt idx="704">
                  <c:v>794.06097412109375</c:v>
                </c:pt>
                <c:pt idx="705">
                  <c:v>794.072998046875</c:v>
                </c:pt>
                <c:pt idx="706">
                  <c:v>794.08599853515625</c:v>
                </c:pt>
                <c:pt idx="707">
                  <c:v>794.0980224609375</c:v>
                </c:pt>
                <c:pt idx="708">
                  <c:v>794.1099853515625</c:v>
                </c:pt>
                <c:pt idx="709">
                  <c:v>794.12298583984375</c:v>
                </c:pt>
                <c:pt idx="710">
                  <c:v>794.135009765625</c:v>
                </c:pt>
                <c:pt idx="711">
                  <c:v>794.14697265625</c:v>
                </c:pt>
                <c:pt idx="712">
                  <c:v>794.15899658203125</c:v>
                </c:pt>
                <c:pt idx="713">
                  <c:v>794.1719970703125</c:v>
                </c:pt>
                <c:pt idx="714">
                  <c:v>794.18402099609375</c:v>
                </c:pt>
                <c:pt idx="715">
                  <c:v>794.19598388671875</c:v>
                </c:pt>
                <c:pt idx="716">
                  <c:v>794.208984375</c:v>
                </c:pt>
                <c:pt idx="717">
                  <c:v>794.22100830078125</c:v>
                </c:pt>
                <c:pt idx="718">
                  <c:v>794.23297119140625</c:v>
                </c:pt>
                <c:pt idx="719">
                  <c:v>794.2459716796875</c:v>
                </c:pt>
                <c:pt idx="720">
                  <c:v>794.25799560546875</c:v>
                </c:pt>
                <c:pt idx="721">
                  <c:v>794.27001953125</c:v>
                </c:pt>
                <c:pt idx="722">
                  <c:v>794.28302001953125</c:v>
                </c:pt>
                <c:pt idx="723">
                  <c:v>794.29498291015625</c:v>
                </c:pt>
                <c:pt idx="724">
                  <c:v>794.3070068359375</c:v>
                </c:pt>
                <c:pt idx="725">
                  <c:v>794.3189697265625</c:v>
                </c:pt>
                <c:pt idx="726">
                  <c:v>794.33197021484375</c:v>
                </c:pt>
                <c:pt idx="727">
                  <c:v>794.343994140625</c:v>
                </c:pt>
                <c:pt idx="728">
                  <c:v>794.35601806640625</c:v>
                </c:pt>
                <c:pt idx="729">
                  <c:v>794.3690185546875</c:v>
                </c:pt>
                <c:pt idx="730">
                  <c:v>794.3809814453125</c:v>
                </c:pt>
                <c:pt idx="731">
                  <c:v>794.39300537109375</c:v>
                </c:pt>
                <c:pt idx="732">
                  <c:v>794.406005859375</c:v>
                </c:pt>
                <c:pt idx="733">
                  <c:v>794.41802978515625</c:v>
                </c:pt>
                <c:pt idx="734">
                  <c:v>794.42999267578125</c:v>
                </c:pt>
                <c:pt idx="735">
                  <c:v>794.4429931640625</c:v>
                </c:pt>
                <c:pt idx="736">
                  <c:v>794.45501708984375</c:v>
                </c:pt>
                <c:pt idx="737">
                  <c:v>794.46697998046875</c:v>
                </c:pt>
                <c:pt idx="738">
                  <c:v>794.47900390625</c:v>
                </c:pt>
                <c:pt idx="739">
                  <c:v>794.49200439453125</c:v>
                </c:pt>
                <c:pt idx="740">
                  <c:v>794.5040283203125</c:v>
                </c:pt>
                <c:pt idx="741">
                  <c:v>794.5159912109375</c:v>
                </c:pt>
                <c:pt idx="742">
                  <c:v>794.52899169921875</c:v>
                </c:pt>
                <c:pt idx="743">
                  <c:v>794.541015625</c:v>
                </c:pt>
                <c:pt idx="744">
                  <c:v>794.552978515625</c:v>
                </c:pt>
                <c:pt idx="745">
                  <c:v>794.56597900390625</c:v>
                </c:pt>
                <c:pt idx="746">
                  <c:v>794.5780029296875</c:v>
                </c:pt>
                <c:pt idx="747">
                  <c:v>794.59002685546875</c:v>
                </c:pt>
                <c:pt idx="748">
                  <c:v>794.60198974609375</c:v>
                </c:pt>
                <c:pt idx="749">
                  <c:v>794.614990234375</c:v>
                </c:pt>
                <c:pt idx="750">
                  <c:v>794.62701416015625</c:v>
                </c:pt>
                <c:pt idx="751">
                  <c:v>794.63897705078125</c:v>
                </c:pt>
                <c:pt idx="752">
                  <c:v>794.6519775390625</c:v>
                </c:pt>
                <c:pt idx="753">
                  <c:v>794.66400146484375</c:v>
                </c:pt>
                <c:pt idx="754">
                  <c:v>794.676025390625</c:v>
                </c:pt>
                <c:pt idx="755">
                  <c:v>794.68902587890625</c:v>
                </c:pt>
                <c:pt idx="756">
                  <c:v>794.70098876953125</c:v>
                </c:pt>
                <c:pt idx="757">
                  <c:v>794.7130126953125</c:v>
                </c:pt>
                <c:pt idx="758">
                  <c:v>794.72601318359375</c:v>
                </c:pt>
                <c:pt idx="759">
                  <c:v>794.73797607421875</c:v>
                </c:pt>
                <c:pt idx="760">
                  <c:v>794.75</c:v>
                </c:pt>
                <c:pt idx="761">
                  <c:v>794.76202392578125</c:v>
                </c:pt>
                <c:pt idx="762">
                  <c:v>794.7750244140625</c:v>
                </c:pt>
                <c:pt idx="763">
                  <c:v>794.7869873046875</c:v>
                </c:pt>
                <c:pt idx="764">
                  <c:v>794.79901123046875</c:v>
                </c:pt>
                <c:pt idx="765">
                  <c:v>794.81201171875</c:v>
                </c:pt>
                <c:pt idx="766">
                  <c:v>794.823974609375</c:v>
                </c:pt>
                <c:pt idx="767">
                  <c:v>794.83599853515625</c:v>
                </c:pt>
                <c:pt idx="768">
                  <c:v>794.8489990234375</c:v>
                </c:pt>
                <c:pt idx="769">
                  <c:v>794.86102294921875</c:v>
                </c:pt>
                <c:pt idx="770">
                  <c:v>794.87298583984375</c:v>
                </c:pt>
                <c:pt idx="771">
                  <c:v>794.885986328125</c:v>
                </c:pt>
                <c:pt idx="772">
                  <c:v>794.89801025390625</c:v>
                </c:pt>
                <c:pt idx="773">
                  <c:v>794.90997314453125</c:v>
                </c:pt>
                <c:pt idx="774">
                  <c:v>794.9219970703125</c:v>
                </c:pt>
                <c:pt idx="775">
                  <c:v>794.93499755859375</c:v>
                </c:pt>
                <c:pt idx="776">
                  <c:v>794.947021484375</c:v>
                </c:pt>
                <c:pt idx="777">
                  <c:v>794.958984375</c:v>
                </c:pt>
                <c:pt idx="778">
                  <c:v>794.97198486328125</c:v>
                </c:pt>
                <c:pt idx="779">
                  <c:v>794.9840087890625</c:v>
                </c:pt>
                <c:pt idx="780">
                  <c:v>794.9959716796875</c:v>
                </c:pt>
                <c:pt idx="781">
                  <c:v>795.00897216796875</c:v>
                </c:pt>
                <c:pt idx="782">
                  <c:v>795.02099609375</c:v>
                </c:pt>
                <c:pt idx="783">
                  <c:v>795.03302001953125</c:v>
                </c:pt>
                <c:pt idx="784">
                  <c:v>795.0460205078125</c:v>
                </c:pt>
                <c:pt idx="785">
                  <c:v>795.0579833984375</c:v>
                </c:pt>
                <c:pt idx="786">
                  <c:v>795.07000732421875</c:v>
                </c:pt>
                <c:pt idx="787">
                  <c:v>795.08197021484375</c:v>
                </c:pt>
                <c:pt idx="788">
                  <c:v>795.094970703125</c:v>
                </c:pt>
                <c:pt idx="789">
                  <c:v>795.10699462890625</c:v>
                </c:pt>
                <c:pt idx="790">
                  <c:v>795.1190185546875</c:v>
                </c:pt>
                <c:pt idx="791">
                  <c:v>795.13201904296875</c:v>
                </c:pt>
                <c:pt idx="792">
                  <c:v>795.14398193359375</c:v>
                </c:pt>
                <c:pt idx="793">
                  <c:v>795.156005859375</c:v>
                </c:pt>
                <c:pt idx="794">
                  <c:v>795.16900634765625</c:v>
                </c:pt>
                <c:pt idx="795">
                  <c:v>795.1810302734375</c:v>
                </c:pt>
                <c:pt idx="796">
                  <c:v>795.1929931640625</c:v>
                </c:pt>
                <c:pt idx="797">
                  <c:v>795.20599365234375</c:v>
                </c:pt>
                <c:pt idx="798">
                  <c:v>795.218017578125</c:v>
                </c:pt>
                <c:pt idx="799">
                  <c:v>795.22998046875</c:v>
                </c:pt>
                <c:pt idx="800">
                  <c:v>795.24298095703125</c:v>
                </c:pt>
                <c:pt idx="801">
                  <c:v>795.2550048828125</c:v>
                </c:pt>
                <c:pt idx="802">
                  <c:v>795.26702880859375</c:v>
                </c:pt>
                <c:pt idx="803">
                  <c:v>795.27899169921875</c:v>
                </c:pt>
              </c:numCache>
            </c:numRef>
          </c:xVal>
          <c:yVal>
            <c:numRef>
              <c:f>'Sheet1 {11 min}'!$B$1:$B$804</c:f>
              <c:numCache>
                <c:formatCode>General</c:formatCode>
                <c:ptCount val="804"/>
                <c:pt idx="0">
                  <c:v>87.25</c:v>
                </c:pt>
                <c:pt idx="1">
                  <c:v>35.5</c:v>
                </c:pt>
                <c:pt idx="2">
                  <c:v>29.75</c:v>
                </c:pt>
                <c:pt idx="3">
                  <c:v>39.25</c:v>
                </c:pt>
                <c:pt idx="4">
                  <c:v>33.25</c:v>
                </c:pt>
                <c:pt idx="5">
                  <c:v>19.75</c:v>
                </c:pt>
                <c:pt idx="6">
                  <c:v>9</c:v>
                </c:pt>
                <c:pt idx="7">
                  <c:v>4</c:v>
                </c:pt>
                <c:pt idx="8">
                  <c:v>8.75</c:v>
                </c:pt>
                <c:pt idx="9">
                  <c:v>12.25</c:v>
                </c:pt>
                <c:pt idx="10">
                  <c:v>5.25</c:v>
                </c:pt>
                <c:pt idx="11">
                  <c:v>2.5</c:v>
                </c:pt>
                <c:pt idx="12">
                  <c:v>6</c:v>
                </c:pt>
                <c:pt idx="13">
                  <c:v>4.5</c:v>
                </c:pt>
                <c:pt idx="14">
                  <c:v>1</c:v>
                </c:pt>
                <c:pt idx="15">
                  <c:v>0.25</c:v>
                </c:pt>
                <c:pt idx="16">
                  <c:v>30.5</c:v>
                </c:pt>
                <c:pt idx="17">
                  <c:v>89</c:v>
                </c:pt>
                <c:pt idx="18">
                  <c:v>94.25</c:v>
                </c:pt>
                <c:pt idx="19">
                  <c:v>45</c:v>
                </c:pt>
                <c:pt idx="20">
                  <c:v>12.25</c:v>
                </c:pt>
                <c:pt idx="21">
                  <c:v>5</c:v>
                </c:pt>
                <c:pt idx="22">
                  <c:v>14.25</c:v>
                </c:pt>
                <c:pt idx="23">
                  <c:v>40</c:v>
                </c:pt>
                <c:pt idx="24">
                  <c:v>51.5</c:v>
                </c:pt>
                <c:pt idx="25">
                  <c:v>32</c:v>
                </c:pt>
                <c:pt idx="26">
                  <c:v>24.5</c:v>
                </c:pt>
                <c:pt idx="27">
                  <c:v>40.25</c:v>
                </c:pt>
                <c:pt idx="28">
                  <c:v>73.75</c:v>
                </c:pt>
                <c:pt idx="29">
                  <c:v>113.30000305175781</c:v>
                </c:pt>
                <c:pt idx="30">
                  <c:v>151.80000305175781</c:v>
                </c:pt>
                <c:pt idx="31">
                  <c:v>322.29998779296875</c:v>
                </c:pt>
                <c:pt idx="32">
                  <c:v>663.79998779296875</c:v>
                </c:pt>
                <c:pt idx="33">
                  <c:v>961.70001220703125</c:v>
                </c:pt>
                <c:pt idx="34">
                  <c:v>1012</c:v>
                </c:pt>
                <c:pt idx="35">
                  <c:v>924.20001220703125</c:v>
                </c:pt>
                <c:pt idx="36">
                  <c:v>823</c:v>
                </c:pt>
                <c:pt idx="37">
                  <c:v>588.79998779296875</c:v>
                </c:pt>
                <c:pt idx="38">
                  <c:v>354</c:v>
                </c:pt>
                <c:pt idx="39">
                  <c:v>288.5</c:v>
                </c:pt>
                <c:pt idx="40">
                  <c:v>248.19999694824219</c:v>
                </c:pt>
                <c:pt idx="41">
                  <c:v>153.30000305175781</c:v>
                </c:pt>
                <c:pt idx="42">
                  <c:v>78.25</c:v>
                </c:pt>
                <c:pt idx="43">
                  <c:v>42.75</c:v>
                </c:pt>
                <c:pt idx="44">
                  <c:v>22.5</c:v>
                </c:pt>
                <c:pt idx="45">
                  <c:v>13.5</c:v>
                </c:pt>
                <c:pt idx="46">
                  <c:v>19.25</c:v>
                </c:pt>
                <c:pt idx="47">
                  <c:v>36.5</c:v>
                </c:pt>
                <c:pt idx="48">
                  <c:v>45.75</c:v>
                </c:pt>
                <c:pt idx="49">
                  <c:v>42.75</c:v>
                </c:pt>
                <c:pt idx="50">
                  <c:v>36.5</c:v>
                </c:pt>
                <c:pt idx="51">
                  <c:v>37</c:v>
                </c:pt>
                <c:pt idx="52">
                  <c:v>40.25</c:v>
                </c:pt>
                <c:pt idx="53">
                  <c:v>27</c:v>
                </c:pt>
                <c:pt idx="54">
                  <c:v>7.5</c:v>
                </c:pt>
                <c:pt idx="55">
                  <c:v>13.5</c:v>
                </c:pt>
                <c:pt idx="56">
                  <c:v>35.5</c:v>
                </c:pt>
                <c:pt idx="57">
                  <c:v>49.75</c:v>
                </c:pt>
                <c:pt idx="58">
                  <c:v>71</c:v>
                </c:pt>
                <c:pt idx="59">
                  <c:v>76</c:v>
                </c:pt>
                <c:pt idx="60">
                  <c:v>41</c:v>
                </c:pt>
                <c:pt idx="61">
                  <c:v>11.25</c:v>
                </c:pt>
                <c:pt idx="62">
                  <c:v>18</c:v>
                </c:pt>
                <c:pt idx="63">
                  <c:v>52</c:v>
                </c:pt>
                <c:pt idx="64">
                  <c:v>57.5</c:v>
                </c:pt>
                <c:pt idx="65">
                  <c:v>22.5</c:v>
                </c:pt>
                <c:pt idx="66">
                  <c:v>22</c:v>
                </c:pt>
                <c:pt idx="67">
                  <c:v>46.75</c:v>
                </c:pt>
                <c:pt idx="68">
                  <c:v>38.25</c:v>
                </c:pt>
                <c:pt idx="69">
                  <c:v>25.75</c:v>
                </c:pt>
                <c:pt idx="70">
                  <c:v>56</c:v>
                </c:pt>
                <c:pt idx="71">
                  <c:v>135.30000305175781</c:v>
                </c:pt>
                <c:pt idx="72">
                  <c:v>323.20001220703125</c:v>
                </c:pt>
                <c:pt idx="73">
                  <c:v>755.5</c:v>
                </c:pt>
                <c:pt idx="74">
                  <c:v>1324</c:v>
                </c:pt>
                <c:pt idx="75">
                  <c:v>1756</c:v>
                </c:pt>
                <c:pt idx="76">
                  <c:v>1688</c:v>
                </c:pt>
                <c:pt idx="77">
                  <c:v>1053</c:v>
                </c:pt>
                <c:pt idx="78">
                  <c:v>528.70001220703125</c:v>
                </c:pt>
                <c:pt idx="79">
                  <c:v>354</c:v>
                </c:pt>
                <c:pt idx="80">
                  <c:v>242.80000305175781</c:v>
                </c:pt>
                <c:pt idx="81">
                  <c:v>150</c:v>
                </c:pt>
                <c:pt idx="82">
                  <c:v>62</c:v>
                </c:pt>
                <c:pt idx="83">
                  <c:v>11.5</c:v>
                </c:pt>
                <c:pt idx="84">
                  <c:v>12.75</c:v>
                </c:pt>
                <c:pt idx="85">
                  <c:v>14.75</c:v>
                </c:pt>
                <c:pt idx="86">
                  <c:v>20</c:v>
                </c:pt>
                <c:pt idx="87">
                  <c:v>28</c:v>
                </c:pt>
                <c:pt idx="88">
                  <c:v>18.5</c:v>
                </c:pt>
                <c:pt idx="89">
                  <c:v>13.75</c:v>
                </c:pt>
                <c:pt idx="90">
                  <c:v>25</c:v>
                </c:pt>
                <c:pt idx="91">
                  <c:v>28.5</c:v>
                </c:pt>
                <c:pt idx="92">
                  <c:v>24</c:v>
                </c:pt>
                <c:pt idx="93">
                  <c:v>16</c:v>
                </c:pt>
                <c:pt idx="94">
                  <c:v>22</c:v>
                </c:pt>
                <c:pt idx="95">
                  <c:v>44.5</c:v>
                </c:pt>
                <c:pt idx="96">
                  <c:v>48.5</c:v>
                </c:pt>
                <c:pt idx="97">
                  <c:v>39.75</c:v>
                </c:pt>
                <c:pt idx="98">
                  <c:v>47.5</c:v>
                </c:pt>
                <c:pt idx="99">
                  <c:v>61</c:v>
                </c:pt>
                <c:pt idx="100">
                  <c:v>56</c:v>
                </c:pt>
                <c:pt idx="101">
                  <c:v>36.25</c:v>
                </c:pt>
                <c:pt idx="102">
                  <c:v>27.25</c:v>
                </c:pt>
                <c:pt idx="103">
                  <c:v>40.5</c:v>
                </c:pt>
                <c:pt idx="104">
                  <c:v>57.5</c:v>
                </c:pt>
                <c:pt idx="105">
                  <c:v>62.5</c:v>
                </c:pt>
                <c:pt idx="106">
                  <c:v>59</c:v>
                </c:pt>
                <c:pt idx="107">
                  <c:v>88</c:v>
                </c:pt>
                <c:pt idx="108">
                  <c:v>135</c:v>
                </c:pt>
                <c:pt idx="109">
                  <c:v>144.5</c:v>
                </c:pt>
                <c:pt idx="110">
                  <c:v>169.80000305175781</c:v>
                </c:pt>
                <c:pt idx="111">
                  <c:v>219.19999694824219</c:v>
                </c:pt>
                <c:pt idx="112">
                  <c:v>260.70001220703125</c:v>
                </c:pt>
                <c:pt idx="113">
                  <c:v>632.20001220703125</c:v>
                </c:pt>
                <c:pt idx="114">
                  <c:v>1442</c:v>
                </c:pt>
                <c:pt idx="115">
                  <c:v>2334</c:v>
                </c:pt>
                <c:pt idx="116">
                  <c:v>2933</c:v>
                </c:pt>
                <c:pt idx="117">
                  <c:v>2773</c:v>
                </c:pt>
                <c:pt idx="118">
                  <c:v>1880</c:v>
                </c:pt>
                <c:pt idx="119">
                  <c:v>890.79998779296875</c:v>
                </c:pt>
                <c:pt idx="120">
                  <c:v>400.29998779296875</c:v>
                </c:pt>
                <c:pt idx="121">
                  <c:v>283.29998779296875</c:v>
                </c:pt>
                <c:pt idx="122">
                  <c:v>191.5</c:v>
                </c:pt>
                <c:pt idx="123">
                  <c:v>117</c:v>
                </c:pt>
                <c:pt idx="124">
                  <c:v>70.75</c:v>
                </c:pt>
                <c:pt idx="125">
                  <c:v>46</c:v>
                </c:pt>
                <c:pt idx="126">
                  <c:v>35.5</c:v>
                </c:pt>
                <c:pt idx="127">
                  <c:v>36.75</c:v>
                </c:pt>
                <c:pt idx="128">
                  <c:v>33</c:v>
                </c:pt>
                <c:pt idx="129">
                  <c:v>18.5</c:v>
                </c:pt>
                <c:pt idx="130">
                  <c:v>14.5</c:v>
                </c:pt>
                <c:pt idx="131">
                  <c:v>27.25</c:v>
                </c:pt>
                <c:pt idx="132">
                  <c:v>32.5</c:v>
                </c:pt>
                <c:pt idx="133">
                  <c:v>26</c:v>
                </c:pt>
                <c:pt idx="134">
                  <c:v>21</c:v>
                </c:pt>
                <c:pt idx="135">
                  <c:v>18.5</c:v>
                </c:pt>
                <c:pt idx="136">
                  <c:v>27.75</c:v>
                </c:pt>
                <c:pt idx="137">
                  <c:v>46</c:v>
                </c:pt>
                <c:pt idx="138">
                  <c:v>50.75</c:v>
                </c:pt>
                <c:pt idx="139">
                  <c:v>44</c:v>
                </c:pt>
                <c:pt idx="140">
                  <c:v>42</c:v>
                </c:pt>
                <c:pt idx="141">
                  <c:v>65.75</c:v>
                </c:pt>
                <c:pt idx="142">
                  <c:v>84.25</c:v>
                </c:pt>
                <c:pt idx="143">
                  <c:v>60.75</c:v>
                </c:pt>
                <c:pt idx="144">
                  <c:v>35</c:v>
                </c:pt>
                <c:pt idx="145">
                  <c:v>33.5</c:v>
                </c:pt>
                <c:pt idx="146">
                  <c:v>51</c:v>
                </c:pt>
                <c:pt idx="147">
                  <c:v>60.75</c:v>
                </c:pt>
                <c:pt idx="148">
                  <c:v>48.25</c:v>
                </c:pt>
                <c:pt idx="149">
                  <c:v>69.75</c:v>
                </c:pt>
                <c:pt idx="150">
                  <c:v>122.80000305175781</c:v>
                </c:pt>
                <c:pt idx="151">
                  <c:v>143.5</c:v>
                </c:pt>
                <c:pt idx="152">
                  <c:v>253.5</c:v>
                </c:pt>
                <c:pt idx="153">
                  <c:v>633.5</c:v>
                </c:pt>
                <c:pt idx="154">
                  <c:v>1444</c:v>
                </c:pt>
                <c:pt idx="155">
                  <c:v>3081</c:v>
                </c:pt>
                <c:pt idx="156">
                  <c:v>5566</c:v>
                </c:pt>
                <c:pt idx="157">
                  <c:v>7357</c:v>
                </c:pt>
                <c:pt idx="158">
                  <c:v>6671</c:v>
                </c:pt>
                <c:pt idx="159">
                  <c:v>4149</c:v>
                </c:pt>
                <c:pt idx="160">
                  <c:v>1946</c:v>
                </c:pt>
                <c:pt idx="161">
                  <c:v>873.79998779296875</c:v>
                </c:pt>
                <c:pt idx="162">
                  <c:v>397.29998779296875</c:v>
                </c:pt>
                <c:pt idx="163">
                  <c:v>201</c:v>
                </c:pt>
                <c:pt idx="164">
                  <c:v>162.5</c:v>
                </c:pt>
                <c:pt idx="165">
                  <c:v>114</c:v>
                </c:pt>
                <c:pt idx="166">
                  <c:v>69.5</c:v>
                </c:pt>
                <c:pt idx="167">
                  <c:v>71.5</c:v>
                </c:pt>
                <c:pt idx="168">
                  <c:v>84.75</c:v>
                </c:pt>
                <c:pt idx="169">
                  <c:v>59.25</c:v>
                </c:pt>
                <c:pt idx="170">
                  <c:v>32.5</c:v>
                </c:pt>
                <c:pt idx="171">
                  <c:v>40</c:v>
                </c:pt>
                <c:pt idx="172">
                  <c:v>43.75</c:v>
                </c:pt>
                <c:pt idx="173">
                  <c:v>34.5</c:v>
                </c:pt>
                <c:pt idx="174">
                  <c:v>45</c:v>
                </c:pt>
                <c:pt idx="175">
                  <c:v>62.25</c:v>
                </c:pt>
                <c:pt idx="176">
                  <c:v>54.5</c:v>
                </c:pt>
                <c:pt idx="177">
                  <c:v>46.75</c:v>
                </c:pt>
                <c:pt idx="178">
                  <c:v>61.5</c:v>
                </c:pt>
                <c:pt idx="179">
                  <c:v>66.5</c:v>
                </c:pt>
                <c:pt idx="180">
                  <c:v>50</c:v>
                </c:pt>
                <c:pt idx="181">
                  <c:v>43</c:v>
                </c:pt>
                <c:pt idx="182">
                  <c:v>60</c:v>
                </c:pt>
                <c:pt idx="183">
                  <c:v>92.5</c:v>
                </c:pt>
                <c:pt idx="184">
                  <c:v>130.80000305175781</c:v>
                </c:pt>
                <c:pt idx="185">
                  <c:v>152.80000305175781</c:v>
                </c:pt>
                <c:pt idx="186">
                  <c:v>133</c:v>
                </c:pt>
                <c:pt idx="187">
                  <c:v>124.19999694824219</c:v>
                </c:pt>
                <c:pt idx="188">
                  <c:v>144.5</c:v>
                </c:pt>
                <c:pt idx="189">
                  <c:v>138</c:v>
                </c:pt>
                <c:pt idx="190">
                  <c:v>123.19999694824219</c:v>
                </c:pt>
                <c:pt idx="191">
                  <c:v>142.30000305175781</c:v>
                </c:pt>
                <c:pt idx="192">
                  <c:v>201.5</c:v>
                </c:pt>
                <c:pt idx="193">
                  <c:v>394.5</c:v>
                </c:pt>
                <c:pt idx="194">
                  <c:v>870.5</c:v>
                </c:pt>
                <c:pt idx="195">
                  <c:v>2218</c:v>
                </c:pt>
                <c:pt idx="196">
                  <c:v>6011</c:v>
                </c:pt>
                <c:pt idx="197">
                  <c:v>13230</c:v>
                </c:pt>
                <c:pt idx="198">
                  <c:v>19670</c:v>
                </c:pt>
                <c:pt idx="199">
                  <c:v>18320</c:v>
                </c:pt>
                <c:pt idx="200">
                  <c:v>10490</c:v>
                </c:pt>
                <c:pt idx="201">
                  <c:v>3893</c:v>
                </c:pt>
                <c:pt idx="202">
                  <c:v>1287</c:v>
                </c:pt>
                <c:pt idx="203">
                  <c:v>588.79998779296875</c:v>
                </c:pt>
                <c:pt idx="204">
                  <c:v>312.5</c:v>
                </c:pt>
                <c:pt idx="205">
                  <c:v>190.5</c:v>
                </c:pt>
                <c:pt idx="206">
                  <c:v>175.80000305175781</c:v>
                </c:pt>
                <c:pt idx="207">
                  <c:v>170.5</c:v>
                </c:pt>
                <c:pt idx="208">
                  <c:v>109</c:v>
                </c:pt>
                <c:pt idx="209">
                  <c:v>78.75</c:v>
                </c:pt>
                <c:pt idx="210">
                  <c:v>91.25</c:v>
                </c:pt>
                <c:pt idx="211">
                  <c:v>90.25</c:v>
                </c:pt>
                <c:pt idx="212">
                  <c:v>89.25</c:v>
                </c:pt>
                <c:pt idx="213">
                  <c:v>90.75</c:v>
                </c:pt>
                <c:pt idx="214">
                  <c:v>89</c:v>
                </c:pt>
                <c:pt idx="215">
                  <c:v>101.30000305175781</c:v>
                </c:pt>
                <c:pt idx="216">
                  <c:v>139</c:v>
                </c:pt>
                <c:pt idx="217">
                  <c:v>153.30000305175781</c:v>
                </c:pt>
                <c:pt idx="218">
                  <c:v>132</c:v>
                </c:pt>
                <c:pt idx="219">
                  <c:v>115</c:v>
                </c:pt>
                <c:pt idx="220">
                  <c:v>127.30000305175781</c:v>
                </c:pt>
                <c:pt idx="221">
                  <c:v>144.5</c:v>
                </c:pt>
                <c:pt idx="222">
                  <c:v>91.5</c:v>
                </c:pt>
                <c:pt idx="223">
                  <c:v>62</c:v>
                </c:pt>
                <c:pt idx="224">
                  <c:v>133</c:v>
                </c:pt>
                <c:pt idx="225">
                  <c:v>179</c:v>
                </c:pt>
                <c:pt idx="226">
                  <c:v>150.5</c:v>
                </c:pt>
                <c:pt idx="227">
                  <c:v>120.80000305175781</c:v>
                </c:pt>
                <c:pt idx="228">
                  <c:v>121.19999694824219</c:v>
                </c:pt>
                <c:pt idx="229">
                  <c:v>138</c:v>
                </c:pt>
                <c:pt idx="230">
                  <c:v>136.5</c:v>
                </c:pt>
                <c:pt idx="231">
                  <c:v>133.5</c:v>
                </c:pt>
                <c:pt idx="232">
                  <c:v>170.5</c:v>
                </c:pt>
                <c:pt idx="233">
                  <c:v>224.5</c:v>
                </c:pt>
                <c:pt idx="234">
                  <c:v>339.79998779296875</c:v>
                </c:pt>
                <c:pt idx="235">
                  <c:v>796</c:v>
                </c:pt>
                <c:pt idx="236">
                  <c:v>2216</c:v>
                </c:pt>
                <c:pt idx="237">
                  <c:v>8419</c:v>
                </c:pt>
                <c:pt idx="238">
                  <c:v>24210</c:v>
                </c:pt>
                <c:pt idx="239">
                  <c:v>40010</c:v>
                </c:pt>
                <c:pt idx="240">
                  <c:v>37800</c:v>
                </c:pt>
                <c:pt idx="241">
                  <c:v>20870</c:v>
                </c:pt>
                <c:pt idx="242">
                  <c:v>7139</c:v>
                </c:pt>
                <c:pt idx="243">
                  <c:v>1937</c:v>
                </c:pt>
                <c:pt idx="244">
                  <c:v>677</c:v>
                </c:pt>
                <c:pt idx="245">
                  <c:v>376.79998779296875</c:v>
                </c:pt>
                <c:pt idx="246">
                  <c:v>284.5</c:v>
                </c:pt>
                <c:pt idx="247">
                  <c:v>239.80000305175781</c:v>
                </c:pt>
                <c:pt idx="248">
                  <c:v>184.69999694824219</c:v>
                </c:pt>
                <c:pt idx="249">
                  <c:v>155.30000305175781</c:v>
                </c:pt>
                <c:pt idx="250">
                  <c:v>155.5</c:v>
                </c:pt>
                <c:pt idx="251">
                  <c:v>172.80000305175781</c:v>
                </c:pt>
                <c:pt idx="252">
                  <c:v>180.80000305175781</c:v>
                </c:pt>
                <c:pt idx="253">
                  <c:v>162</c:v>
                </c:pt>
                <c:pt idx="254">
                  <c:v>152.80000305175781</c:v>
                </c:pt>
                <c:pt idx="255">
                  <c:v>167</c:v>
                </c:pt>
                <c:pt idx="256">
                  <c:v>153</c:v>
                </c:pt>
                <c:pt idx="257">
                  <c:v>126.5</c:v>
                </c:pt>
                <c:pt idx="258">
                  <c:v>173.80000305175781</c:v>
                </c:pt>
                <c:pt idx="259">
                  <c:v>234.80000305175781</c:v>
                </c:pt>
                <c:pt idx="260">
                  <c:v>211.5</c:v>
                </c:pt>
                <c:pt idx="261">
                  <c:v>175.80000305175781</c:v>
                </c:pt>
                <c:pt idx="262">
                  <c:v>193.30000305175781</c:v>
                </c:pt>
                <c:pt idx="263">
                  <c:v>235.30000305175781</c:v>
                </c:pt>
                <c:pt idx="264">
                  <c:v>228</c:v>
                </c:pt>
                <c:pt idx="265">
                  <c:v>198.5</c:v>
                </c:pt>
                <c:pt idx="266">
                  <c:v>214.80000305175781</c:v>
                </c:pt>
                <c:pt idx="267">
                  <c:v>204</c:v>
                </c:pt>
                <c:pt idx="268">
                  <c:v>201.80000305175781</c:v>
                </c:pt>
                <c:pt idx="269">
                  <c:v>239.5</c:v>
                </c:pt>
                <c:pt idx="270">
                  <c:v>243.80000305175781</c:v>
                </c:pt>
                <c:pt idx="271">
                  <c:v>243</c:v>
                </c:pt>
                <c:pt idx="272">
                  <c:v>267.79998779296875</c:v>
                </c:pt>
                <c:pt idx="273">
                  <c:v>341.79998779296875</c:v>
                </c:pt>
                <c:pt idx="274">
                  <c:v>444</c:v>
                </c:pt>
                <c:pt idx="275">
                  <c:v>581.70001220703125</c:v>
                </c:pt>
                <c:pt idx="276">
                  <c:v>912.70001220703125</c:v>
                </c:pt>
                <c:pt idx="277">
                  <c:v>2663</c:v>
                </c:pt>
                <c:pt idx="278">
                  <c:v>11670</c:v>
                </c:pt>
                <c:pt idx="279">
                  <c:v>36080</c:v>
                </c:pt>
                <c:pt idx="280">
                  <c:v>61790</c:v>
                </c:pt>
                <c:pt idx="281">
                  <c:v>58060</c:v>
                </c:pt>
                <c:pt idx="282">
                  <c:v>30420</c:v>
                </c:pt>
                <c:pt idx="283">
                  <c:v>9553</c:v>
                </c:pt>
                <c:pt idx="284">
                  <c:v>2488</c:v>
                </c:pt>
                <c:pt idx="285">
                  <c:v>886</c:v>
                </c:pt>
                <c:pt idx="286">
                  <c:v>567.29998779296875</c:v>
                </c:pt>
                <c:pt idx="287">
                  <c:v>447</c:v>
                </c:pt>
                <c:pt idx="288">
                  <c:v>291.29998779296875</c:v>
                </c:pt>
                <c:pt idx="289">
                  <c:v>139.80000305175781</c:v>
                </c:pt>
                <c:pt idx="290">
                  <c:v>103.80000305175781</c:v>
                </c:pt>
                <c:pt idx="291">
                  <c:v>148.80000305175781</c:v>
                </c:pt>
                <c:pt idx="292">
                  <c:v>155.30000305175781</c:v>
                </c:pt>
                <c:pt idx="293">
                  <c:v>179.30000305175781</c:v>
                </c:pt>
                <c:pt idx="294">
                  <c:v>212.69999694824219</c:v>
                </c:pt>
                <c:pt idx="295">
                  <c:v>191</c:v>
                </c:pt>
                <c:pt idx="296">
                  <c:v>176.5</c:v>
                </c:pt>
                <c:pt idx="297">
                  <c:v>180</c:v>
                </c:pt>
                <c:pt idx="298">
                  <c:v>162.30000305175781</c:v>
                </c:pt>
                <c:pt idx="299">
                  <c:v>162.5</c:v>
                </c:pt>
                <c:pt idx="300">
                  <c:v>182</c:v>
                </c:pt>
                <c:pt idx="301">
                  <c:v>178.30000305175781</c:v>
                </c:pt>
                <c:pt idx="302">
                  <c:v>211.19999694824219</c:v>
                </c:pt>
                <c:pt idx="303">
                  <c:v>263.20001220703125</c:v>
                </c:pt>
                <c:pt idx="304">
                  <c:v>245.80000305175781</c:v>
                </c:pt>
                <c:pt idx="305">
                  <c:v>245.5</c:v>
                </c:pt>
                <c:pt idx="306">
                  <c:v>291.5</c:v>
                </c:pt>
                <c:pt idx="307">
                  <c:v>263</c:v>
                </c:pt>
                <c:pt idx="308">
                  <c:v>224.30000305175781</c:v>
                </c:pt>
                <c:pt idx="309">
                  <c:v>225.19999694824219</c:v>
                </c:pt>
                <c:pt idx="310">
                  <c:v>191.5</c:v>
                </c:pt>
                <c:pt idx="311">
                  <c:v>221.19999694824219</c:v>
                </c:pt>
                <c:pt idx="312">
                  <c:v>281.29998779296875</c:v>
                </c:pt>
                <c:pt idx="313">
                  <c:v>233.5</c:v>
                </c:pt>
                <c:pt idx="314">
                  <c:v>250.69999694824219</c:v>
                </c:pt>
                <c:pt idx="315">
                  <c:v>408.5</c:v>
                </c:pt>
                <c:pt idx="316">
                  <c:v>582.5</c:v>
                </c:pt>
                <c:pt idx="317">
                  <c:v>858.79998779296875</c:v>
                </c:pt>
                <c:pt idx="318">
                  <c:v>2731</c:v>
                </c:pt>
                <c:pt idx="319">
                  <c:v>12680</c:v>
                </c:pt>
                <c:pt idx="320">
                  <c:v>42760</c:v>
                </c:pt>
                <c:pt idx="321">
                  <c:v>76870</c:v>
                </c:pt>
                <c:pt idx="322">
                  <c:v>72190</c:v>
                </c:pt>
                <c:pt idx="323">
                  <c:v>35870</c:v>
                </c:pt>
                <c:pt idx="324">
                  <c:v>10070</c:v>
                </c:pt>
                <c:pt idx="325">
                  <c:v>2381</c:v>
                </c:pt>
                <c:pt idx="326">
                  <c:v>966</c:v>
                </c:pt>
                <c:pt idx="327">
                  <c:v>738.29998779296875</c:v>
                </c:pt>
                <c:pt idx="328">
                  <c:v>600.79998779296875</c:v>
                </c:pt>
                <c:pt idx="329">
                  <c:v>440</c:v>
                </c:pt>
                <c:pt idx="330">
                  <c:v>284</c:v>
                </c:pt>
                <c:pt idx="331">
                  <c:v>205.30000305175781</c:v>
                </c:pt>
                <c:pt idx="332">
                  <c:v>189.80000305175781</c:v>
                </c:pt>
                <c:pt idx="333">
                  <c:v>201.5</c:v>
                </c:pt>
                <c:pt idx="334">
                  <c:v>188.30000305175781</c:v>
                </c:pt>
                <c:pt idx="335">
                  <c:v>144.19999694824219</c:v>
                </c:pt>
                <c:pt idx="336">
                  <c:v>124</c:v>
                </c:pt>
                <c:pt idx="337">
                  <c:v>127</c:v>
                </c:pt>
                <c:pt idx="338">
                  <c:v>133.5</c:v>
                </c:pt>
                <c:pt idx="339">
                  <c:v>160</c:v>
                </c:pt>
                <c:pt idx="340">
                  <c:v>252.69999694824219</c:v>
                </c:pt>
                <c:pt idx="341">
                  <c:v>346</c:v>
                </c:pt>
                <c:pt idx="342">
                  <c:v>290</c:v>
                </c:pt>
                <c:pt idx="343">
                  <c:v>203.30000305175781</c:v>
                </c:pt>
                <c:pt idx="344">
                  <c:v>208.30000305175781</c:v>
                </c:pt>
                <c:pt idx="345">
                  <c:v>204.69999694824219</c:v>
                </c:pt>
                <c:pt idx="346">
                  <c:v>176.30000305175781</c:v>
                </c:pt>
                <c:pt idx="347">
                  <c:v>191.30000305175781</c:v>
                </c:pt>
                <c:pt idx="348">
                  <c:v>228.30000305175781</c:v>
                </c:pt>
                <c:pt idx="349">
                  <c:v>215.5</c:v>
                </c:pt>
                <c:pt idx="350">
                  <c:v>156.69999694824219</c:v>
                </c:pt>
                <c:pt idx="351">
                  <c:v>131</c:v>
                </c:pt>
                <c:pt idx="352">
                  <c:v>167.30000305175781</c:v>
                </c:pt>
                <c:pt idx="353">
                  <c:v>248</c:v>
                </c:pt>
                <c:pt idx="354">
                  <c:v>298.70001220703125</c:v>
                </c:pt>
                <c:pt idx="355">
                  <c:v>307.20001220703125</c:v>
                </c:pt>
                <c:pt idx="356">
                  <c:v>413</c:v>
                </c:pt>
                <c:pt idx="357">
                  <c:v>619.5</c:v>
                </c:pt>
                <c:pt idx="358">
                  <c:v>1018</c:v>
                </c:pt>
                <c:pt idx="359">
                  <c:v>2847</c:v>
                </c:pt>
                <c:pt idx="360">
                  <c:v>13470</c:v>
                </c:pt>
                <c:pt idx="361">
                  <c:v>42450</c:v>
                </c:pt>
                <c:pt idx="362">
                  <c:v>72270</c:v>
                </c:pt>
                <c:pt idx="363">
                  <c:v>67010</c:v>
                </c:pt>
                <c:pt idx="364">
                  <c:v>33650</c:v>
                </c:pt>
                <c:pt idx="365">
                  <c:v>9378</c:v>
                </c:pt>
                <c:pt idx="366">
                  <c:v>2231</c:v>
                </c:pt>
                <c:pt idx="367">
                  <c:v>964</c:v>
                </c:pt>
                <c:pt idx="368">
                  <c:v>747.79998779296875</c:v>
                </c:pt>
                <c:pt idx="369">
                  <c:v>685.29998779296875</c:v>
                </c:pt>
                <c:pt idx="370">
                  <c:v>507.5</c:v>
                </c:pt>
                <c:pt idx="371">
                  <c:v>295.79998779296875</c:v>
                </c:pt>
                <c:pt idx="372">
                  <c:v>198.5</c:v>
                </c:pt>
                <c:pt idx="373">
                  <c:v>212</c:v>
                </c:pt>
                <c:pt idx="374">
                  <c:v>211.5</c:v>
                </c:pt>
                <c:pt idx="375">
                  <c:v>192.30000305175781</c:v>
                </c:pt>
                <c:pt idx="376">
                  <c:v>205</c:v>
                </c:pt>
                <c:pt idx="377">
                  <c:v>207</c:v>
                </c:pt>
                <c:pt idx="378">
                  <c:v>184.69999694824219</c:v>
                </c:pt>
                <c:pt idx="379">
                  <c:v>168.30000305175781</c:v>
                </c:pt>
                <c:pt idx="380">
                  <c:v>154.80000305175781</c:v>
                </c:pt>
                <c:pt idx="381">
                  <c:v>146</c:v>
                </c:pt>
                <c:pt idx="382">
                  <c:v>209.5</c:v>
                </c:pt>
                <c:pt idx="383">
                  <c:v>256.70001220703125</c:v>
                </c:pt>
                <c:pt idx="384">
                  <c:v>195.19999694824219</c:v>
                </c:pt>
                <c:pt idx="385">
                  <c:v>191.30000305175781</c:v>
                </c:pt>
                <c:pt idx="386">
                  <c:v>303.79998779296875</c:v>
                </c:pt>
                <c:pt idx="387">
                  <c:v>353</c:v>
                </c:pt>
                <c:pt idx="388">
                  <c:v>257.20001220703125</c:v>
                </c:pt>
                <c:pt idx="389">
                  <c:v>171.19999694824219</c:v>
                </c:pt>
                <c:pt idx="390">
                  <c:v>178.80000305175781</c:v>
                </c:pt>
                <c:pt idx="391">
                  <c:v>217.80000305175781</c:v>
                </c:pt>
                <c:pt idx="392">
                  <c:v>270.5</c:v>
                </c:pt>
                <c:pt idx="393">
                  <c:v>283.70001220703125</c:v>
                </c:pt>
                <c:pt idx="394">
                  <c:v>220</c:v>
                </c:pt>
                <c:pt idx="395">
                  <c:v>188.30000305175781</c:v>
                </c:pt>
                <c:pt idx="396">
                  <c:v>262</c:v>
                </c:pt>
                <c:pt idx="397">
                  <c:v>423.20001220703125</c:v>
                </c:pt>
                <c:pt idx="398">
                  <c:v>547.79998779296875</c:v>
                </c:pt>
                <c:pt idx="399">
                  <c:v>900.79998779296875</c:v>
                </c:pt>
                <c:pt idx="400">
                  <c:v>3135</c:v>
                </c:pt>
                <c:pt idx="401">
                  <c:v>13370</c:v>
                </c:pt>
                <c:pt idx="402">
                  <c:v>39960</c:v>
                </c:pt>
                <c:pt idx="403">
                  <c:v>67070</c:v>
                </c:pt>
                <c:pt idx="404">
                  <c:v>60710</c:v>
                </c:pt>
                <c:pt idx="405">
                  <c:v>29090</c:v>
                </c:pt>
                <c:pt idx="406">
                  <c:v>7956</c:v>
                </c:pt>
                <c:pt idx="407">
                  <c:v>2226</c:v>
                </c:pt>
                <c:pt idx="408">
                  <c:v>917.79998779296875</c:v>
                </c:pt>
                <c:pt idx="409">
                  <c:v>557</c:v>
                </c:pt>
                <c:pt idx="410">
                  <c:v>423</c:v>
                </c:pt>
                <c:pt idx="411">
                  <c:v>315.5</c:v>
                </c:pt>
                <c:pt idx="412">
                  <c:v>254.30000305175781</c:v>
                </c:pt>
                <c:pt idx="413">
                  <c:v>254.30000305175781</c:v>
                </c:pt>
                <c:pt idx="414">
                  <c:v>290.5</c:v>
                </c:pt>
                <c:pt idx="415">
                  <c:v>286.5</c:v>
                </c:pt>
                <c:pt idx="416">
                  <c:v>227</c:v>
                </c:pt>
                <c:pt idx="417">
                  <c:v>184.69999694824219</c:v>
                </c:pt>
                <c:pt idx="418">
                  <c:v>188.80000305175781</c:v>
                </c:pt>
                <c:pt idx="419">
                  <c:v>216.5</c:v>
                </c:pt>
                <c:pt idx="420">
                  <c:v>222</c:v>
                </c:pt>
                <c:pt idx="421">
                  <c:v>184.30000305175781</c:v>
                </c:pt>
                <c:pt idx="422">
                  <c:v>160.69999694824219</c:v>
                </c:pt>
                <c:pt idx="423">
                  <c:v>167</c:v>
                </c:pt>
                <c:pt idx="424">
                  <c:v>161.69999694824219</c:v>
                </c:pt>
                <c:pt idx="425">
                  <c:v>181.30000305175781</c:v>
                </c:pt>
                <c:pt idx="426">
                  <c:v>222.30000305175781</c:v>
                </c:pt>
                <c:pt idx="427">
                  <c:v>237</c:v>
                </c:pt>
                <c:pt idx="428">
                  <c:v>218.80000305175781</c:v>
                </c:pt>
                <c:pt idx="429">
                  <c:v>197.5</c:v>
                </c:pt>
                <c:pt idx="430">
                  <c:v>174.5</c:v>
                </c:pt>
                <c:pt idx="431">
                  <c:v>153</c:v>
                </c:pt>
                <c:pt idx="432">
                  <c:v>201.80000305175781</c:v>
                </c:pt>
                <c:pt idx="433">
                  <c:v>369.20001220703125</c:v>
                </c:pt>
                <c:pt idx="434">
                  <c:v>490.70001220703125</c:v>
                </c:pt>
                <c:pt idx="435">
                  <c:v>435.70001220703125</c:v>
                </c:pt>
                <c:pt idx="436">
                  <c:v>384</c:v>
                </c:pt>
                <c:pt idx="437">
                  <c:v>373</c:v>
                </c:pt>
                <c:pt idx="438">
                  <c:v>365.5</c:v>
                </c:pt>
                <c:pt idx="439">
                  <c:v>459.79998779296875</c:v>
                </c:pt>
                <c:pt idx="440">
                  <c:v>949</c:v>
                </c:pt>
                <c:pt idx="441">
                  <c:v>3073</c:v>
                </c:pt>
                <c:pt idx="442">
                  <c:v>12380</c:v>
                </c:pt>
                <c:pt idx="443">
                  <c:v>37620</c:v>
                </c:pt>
                <c:pt idx="444">
                  <c:v>63100</c:v>
                </c:pt>
                <c:pt idx="445">
                  <c:v>57210</c:v>
                </c:pt>
                <c:pt idx="446">
                  <c:v>28810</c:v>
                </c:pt>
                <c:pt idx="447">
                  <c:v>8617</c:v>
                </c:pt>
                <c:pt idx="448">
                  <c:v>2019</c:v>
                </c:pt>
                <c:pt idx="449">
                  <c:v>880.29998779296875</c:v>
                </c:pt>
                <c:pt idx="450">
                  <c:v>800.79998779296875</c:v>
                </c:pt>
                <c:pt idx="451">
                  <c:v>639.5</c:v>
                </c:pt>
                <c:pt idx="452">
                  <c:v>430.5</c:v>
                </c:pt>
                <c:pt idx="453">
                  <c:v>265.20001220703125</c:v>
                </c:pt>
                <c:pt idx="454">
                  <c:v>165.30000305175781</c:v>
                </c:pt>
                <c:pt idx="455">
                  <c:v>194.19999694824219</c:v>
                </c:pt>
                <c:pt idx="456">
                  <c:v>238.19999694824219</c:v>
                </c:pt>
                <c:pt idx="457">
                  <c:v>232.5</c:v>
                </c:pt>
                <c:pt idx="458">
                  <c:v>243.30000305175781</c:v>
                </c:pt>
                <c:pt idx="459">
                  <c:v>274.5</c:v>
                </c:pt>
                <c:pt idx="460">
                  <c:v>237.30000305175781</c:v>
                </c:pt>
                <c:pt idx="461">
                  <c:v>167.80000305175781</c:v>
                </c:pt>
                <c:pt idx="462">
                  <c:v>159.5</c:v>
                </c:pt>
                <c:pt idx="463">
                  <c:v>167.5</c:v>
                </c:pt>
                <c:pt idx="464">
                  <c:v>153</c:v>
                </c:pt>
                <c:pt idx="465">
                  <c:v>160.69999694824219</c:v>
                </c:pt>
                <c:pt idx="466">
                  <c:v>226</c:v>
                </c:pt>
                <c:pt idx="467">
                  <c:v>278.79998779296875</c:v>
                </c:pt>
                <c:pt idx="468">
                  <c:v>232.80000305175781</c:v>
                </c:pt>
                <c:pt idx="469">
                  <c:v>161.30000305175781</c:v>
                </c:pt>
                <c:pt idx="470">
                  <c:v>136</c:v>
                </c:pt>
                <c:pt idx="471">
                  <c:v>109.69999694824219</c:v>
                </c:pt>
                <c:pt idx="472">
                  <c:v>104.5</c:v>
                </c:pt>
                <c:pt idx="473">
                  <c:v>168.30000305175781</c:v>
                </c:pt>
                <c:pt idx="474">
                  <c:v>219.19999694824219</c:v>
                </c:pt>
                <c:pt idx="475">
                  <c:v>253.30000305175781</c:v>
                </c:pt>
                <c:pt idx="476">
                  <c:v>320.79998779296875</c:v>
                </c:pt>
                <c:pt idx="477">
                  <c:v>368.29998779296875</c:v>
                </c:pt>
                <c:pt idx="478">
                  <c:v>411.20001220703125</c:v>
                </c:pt>
                <c:pt idx="479">
                  <c:v>502.5</c:v>
                </c:pt>
                <c:pt idx="480">
                  <c:v>666.20001220703125</c:v>
                </c:pt>
                <c:pt idx="481">
                  <c:v>1123</c:v>
                </c:pt>
                <c:pt idx="482">
                  <c:v>3057</c:v>
                </c:pt>
                <c:pt idx="483">
                  <c:v>13380</c:v>
                </c:pt>
                <c:pt idx="484">
                  <c:v>43730</c:v>
                </c:pt>
                <c:pt idx="485">
                  <c:v>77200</c:v>
                </c:pt>
                <c:pt idx="486">
                  <c:v>73370</c:v>
                </c:pt>
                <c:pt idx="487">
                  <c:v>38290</c:v>
                </c:pt>
                <c:pt idx="488">
                  <c:v>11470</c:v>
                </c:pt>
                <c:pt idx="489">
                  <c:v>2505</c:v>
                </c:pt>
                <c:pt idx="490">
                  <c:v>767</c:v>
                </c:pt>
                <c:pt idx="491">
                  <c:v>543.29998779296875</c:v>
                </c:pt>
                <c:pt idx="492">
                  <c:v>482.70001220703125</c:v>
                </c:pt>
                <c:pt idx="493">
                  <c:v>349.29998779296875</c:v>
                </c:pt>
                <c:pt idx="494">
                  <c:v>219.5</c:v>
                </c:pt>
                <c:pt idx="495">
                  <c:v>198.80000305175781</c:v>
                </c:pt>
                <c:pt idx="496">
                  <c:v>227.30000305175781</c:v>
                </c:pt>
                <c:pt idx="497">
                  <c:v>295.79998779296875</c:v>
                </c:pt>
                <c:pt idx="498">
                  <c:v>323</c:v>
                </c:pt>
                <c:pt idx="499">
                  <c:v>241.80000305175781</c:v>
                </c:pt>
                <c:pt idx="500">
                  <c:v>217.5</c:v>
                </c:pt>
                <c:pt idx="501">
                  <c:v>255.5</c:v>
                </c:pt>
                <c:pt idx="502">
                  <c:v>222.5</c:v>
                </c:pt>
                <c:pt idx="503">
                  <c:v>163.30000305175781</c:v>
                </c:pt>
                <c:pt idx="504">
                  <c:v>167</c:v>
                </c:pt>
                <c:pt idx="505">
                  <c:v>222.80000305175781</c:v>
                </c:pt>
                <c:pt idx="506">
                  <c:v>260</c:v>
                </c:pt>
                <c:pt idx="507">
                  <c:v>239.80000305175781</c:v>
                </c:pt>
                <c:pt idx="508">
                  <c:v>227.69999694824219</c:v>
                </c:pt>
                <c:pt idx="509">
                  <c:v>306.5</c:v>
                </c:pt>
                <c:pt idx="510">
                  <c:v>340.5</c:v>
                </c:pt>
                <c:pt idx="511">
                  <c:v>278.29998779296875</c:v>
                </c:pt>
                <c:pt idx="512">
                  <c:v>241.5</c:v>
                </c:pt>
                <c:pt idx="513">
                  <c:v>195.80000305175781</c:v>
                </c:pt>
                <c:pt idx="514">
                  <c:v>225.5</c:v>
                </c:pt>
                <c:pt idx="515">
                  <c:v>359.20001220703125</c:v>
                </c:pt>
                <c:pt idx="516">
                  <c:v>399.5</c:v>
                </c:pt>
                <c:pt idx="517">
                  <c:v>395.79998779296875</c:v>
                </c:pt>
                <c:pt idx="518">
                  <c:v>469.5</c:v>
                </c:pt>
                <c:pt idx="519">
                  <c:v>515.70001220703125</c:v>
                </c:pt>
                <c:pt idx="520">
                  <c:v>494.70001220703125</c:v>
                </c:pt>
                <c:pt idx="521">
                  <c:v>532.70001220703125</c:v>
                </c:pt>
                <c:pt idx="522">
                  <c:v>1011</c:v>
                </c:pt>
                <c:pt idx="523">
                  <c:v>3461</c:v>
                </c:pt>
                <c:pt idx="524">
                  <c:v>16820</c:v>
                </c:pt>
                <c:pt idx="525">
                  <c:v>56470</c:v>
                </c:pt>
                <c:pt idx="526">
                  <c:v>97260</c:v>
                </c:pt>
                <c:pt idx="527">
                  <c:v>86620</c:v>
                </c:pt>
                <c:pt idx="528">
                  <c:v>40430</c:v>
                </c:pt>
                <c:pt idx="529">
                  <c:v>10350</c:v>
                </c:pt>
                <c:pt idx="530">
                  <c:v>2136</c:v>
                </c:pt>
                <c:pt idx="531">
                  <c:v>867</c:v>
                </c:pt>
                <c:pt idx="532">
                  <c:v>813</c:v>
                </c:pt>
                <c:pt idx="533">
                  <c:v>709.79998779296875</c:v>
                </c:pt>
                <c:pt idx="534">
                  <c:v>533.20001220703125</c:v>
                </c:pt>
                <c:pt idx="535">
                  <c:v>469.70001220703125</c:v>
                </c:pt>
                <c:pt idx="536">
                  <c:v>371.5</c:v>
                </c:pt>
                <c:pt idx="537">
                  <c:v>304.70001220703125</c:v>
                </c:pt>
                <c:pt idx="538">
                  <c:v>304.5</c:v>
                </c:pt>
                <c:pt idx="539">
                  <c:v>247.30000305175781</c:v>
                </c:pt>
                <c:pt idx="540">
                  <c:v>179.80000305175781</c:v>
                </c:pt>
                <c:pt idx="541">
                  <c:v>174.80000305175781</c:v>
                </c:pt>
                <c:pt idx="542">
                  <c:v>173.80000305175781</c:v>
                </c:pt>
                <c:pt idx="543">
                  <c:v>131.30000305175781</c:v>
                </c:pt>
                <c:pt idx="544">
                  <c:v>130.5</c:v>
                </c:pt>
                <c:pt idx="545">
                  <c:v>181.69999694824219</c:v>
                </c:pt>
                <c:pt idx="546">
                  <c:v>226</c:v>
                </c:pt>
                <c:pt idx="547">
                  <c:v>273</c:v>
                </c:pt>
                <c:pt idx="548">
                  <c:v>272.29998779296875</c:v>
                </c:pt>
                <c:pt idx="549">
                  <c:v>213.19999694824219</c:v>
                </c:pt>
                <c:pt idx="550">
                  <c:v>190.30000305175781</c:v>
                </c:pt>
                <c:pt idx="551">
                  <c:v>213</c:v>
                </c:pt>
                <c:pt idx="552">
                  <c:v>222.30000305175781</c:v>
                </c:pt>
                <c:pt idx="553">
                  <c:v>233.5</c:v>
                </c:pt>
                <c:pt idx="554">
                  <c:v>244.19999694824219</c:v>
                </c:pt>
                <c:pt idx="555">
                  <c:v>213.80000305175781</c:v>
                </c:pt>
                <c:pt idx="556">
                  <c:v>241.5</c:v>
                </c:pt>
                <c:pt idx="557">
                  <c:v>323.20001220703125</c:v>
                </c:pt>
                <c:pt idx="558">
                  <c:v>384.79998779296875</c:v>
                </c:pt>
                <c:pt idx="559">
                  <c:v>432.70001220703125</c:v>
                </c:pt>
                <c:pt idx="560">
                  <c:v>379</c:v>
                </c:pt>
                <c:pt idx="561">
                  <c:v>323.70001220703125</c:v>
                </c:pt>
                <c:pt idx="562">
                  <c:v>459.79998779296875</c:v>
                </c:pt>
                <c:pt idx="563">
                  <c:v>869.5</c:v>
                </c:pt>
                <c:pt idx="564">
                  <c:v>3458</c:v>
                </c:pt>
                <c:pt idx="565">
                  <c:v>17510</c:v>
                </c:pt>
                <c:pt idx="566">
                  <c:v>57590</c:v>
                </c:pt>
                <c:pt idx="567">
                  <c:v>97140</c:v>
                </c:pt>
                <c:pt idx="568">
                  <c:v>83910</c:v>
                </c:pt>
                <c:pt idx="569">
                  <c:v>37140</c:v>
                </c:pt>
                <c:pt idx="570">
                  <c:v>8732</c:v>
                </c:pt>
                <c:pt idx="571">
                  <c:v>1683</c:v>
                </c:pt>
                <c:pt idx="572">
                  <c:v>614</c:v>
                </c:pt>
                <c:pt idx="573">
                  <c:v>574.70001220703125</c:v>
                </c:pt>
                <c:pt idx="574">
                  <c:v>652.70001220703125</c:v>
                </c:pt>
                <c:pt idx="575">
                  <c:v>576</c:v>
                </c:pt>
                <c:pt idx="576">
                  <c:v>400.79998779296875</c:v>
                </c:pt>
                <c:pt idx="577">
                  <c:v>272.5</c:v>
                </c:pt>
                <c:pt idx="578">
                  <c:v>246.5</c:v>
                </c:pt>
                <c:pt idx="579">
                  <c:v>342.5</c:v>
                </c:pt>
                <c:pt idx="580">
                  <c:v>429.29998779296875</c:v>
                </c:pt>
                <c:pt idx="581">
                  <c:v>344.5</c:v>
                </c:pt>
                <c:pt idx="582">
                  <c:v>207</c:v>
                </c:pt>
                <c:pt idx="583">
                  <c:v>175</c:v>
                </c:pt>
                <c:pt idx="584">
                  <c:v>225.19999694824219</c:v>
                </c:pt>
                <c:pt idx="585">
                  <c:v>259.5</c:v>
                </c:pt>
                <c:pt idx="586">
                  <c:v>250.5</c:v>
                </c:pt>
                <c:pt idx="587">
                  <c:v>207</c:v>
                </c:pt>
                <c:pt idx="588">
                  <c:v>167.80000305175781</c:v>
                </c:pt>
                <c:pt idx="589">
                  <c:v>201</c:v>
                </c:pt>
                <c:pt idx="590">
                  <c:v>225.19999694824219</c:v>
                </c:pt>
                <c:pt idx="591">
                  <c:v>223.5</c:v>
                </c:pt>
                <c:pt idx="592">
                  <c:v>313.20001220703125</c:v>
                </c:pt>
                <c:pt idx="593">
                  <c:v>357.5</c:v>
                </c:pt>
                <c:pt idx="594">
                  <c:v>256</c:v>
                </c:pt>
                <c:pt idx="595">
                  <c:v>201.80000305175781</c:v>
                </c:pt>
                <c:pt idx="596">
                  <c:v>245</c:v>
                </c:pt>
                <c:pt idx="597">
                  <c:v>249.30000305175781</c:v>
                </c:pt>
                <c:pt idx="598">
                  <c:v>220.30000305175781</c:v>
                </c:pt>
                <c:pt idx="599">
                  <c:v>259.5</c:v>
                </c:pt>
                <c:pt idx="600">
                  <c:v>322.29998779296875</c:v>
                </c:pt>
                <c:pt idx="601">
                  <c:v>335</c:v>
                </c:pt>
                <c:pt idx="602">
                  <c:v>390.5</c:v>
                </c:pt>
                <c:pt idx="603">
                  <c:v>590</c:v>
                </c:pt>
                <c:pt idx="604">
                  <c:v>1174</c:v>
                </c:pt>
                <c:pt idx="605">
                  <c:v>3981</c:v>
                </c:pt>
                <c:pt idx="606">
                  <c:v>16570</c:v>
                </c:pt>
                <c:pt idx="607">
                  <c:v>43950</c:v>
                </c:pt>
                <c:pt idx="608">
                  <c:v>63840</c:v>
                </c:pt>
                <c:pt idx="609">
                  <c:v>50960</c:v>
                </c:pt>
                <c:pt idx="610">
                  <c:v>22710</c:v>
                </c:pt>
                <c:pt idx="611">
                  <c:v>6273</c:v>
                </c:pt>
                <c:pt idx="612">
                  <c:v>1694</c:v>
                </c:pt>
                <c:pt idx="613">
                  <c:v>738.5</c:v>
                </c:pt>
                <c:pt idx="614">
                  <c:v>522.5</c:v>
                </c:pt>
                <c:pt idx="615">
                  <c:v>398</c:v>
                </c:pt>
                <c:pt idx="616">
                  <c:v>241.80000305175781</c:v>
                </c:pt>
                <c:pt idx="617">
                  <c:v>157</c:v>
                </c:pt>
                <c:pt idx="618">
                  <c:v>164</c:v>
                </c:pt>
                <c:pt idx="619">
                  <c:v>192.5</c:v>
                </c:pt>
                <c:pt idx="620">
                  <c:v>199.19999694824219</c:v>
                </c:pt>
                <c:pt idx="621">
                  <c:v>161.30000305175781</c:v>
                </c:pt>
                <c:pt idx="622">
                  <c:v>120.19999694824219</c:v>
                </c:pt>
                <c:pt idx="623">
                  <c:v>133.30000305175781</c:v>
                </c:pt>
                <c:pt idx="624">
                  <c:v>134.69999694824219</c:v>
                </c:pt>
                <c:pt idx="625">
                  <c:v>115.5</c:v>
                </c:pt>
                <c:pt idx="626">
                  <c:v>147</c:v>
                </c:pt>
                <c:pt idx="627">
                  <c:v>192.5</c:v>
                </c:pt>
                <c:pt idx="628">
                  <c:v>186.5</c:v>
                </c:pt>
                <c:pt idx="629">
                  <c:v>160.69999694824219</c:v>
                </c:pt>
                <c:pt idx="630">
                  <c:v>156.69999694824219</c:v>
                </c:pt>
                <c:pt idx="631">
                  <c:v>163.30000305175781</c:v>
                </c:pt>
                <c:pt idx="632">
                  <c:v>152.5</c:v>
                </c:pt>
                <c:pt idx="633">
                  <c:v>139.30000305175781</c:v>
                </c:pt>
                <c:pt idx="634">
                  <c:v>168.80000305175781</c:v>
                </c:pt>
                <c:pt idx="635">
                  <c:v>203</c:v>
                </c:pt>
                <c:pt idx="636">
                  <c:v>195.5</c:v>
                </c:pt>
                <c:pt idx="637">
                  <c:v>193.80000305175781</c:v>
                </c:pt>
                <c:pt idx="638">
                  <c:v>240.19999694824219</c:v>
                </c:pt>
                <c:pt idx="639">
                  <c:v>278.79998779296875</c:v>
                </c:pt>
                <c:pt idx="640">
                  <c:v>256.5</c:v>
                </c:pt>
                <c:pt idx="641">
                  <c:v>262.70001220703125</c:v>
                </c:pt>
                <c:pt idx="642">
                  <c:v>295.79998779296875</c:v>
                </c:pt>
                <c:pt idx="643">
                  <c:v>279</c:v>
                </c:pt>
                <c:pt idx="644">
                  <c:v>316.79998779296875</c:v>
                </c:pt>
                <c:pt idx="645">
                  <c:v>792.79998779296875</c:v>
                </c:pt>
                <c:pt idx="646">
                  <c:v>3156</c:v>
                </c:pt>
                <c:pt idx="647">
                  <c:v>11050</c:v>
                </c:pt>
                <c:pt idx="648">
                  <c:v>24030</c:v>
                </c:pt>
                <c:pt idx="649">
                  <c:v>30810</c:v>
                </c:pt>
                <c:pt idx="650">
                  <c:v>23540</c:v>
                </c:pt>
                <c:pt idx="651">
                  <c:v>10820</c:v>
                </c:pt>
                <c:pt idx="652">
                  <c:v>3195</c:v>
                </c:pt>
                <c:pt idx="653">
                  <c:v>910.20001220703125</c:v>
                </c:pt>
                <c:pt idx="654">
                  <c:v>437.79998779296875</c:v>
                </c:pt>
                <c:pt idx="655">
                  <c:v>319</c:v>
                </c:pt>
                <c:pt idx="656">
                  <c:v>294.5</c:v>
                </c:pt>
                <c:pt idx="657">
                  <c:v>217.5</c:v>
                </c:pt>
                <c:pt idx="658">
                  <c:v>112</c:v>
                </c:pt>
                <c:pt idx="659">
                  <c:v>79.75</c:v>
                </c:pt>
                <c:pt idx="660">
                  <c:v>76.5</c:v>
                </c:pt>
                <c:pt idx="661">
                  <c:v>78.75</c:v>
                </c:pt>
                <c:pt idx="662">
                  <c:v>120.19999694824219</c:v>
                </c:pt>
                <c:pt idx="663">
                  <c:v>143.5</c:v>
                </c:pt>
                <c:pt idx="664">
                  <c:v>108.5</c:v>
                </c:pt>
                <c:pt idx="665">
                  <c:v>70.25</c:v>
                </c:pt>
                <c:pt idx="666">
                  <c:v>58.5</c:v>
                </c:pt>
                <c:pt idx="667">
                  <c:v>69</c:v>
                </c:pt>
                <c:pt idx="668">
                  <c:v>82</c:v>
                </c:pt>
                <c:pt idx="669">
                  <c:v>101.30000305175781</c:v>
                </c:pt>
                <c:pt idx="670">
                  <c:v>152.80000305175781</c:v>
                </c:pt>
                <c:pt idx="671">
                  <c:v>164.30000305175781</c:v>
                </c:pt>
                <c:pt idx="672">
                  <c:v>118.80000305175781</c:v>
                </c:pt>
                <c:pt idx="673">
                  <c:v>125</c:v>
                </c:pt>
                <c:pt idx="674">
                  <c:v>147.5</c:v>
                </c:pt>
                <c:pt idx="675">
                  <c:v>142.80000305175781</c:v>
                </c:pt>
                <c:pt idx="676">
                  <c:v>142.30000305175781</c:v>
                </c:pt>
                <c:pt idx="677">
                  <c:v>136.5</c:v>
                </c:pt>
                <c:pt idx="678">
                  <c:v>119</c:v>
                </c:pt>
                <c:pt idx="679">
                  <c:v>85.25</c:v>
                </c:pt>
                <c:pt idx="680">
                  <c:v>76</c:v>
                </c:pt>
                <c:pt idx="681">
                  <c:v>155</c:v>
                </c:pt>
                <c:pt idx="682">
                  <c:v>253.80000305175781</c:v>
                </c:pt>
                <c:pt idx="683">
                  <c:v>247.80000305175781</c:v>
                </c:pt>
                <c:pt idx="684">
                  <c:v>211.19999694824219</c:v>
                </c:pt>
                <c:pt idx="685">
                  <c:v>319.5</c:v>
                </c:pt>
                <c:pt idx="686">
                  <c:v>739</c:v>
                </c:pt>
                <c:pt idx="687">
                  <c:v>2056</c:v>
                </c:pt>
                <c:pt idx="688">
                  <c:v>5357</c:v>
                </c:pt>
                <c:pt idx="689">
                  <c:v>9257</c:v>
                </c:pt>
                <c:pt idx="690">
                  <c:v>9960</c:v>
                </c:pt>
                <c:pt idx="691">
                  <c:v>7140</c:v>
                </c:pt>
                <c:pt idx="692">
                  <c:v>3671</c:v>
                </c:pt>
                <c:pt idx="693">
                  <c:v>1365</c:v>
                </c:pt>
                <c:pt idx="694">
                  <c:v>443</c:v>
                </c:pt>
                <c:pt idx="695">
                  <c:v>216.5</c:v>
                </c:pt>
                <c:pt idx="696">
                  <c:v>140.30000305175781</c:v>
                </c:pt>
                <c:pt idx="697">
                  <c:v>117.80000305175781</c:v>
                </c:pt>
                <c:pt idx="698">
                  <c:v>85</c:v>
                </c:pt>
                <c:pt idx="699">
                  <c:v>53</c:v>
                </c:pt>
                <c:pt idx="700">
                  <c:v>62</c:v>
                </c:pt>
                <c:pt idx="701">
                  <c:v>98.75</c:v>
                </c:pt>
                <c:pt idx="702">
                  <c:v>117</c:v>
                </c:pt>
                <c:pt idx="703">
                  <c:v>93.5</c:v>
                </c:pt>
                <c:pt idx="704">
                  <c:v>85.25</c:v>
                </c:pt>
                <c:pt idx="705">
                  <c:v>84.75</c:v>
                </c:pt>
                <c:pt idx="706">
                  <c:v>54</c:v>
                </c:pt>
                <c:pt idx="707">
                  <c:v>18</c:v>
                </c:pt>
                <c:pt idx="708">
                  <c:v>22.25</c:v>
                </c:pt>
                <c:pt idx="709">
                  <c:v>79</c:v>
                </c:pt>
                <c:pt idx="710">
                  <c:v>128</c:v>
                </c:pt>
                <c:pt idx="711">
                  <c:v>128.80000305175781</c:v>
                </c:pt>
                <c:pt idx="712">
                  <c:v>133</c:v>
                </c:pt>
                <c:pt idx="713">
                  <c:v>137.69999694824219</c:v>
                </c:pt>
                <c:pt idx="714">
                  <c:v>111.5</c:v>
                </c:pt>
                <c:pt idx="715">
                  <c:v>93.25</c:v>
                </c:pt>
                <c:pt idx="716">
                  <c:v>75.5</c:v>
                </c:pt>
                <c:pt idx="717">
                  <c:v>64.5</c:v>
                </c:pt>
                <c:pt idx="718">
                  <c:v>72.5</c:v>
                </c:pt>
                <c:pt idx="719">
                  <c:v>84.75</c:v>
                </c:pt>
                <c:pt idx="720">
                  <c:v>94</c:v>
                </c:pt>
                <c:pt idx="721">
                  <c:v>125</c:v>
                </c:pt>
                <c:pt idx="722">
                  <c:v>178.80000305175781</c:v>
                </c:pt>
                <c:pt idx="723">
                  <c:v>169.5</c:v>
                </c:pt>
                <c:pt idx="724">
                  <c:v>115.30000305175781</c:v>
                </c:pt>
                <c:pt idx="725">
                  <c:v>144.80000305175781</c:v>
                </c:pt>
                <c:pt idx="726">
                  <c:v>274.29998779296875</c:v>
                </c:pt>
                <c:pt idx="727">
                  <c:v>510.70001220703125</c:v>
                </c:pt>
                <c:pt idx="728">
                  <c:v>1199</c:v>
                </c:pt>
                <c:pt idx="729">
                  <c:v>2547</c:v>
                </c:pt>
                <c:pt idx="730">
                  <c:v>3604</c:v>
                </c:pt>
                <c:pt idx="731">
                  <c:v>3343</c:v>
                </c:pt>
                <c:pt idx="732">
                  <c:v>2200</c:v>
                </c:pt>
                <c:pt idx="733">
                  <c:v>1109</c:v>
                </c:pt>
                <c:pt idx="734">
                  <c:v>488.79998779296875</c:v>
                </c:pt>
                <c:pt idx="735">
                  <c:v>213</c:v>
                </c:pt>
                <c:pt idx="736">
                  <c:v>65.25</c:v>
                </c:pt>
                <c:pt idx="737">
                  <c:v>46.25</c:v>
                </c:pt>
                <c:pt idx="738">
                  <c:v>81.25</c:v>
                </c:pt>
                <c:pt idx="739">
                  <c:v>68</c:v>
                </c:pt>
                <c:pt idx="740">
                  <c:v>36</c:v>
                </c:pt>
                <c:pt idx="741">
                  <c:v>21.75</c:v>
                </c:pt>
                <c:pt idx="742">
                  <c:v>15.5</c:v>
                </c:pt>
                <c:pt idx="743">
                  <c:v>27</c:v>
                </c:pt>
                <c:pt idx="744">
                  <c:v>46.75</c:v>
                </c:pt>
                <c:pt idx="745">
                  <c:v>47.75</c:v>
                </c:pt>
                <c:pt idx="746">
                  <c:v>50.25</c:v>
                </c:pt>
                <c:pt idx="747">
                  <c:v>56.25</c:v>
                </c:pt>
                <c:pt idx="748">
                  <c:v>83</c:v>
                </c:pt>
                <c:pt idx="749">
                  <c:v>105.5</c:v>
                </c:pt>
                <c:pt idx="750">
                  <c:v>64.5</c:v>
                </c:pt>
                <c:pt idx="751">
                  <c:v>21.5</c:v>
                </c:pt>
                <c:pt idx="752">
                  <c:v>14.75</c:v>
                </c:pt>
                <c:pt idx="753">
                  <c:v>49.25</c:v>
                </c:pt>
                <c:pt idx="754">
                  <c:v>108.69999694824219</c:v>
                </c:pt>
                <c:pt idx="755">
                  <c:v>108.5</c:v>
                </c:pt>
                <c:pt idx="756">
                  <c:v>63</c:v>
                </c:pt>
                <c:pt idx="757">
                  <c:v>46.25</c:v>
                </c:pt>
                <c:pt idx="758">
                  <c:v>75.75</c:v>
                </c:pt>
                <c:pt idx="759">
                  <c:v>138.30000305175781</c:v>
                </c:pt>
                <c:pt idx="760">
                  <c:v>152.30000305175781</c:v>
                </c:pt>
                <c:pt idx="761">
                  <c:v>113.30000305175781</c:v>
                </c:pt>
                <c:pt idx="762">
                  <c:v>117.80000305175781</c:v>
                </c:pt>
                <c:pt idx="763">
                  <c:v>128</c:v>
                </c:pt>
                <c:pt idx="764">
                  <c:v>116</c:v>
                </c:pt>
                <c:pt idx="765">
                  <c:v>121.5</c:v>
                </c:pt>
                <c:pt idx="766">
                  <c:v>124.19999694824219</c:v>
                </c:pt>
                <c:pt idx="767">
                  <c:v>145.19999694824219</c:v>
                </c:pt>
                <c:pt idx="768">
                  <c:v>260</c:v>
                </c:pt>
                <c:pt idx="769">
                  <c:v>526.29998779296875</c:v>
                </c:pt>
                <c:pt idx="770">
                  <c:v>963.70001220703125</c:v>
                </c:pt>
                <c:pt idx="771">
                  <c:v>1208</c:v>
                </c:pt>
                <c:pt idx="772">
                  <c:v>982.5</c:v>
                </c:pt>
                <c:pt idx="773">
                  <c:v>721.79998779296875</c:v>
                </c:pt>
                <c:pt idx="774">
                  <c:v>517.5</c:v>
                </c:pt>
                <c:pt idx="775">
                  <c:v>211.80000305175781</c:v>
                </c:pt>
                <c:pt idx="776">
                  <c:v>35.75</c:v>
                </c:pt>
                <c:pt idx="777">
                  <c:v>34.25</c:v>
                </c:pt>
                <c:pt idx="778">
                  <c:v>67.25</c:v>
                </c:pt>
                <c:pt idx="779">
                  <c:v>80.5</c:v>
                </c:pt>
                <c:pt idx="780">
                  <c:v>83.25</c:v>
                </c:pt>
                <c:pt idx="781">
                  <c:v>62</c:v>
                </c:pt>
                <c:pt idx="782">
                  <c:v>37</c:v>
                </c:pt>
                <c:pt idx="783">
                  <c:v>43.5</c:v>
                </c:pt>
                <c:pt idx="784">
                  <c:v>39.25</c:v>
                </c:pt>
                <c:pt idx="785">
                  <c:v>15.75</c:v>
                </c:pt>
                <c:pt idx="786">
                  <c:v>8</c:v>
                </c:pt>
                <c:pt idx="787">
                  <c:v>21.25</c:v>
                </c:pt>
                <c:pt idx="788">
                  <c:v>40</c:v>
                </c:pt>
                <c:pt idx="789">
                  <c:v>50.75</c:v>
                </c:pt>
                <c:pt idx="790">
                  <c:v>52.25</c:v>
                </c:pt>
                <c:pt idx="791">
                  <c:v>48.25</c:v>
                </c:pt>
                <c:pt idx="792">
                  <c:v>54.25</c:v>
                </c:pt>
                <c:pt idx="793">
                  <c:v>55</c:v>
                </c:pt>
                <c:pt idx="794">
                  <c:v>26.5</c:v>
                </c:pt>
                <c:pt idx="795">
                  <c:v>14</c:v>
                </c:pt>
                <c:pt idx="796">
                  <c:v>54.5</c:v>
                </c:pt>
                <c:pt idx="797">
                  <c:v>103</c:v>
                </c:pt>
                <c:pt idx="798">
                  <c:v>90.5</c:v>
                </c:pt>
                <c:pt idx="799">
                  <c:v>52.25</c:v>
                </c:pt>
                <c:pt idx="800">
                  <c:v>49.25</c:v>
                </c:pt>
                <c:pt idx="801">
                  <c:v>47</c:v>
                </c:pt>
                <c:pt idx="802">
                  <c:v>34.5</c:v>
                </c:pt>
                <c:pt idx="803">
                  <c:v>62.75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4E1E-4C63-A674-97A04F0323E9}"/>
            </c:ext>
          </c:extLst>
        </c:ser>
        <c:ser>
          <c:idx val="1"/>
          <c:order val="1"/>
          <c:tx>
            <c:v>distriubtion width</c:v>
          </c:tx>
          <c:spPr>
            <a:ln w="38100">
              <a:solidFill>
                <a:srgbClr val="FF66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{11 min}'!$G$10:$G$11</c:f>
              <c:numCache>
                <c:formatCode>General</c:formatCode>
                <c:ptCount val="2"/>
                <c:pt idx="0">
                  <c:v>787.44256591796875</c:v>
                </c:pt>
                <c:pt idx="1">
                  <c:v>793.9071044921875</c:v>
                </c:pt>
              </c:numCache>
            </c:numRef>
          </c:xVal>
          <c:yVal>
            <c:numRef>
              <c:f>'Sheet1 {11 min}'!$F$13:$F$14</c:f>
              <c:numCache>
                <c:formatCode>General</c:formatCode>
                <c:ptCount val="2"/>
                <c:pt idx="0">
                  <c:v>9726</c:v>
                </c:pt>
                <c:pt idx="1">
                  <c:v>9726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4E1E-4C63-A674-97A04F0323E9}"/>
            </c:ext>
          </c:extLst>
        </c:ser>
        <c:ser>
          <c:idx val="2"/>
          <c:order val="2"/>
          <c:tx>
            <c:v>centroid</c:v>
          </c:tx>
          <c:spPr>
            <a:ln w="38100">
              <a:solidFill>
                <a:srgbClr val="00FF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('Sheet1 {11 min}'!$G$4,'Sheet1 {11 min}'!$G$4)</c:f>
              <c:numCache>
                <c:formatCode>General</c:formatCode>
                <c:ptCount val="2"/>
                <c:pt idx="0">
                  <c:v>790.849853515625</c:v>
                </c:pt>
                <c:pt idx="1">
                  <c:v>790.849853515625</c:v>
                </c:pt>
              </c:numCache>
            </c:numRef>
          </c:xVal>
          <c:yVal>
            <c:numRef>
              <c:f>'Sheet1 {11 min}'!$F$12:$F$13</c:f>
              <c:numCache>
                <c:formatCode>General</c:formatCode>
                <c:ptCount val="2"/>
                <c:pt idx="0">
                  <c:v>0</c:v>
                </c:pt>
                <c:pt idx="1">
                  <c:v>9726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4E1E-4C63-A674-97A04F0323E9}"/>
            </c:ext>
          </c:extLst>
        </c:ser>
        <c:ser>
          <c:idx val="3"/>
          <c:order val="3"/>
          <c:tx>
            <c:v>peak envelope</c:v>
          </c:tx>
          <c:spPr>
            <a:ln w="12700">
              <a:solidFill>
                <a:srgbClr val="FF0000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'Sheet1 {11 min}'!$D$1:$D$21</c:f>
              <c:numCache>
                <c:formatCode>General</c:formatCode>
                <c:ptCount val="21"/>
                <c:pt idx="0">
                  <c:v>785.843994140625</c:v>
                </c:pt>
                <c:pt idx="1">
                  <c:v>786.343994140625</c:v>
                </c:pt>
                <c:pt idx="2">
                  <c:v>786.843994140625</c:v>
                </c:pt>
                <c:pt idx="3">
                  <c:v>787.34600830078125</c:v>
                </c:pt>
                <c:pt idx="4">
                  <c:v>787.8480224609375</c:v>
                </c:pt>
                <c:pt idx="5">
                  <c:v>788.35101318359375</c:v>
                </c:pt>
                <c:pt idx="6">
                  <c:v>788.85400390625</c:v>
                </c:pt>
                <c:pt idx="7">
                  <c:v>789.35601806640625</c:v>
                </c:pt>
                <c:pt idx="8">
                  <c:v>789.8590087890625</c:v>
                </c:pt>
                <c:pt idx="9">
                  <c:v>790.36199951171875</c:v>
                </c:pt>
                <c:pt idx="10">
                  <c:v>790.86602783203125</c:v>
                </c:pt>
                <c:pt idx="11">
                  <c:v>791.3690185546875</c:v>
                </c:pt>
                <c:pt idx="12">
                  <c:v>791.87298583984375</c:v>
                </c:pt>
                <c:pt idx="13">
                  <c:v>792.37701416015625</c:v>
                </c:pt>
                <c:pt idx="14">
                  <c:v>792.8809814453125</c:v>
                </c:pt>
                <c:pt idx="15">
                  <c:v>793.385009765625</c:v>
                </c:pt>
                <c:pt idx="16">
                  <c:v>793.88897705078125</c:v>
                </c:pt>
                <c:pt idx="17">
                  <c:v>794.3809814453125</c:v>
                </c:pt>
                <c:pt idx="18">
                  <c:v>794.8809814453125</c:v>
                </c:pt>
                <c:pt idx="19">
                  <c:v>795.3809814453125</c:v>
                </c:pt>
                <c:pt idx="20">
                  <c:v>795.8809814453125</c:v>
                </c:pt>
              </c:numCache>
            </c:numRef>
          </c:xVal>
          <c:yVal>
            <c:numRef>
              <c:f>'Sheet1 {11 min}'!$E$1:$E$28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2933</c:v>
                </c:pt>
                <c:pt idx="3">
                  <c:v>7357</c:v>
                </c:pt>
                <c:pt idx="4">
                  <c:v>19670</c:v>
                </c:pt>
                <c:pt idx="5">
                  <c:v>40010</c:v>
                </c:pt>
                <c:pt idx="6">
                  <c:v>61790</c:v>
                </c:pt>
                <c:pt idx="7">
                  <c:v>76870</c:v>
                </c:pt>
                <c:pt idx="8">
                  <c:v>72270</c:v>
                </c:pt>
                <c:pt idx="9">
                  <c:v>67070</c:v>
                </c:pt>
                <c:pt idx="10">
                  <c:v>63100</c:v>
                </c:pt>
                <c:pt idx="11">
                  <c:v>77200</c:v>
                </c:pt>
                <c:pt idx="12">
                  <c:v>97260</c:v>
                </c:pt>
                <c:pt idx="13">
                  <c:v>97140</c:v>
                </c:pt>
                <c:pt idx="14">
                  <c:v>63840</c:v>
                </c:pt>
                <c:pt idx="15">
                  <c:v>30810</c:v>
                </c:pt>
                <c:pt idx="16">
                  <c:v>9960</c:v>
                </c:pt>
                <c:pt idx="17">
                  <c:v>3604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4E1E-4C63-A674-97A04F0323E9}"/>
            </c:ext>
          </c:extLst>
        </c:ser>
        <c:ser>
          <c:idx val="4"/>
          <c:order val="4"/>
          <c:tx>
            <c:v>Binomial p = 5.55E-15</c:v>
          </c:tx>
          <c:spPr>
            <a:ln w="25400">
              <a:solidFill>
                <a:srgbClr val="4472C4"/>
              </a:solidFill>
              <a:prstDash val="solid"/>
            </a:ln>
          </c:spPr>
          <c:marker>
            <c:symbol val="none"/>
          </c:marker>
          <c:xVal>
            <c:numRef>
              <c:f>'Sheet1 {11 min}'!$D$1:$D$31</c:f>
              <c:numCache>
                <c:formatCode>General</c:formatCode>
                <c:ptCount val="31"/>
                <c:pt idx="0">
                  <c:v>785.843994140625</c:v>
                </c:pt>
                <c:pt idx="1">
                  <c:v>786.343994140625</c:v>
                </c:pt>
                <c:pt idx="2">
                  <c:v>786.843994140625</c:v>
                </c:pt>
                <c:pt idx="3">
                  <c:v>787.34600830078125</c:v>
                </c:pt>
                <c:pt idx="4">
                  <c:v>787.8480224609375</c:v>
                </c:pt>
                <c:pt idx="5">
                  <c:v>788.35101318359375</c:v>
                </c:pt>
                <c:pt idx="6">
                  <c:v>788.85400390625</c:v>
                </c:pt>
                <c:pt idx="7">
                  <c:v>789.35601806640625</c:v>
                </c:pt>
                <c:pt idx="8">
                  <c:v>789.8590087890625</c:v>
                </c:pt>
                <c:pt idx="9">
                  <c:v>790.36199951171875</c:v>
                </c:pt>
                <c:pt idx="10">
                  <c:v>790.86602783203125</c:v>
                </c:pt>
                <c:pt idx="11">
                  <c:v>791.3690185546875</c:v>
                </c:pt>
                <c:pt idx="12">
                  <c:v>791.87298583984375</c:v>
                </c:pt>
                <c:pt idx="13">
                  <c:v>792.37701416015625</c:v>
                </c:pt>
                <c:pt idx="14">
                  <c:v>792.8809814453125</c:v>
                </c:pt>
                <c:pt idx="15">
                  <c:v>793.385009765625</c:v>
                </c:pt>
                <c:pt idx="16">
                  <c:v>793.88897705078125</c:v>
                </c:pt>
                <c:pt idx="17">
                  <c:v>794.3809814453125</c:v>
                </c:pt>
                <c:pt idx="18">
                  <c:v>794.8809814453125</c:v>
                </c:pt>
                <c:pt idx="19">
                  <c:v>795.3809814453125</c:v>
                </c:pt>
                <c:pt idx="20">
                  <c:v>795.8809814453125</c:v>
                </c:pt>
              </c:numCache>
            </c:numRef>
          </c:xVal>
          <c:yVal>
            <c:numRef>
              <c:f>'Sheet1 {11 min}'!$P$1:$P$31</c:f>
              <c:numCache>
                <c:formatCode>General</c:formatCode>
                <c:ptCount val="31"/>
                <c:pt idx="0">
                  <c:v>22.693507758442788</c:v>
                </c:pt>
                <c:pt idx="1">
                  <c:v>303.38082002618501</c:v>
                </c:pt>
                <c:pt idx="2">
                  <c:v>1898.7631732250832</c:v>
                </c:pt>
                <c:pt idx="3">
                  <c:v>7389.797334424753</c:v>
                </c:pt>
                <c:pt idx="4">
                  <c:v>20037.440525316641</c:v>
                </c:pt>
                <c:pt idx="5">
                  <c:v>40203.373174622124</c:v>
                </c:pt>
                <c:pt idx="6">
                  <c:v>61930.101657023843</c:v>
                </c:pt>
                <c:pt idx="7">
                  <c:v>75251.316064090119</c:v>
                </c:pt>
                <c:pt idx="8">
                  <c:v>74605.968882149929</c:v>
                </c:pt>
                <c:pt idx="9">
                  <c:v>65730.885756266609</c:v>
                </c:pt>
                <c:pt idx="10">
                  <c:v>63198.725074157934</c:v>
                </c:pt>
                <c:pt idx="11">
                  <c:v>77235.540808180594</c:v>
                </c:pt>
                <c:pt idx="12">
                  <c:v>97574.301064577608</c:v>
                </c:pt>
                <c:pt idx="13">
                  <c:v>96582.02959233243</c:v>
                </c:pt>
                <c:pt idx="14">
                  <c:v>64629.515514242223</c:v>
                </c:pt>
                <c:pt idx="15">
                  <c:v>29857.22463775954</c:v>
                </c:pt>
                <c:pt idx="16">
                  <c:v>10545.584978522167</c:v>
                </c:pt>
                <c:pt idx="17">
                  <c:v>3035.2249859303515</c:v>
                </c:pt>
                <c:pt idx="18">
                  <c:v>742.64204467799402</c:v>
                </c:pt>
                <c:pt idx="19">
                  <c:v>158.94146660913304</c:v>
                </c:pt>
                <c:pt idx="20">
                  <c:v>30.349328009981388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4E1E-4C63-A674-97A04F0323E9}"/>
            </c:ext>
          </c:extLst>
        </c:ser>
        <c:ser>
          <c:idx val="5"/>
          <c:order val="5"/>
          <c:tx>
            <c:v>Bimodal(1) 13.8</c:v>
          </c:tx>
          <c:marker>
            <c:symbol val="none"/>
          </c:marker>
          <c:xVal>
            <c:numRef>
              <c:f>'Sheet1 {11 min}'!$D$1:$D$31</c:f>
              <c:numCache>
                <c:formatCode>General</c:formatCode>
                <c:ptCount val="31"/>
                <c:pt idx="0">
                  <c:v>785.843994140625</c:v>
                </c:pt>
                <c:pt idx="1">
                  <c:v>786.343994140625</c:v>
                </c:pt>
                <c:pt idx="2">
                  <c:v>786.843994140625</c:v>
                </c:pt>
                <c:pt idx="3">
                  <c:v>787.34600830078125</c:v>
                </c:pt>
                <c:pt idx="4">
                  <c:v>787.8480224609375</c:v>
                </c:pt>
                <c:pt idx="5">
                  <c:v>788.35101318359375</c:v>
                </c:pt>
                <c:pt idx="6">
                  <c:v>788.85400390625</c:v>
                </c:pt>
                <c:pt idx="7">
                  <c:v>789.35601806640625</c:v>
                </c:pt>
                <c:pt idx="8">
                  <c:v>789.8590087890625</c:v>
                </c:pt>
                <c:pt idx="9">
                  <c:v>790.36199951171875</c:v>
                </c:pt>
                <c:pt idx="10">
                  <c:v>790.86602783203125</c:v>
                </c:pt>
                <c:pt idx="11">
                  <c:v>791.3690185546875</c:v>
                </c:pt>
                <c:pt idx="12">
                  <c:v>791.87298583984375</c:v>
                </c:pt>
                <c:pt idx="13">
                  <c:v>792.37701416015625</c:v>
                </c:pt>
                <c:pt idx="14">
                  <c:v>792.8809814453125</c:v>
                </c:pt>
                <c:pt idx="15">
                  <c:v>793.385009765625</c:v>
                </c:pt>
                <c:pt idx="16">
                  <c:v>793.88897705078125</c:v>
                </c:pt>
                <c:pt idx="17">
                  <c:v>794.3809814453125</c:v>
                </c:pt>
                <c:pt idx="18">
                  <c:v>794.8809814453125</c:v>
                </c:pt>
                <c:pt idx="19">
                  <c:v>795.3809814453125</c:v>
                </c:pt>
                <c:pt idx="20">
                  <c:v>795.8809814453125</c:v>
                </c:pt>
              </c:numCache>
            </c:numRef>
          </c:xVal>
          <c:yVal>
            <c:numRef>
              <c:f>'Sheet1 {11 min}'!$M$1:$M$31</c:f>
              <c:numCache>
                <c:formatCode>General</c:formatCode>
                <c:ptCount val="31"/>
                <c:pt idx="0">
                  <c:v>22.693506853516368</c:v>
                </c:pt>
                <c:pt idx="1">
                  <c:v>303.38074939468981</c:v>
                </c:pt>
                <c:pt idx="2">
                  <c:v>1898.7606137965015</c:v>
                </c:pt>
                <c:pt idx="3">
                  <c:v>7389.7402569586429</c:v>
                </c:pt>
                <c:pt idx="4">
                  <c:v>20036.565183390412</c:v>
                </c:pt>
                <c:pt idx="5">
                  <c:v>40193.604259231499</c:v>
                </c:pt>
                <c:pt idx="6">
                  <c:v>61848.244062706879</c:v>
                </c:pt>
                <c:pt idx="7">
                  <c:v>74727.685365615878</c:v>
                </c:pt>
                <c:pt idx="8">
                  <c:v>72032.662618185961</c:v>
                </c:pt>
                <c:pt idx="9">
                  <c:v>56037.615380970303</c:v>
                </c:pt>
                <c:pt idx="10">
                  <c:v>35512.562187372685</c:v>
                </c:pt>
                <c:pt idx="11">
                  <c:v>18498.117758732667</c:v>
                </c:pt>
                <c:pt idx="12">
                  <c:v>8001.4376385227624</c:v>
                </c:pt>
                <c:pt idx="13">
                  <c:v>2910.9745832036897</c:v>
                </c:pt>
                <c:pt idx="14">
                  <c:v>904.49972096800377</c:v>
                </c:pt>
                <c:pt idx="15">
                  <c:v>244.08965356016304</c:v>
                </c:pt>
                <c:pt idx="16">
                  <c:v>58.103461714590914</c:v>
                </c:pt>
                <c:pt idx="17">
                  <c:v>12.351306123420855</c:v>
                </c:pt>
                <c:pt idx="18">
                  <c:v>2.3584517408933596</c:v>
                </c:pt>
                <c:pt idx="19">
                  <c:v>0.40139386534975002</c:v>
                </c:pt>
                <c:pt idx="20">
                  <c:v>5.8850327325232196E-2</c:v>
                </c:pt>
                <c:pt idx="21">
                  <c:v>6.8723875597839811E-3</c:v>
                </c:pt>
                <c:pt idx="22">
                  <c:v>5.464930920836313E-4</c:v>
                </c:pt>
                <c:pt idx="23">
                  <c:v>2.0315035668695937E-5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4E1E-4C63-A674-97A04F0323E9}"/>
            </c:ext>
          </c:extLst>
        </c:ser>
        <c:ser>
          <c:idx val="6"/>
          <c:order val="6"/>
          <c:tx>
            <c:v>Bimodal(2) 13.7</c:v>
          </c:tx>
          <c:marker>
            <c:symbol val="none"/>
          </c:marker>
          <c:xVal>
            <c:numRef>
              <c:f>'Sheet1 {11 min}'!$D$1:$D$31</c:f>
              <c:numCache>
                <c:formatCode>General</c:formatCode>
                <c:ptCount val="31"/>
                <c:pt idx="0">
                  <c:v>785.843994140625</c:v>
                </c:pt>
                <c:pt idx="1">
                  <c:v>786.343994140625</c:v>
                </c:pt>
                <c:pt idx="2">
                  <c:v>786.843994140625</c:v>
                </c:pt>
                <c:pt idx="3">
                  <c:v>787.34600830078125</c:v>
                </c:pt>
                <c:pt idx="4">
                  <c:v>787.8480224609375</c:v>
                </c:pt>
                <c:pt idx="5">
                  <c:v>788.35101318359375</c:v>
                </c:pt>
                <c:pt idx="6">
                  <c:v>788.85400390625</c:v>
                </c:pt>
                <c:pt idx="7">
                  <c:v>789.35601806640625</c:v>
                </c:pt>
                <c:pt idx="8">
                  <c:v>789.8590087890625</c:v>
                </c:pt>
                <c:pt idx="9">
                  <c:v>790.36199951171875</c:v>
                </c:pt>
                <c:pt idx="10">
                  <c:v>790.86602783203125</c:v>
                </c:pt>
                <c:pt idx="11">
                  <c:v>791.3690185546875</c:v>
                </c:pt>
                <c:pt idx="12">
                  <c:v>791.87298583984375</c:v>
                </c:pt>
                <c:pt idx="13">
                  <c:v>792.37701416015625</c:v>
                </c:pt>
                <c:pt idx="14">
                  <c:v>792.8809814453125</c:v>
                </c:pt>
                <c:pt idx="15">
                  <c:v>793.385009765625</c:v>
                </c:pt>
                <c:pt idx="16">
                  <c:v>793.88897705078125</c:v>
                </c:pt>
                <c:pt idx="17">
                  <c:v>794.3809814453125</c:v>
                </c:pt>
                <c:pt idx="18">
                  <c:v>794.8809814453125</c:v>
                </c:pt>
                <c:pt idx="19">
                  <c:v>795.3809814453125</c:v>
                </c:pt>
                <c:pt idx="20">
                  <c:v>795.8809814453125</c:v>
                </c:pt>
              </c:numCache>
            </c:numRef>
          </c:xVal>
          <c:yVal>
            <c:numRef>
              <c:f>'Sheet1 {11 min}'!$O$1:$O$31</c:f>
              <c:numCache>
                <c:formatCode>General</c:formatCode>
                <c:ptCount val="31"/>
                <c:pt idx="0">
                  <c:v>9.0492641919259848E-7</c:v>
                </c:pt>
                <c:pt idx="1">
                  <c:v>7.0631495189211747E-5</c:v>
                </c:pt>
                <c:pt idx="2">
                  <c:v>2.5594285815875055E-3</c:v>
                </c:pt>
                <c:pt idx="3">
                  <c:v>5.707746610994513E-2</c:v>
                </c:pt>
                <c:pt idx="4">
                  <c:v>0.87534192622749407</c:v>
                </c:pt>
                <c:pt idx="5">
                  <c:v>9.7689153906275781</c:v>
                </c:pt>
                <c:pt idx="6">
                  <c:v>81.85759431696026</c:v>
                </c:pt>
                <c:pt idx="7">
                  <c:v>523.63069847423344</c:v>
                </c:pt>
                <c:pt idx="8">
                  <c:v>2573.3062639639656</c:v>
                </c:pt>
                <c:pt idx="9">
                  <c:v>9693.2703752963098</c:v>
                </c:pt>
                <c:pt idx="10">
                  <c:v>27686.162886785245</c:v>
                </c:pt>
                <c:pt idx="11">
                  <c:v>58737.423049447927</c:v>
                </c:pt>
                <c:pt idx="12">
                  <c:v>89572.863426054842</c:v>
                </c:pt>
                <c:pt idx="13">
                  <c:v>93671.055009128744</c:v>
                </c:pt>
                <c:pt idx="14">
                  <c:v>63725.015793274222</c:v>
                </c:pt>
                <c:pt idx="15">
                  <c:v>29613.134984199376</c:v>
                </c:pt>
                <c:pt idx="16">
                  <c:v>10487.481516807577</c:v>
                </c:pt>
                <c:pt idx="17">
                  <c:v>3022.8736798069308</c:v>
                </c:pt>
                <c:pt idx="18">
                  <c:v>740.28359293710071</c:v>
                </c:pt>
                <c:pt idx="19">
                  <c:v>158.5400727437833</c:v>
                </c:pt>
                <c:pt idx="20">
                  <c:v>30.290477682656157</c:v>
                </c:pt>
                <c:pt idx="21">
                  <c:v>5.208854829169244</c:v>
                </c:pt>
                <c:pt idx="22">
                  <c:v>0.77676011410493218</c:v>
                </c:pt>
                <c:pt idx="23">
                  <c:v>7.6723361657693917E-2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4E1E-4C63-A674-97A04F0323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0097759"/>
        <c:axId val="2076542591"/>
      </c:scatterChart>
      <c:valAx>
        <c:axId val="260097759"/>
        <c:scaling>
          <c:orientation val="minMax"/>
          <c:max val="796"/>
          <c:min val="78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m/z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76542591"/>
        <c:crosses val="autoZero"/>
        <c:crossBetween val="midCat"/>
      </c:valAx>
      <c:valAx>
        <c:axId val="2076542591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0097759"/>
        <c:crosses val="autoZero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Regression Metric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Lit>
              <c:ptCount val="1"/>
              <c:pt idx="0">
                <c:v>Error</c:v>
              </c:pt>
            </c:strLit>
          </c:cat>
          <c:val>
            <c:numRef>
              <c:f>'Sheet1 {11 min}'!$I$78</c:f>
              <c:numCache>
                <c:formatCode>General</c:formatCode>
                <c:ptCount val="1"/>
                <c:pt idx="0">
                  <c:v>48.658940089501897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A558-42E0-B835-A35229BBB5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axId val="204532256"/>
        <c:axId val="204533504"/>
      </c:barChart>
      <c:scatterChart>
        <c:scatterStyle val="lineMarker"/>
        <c:varyColors val="0"/>
        <c:ser>
          <c:idx val="1"/>
          <c:order val="1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008000"/>
                </a:solidFill>
                <a:prstDash val="solid"/>
              </a:ln>
            </c:spPr>
          </c:errBars>
          <c:yVal>
            <c:numRef>
              <c:f>'Sheet1 {11 min}'!$I$79</c:f>
              <c:numCache>
                <c:formatCode>General</c:formatCode>
                <c:ptCount val="1"/>
                <c:pt idx="0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A558-42E0-B835-A35229BBB504}"/>
            </c:ext>
          </c:extLst>
        </c:ser>
        <c:ser>
          <c:idx val="2"/>
          <c:order val="2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6600"/>
                </a:solidFill>
                <a:prstDash val="solid"/>
              </a:ln>
            </c:spPr>
          </c:errBars>
          <c:yVal>
            <c:numRef>
              <c:f>'Sheet1 {11 min}'!$I$80</c:f>
              <c:numCache>
                <c:formatCode>General</c:formatCode>
                <c:ptCount val="1"/>
                <c:pt idx="0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A558-42E0-B835-A35229BBB504}"/>
            </c:ext>
          </c:extLst>
        </c:ser>
        <c:ser>
          <c:idx val="3"/>
          <c:order val="3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'Sheet1 {11 min}'!$I$81</c:f>
              <c:numCache>
                <c:formatCode>General</c:formatCode>
                <c:ptCount val="1"/>
                <c:pt idx="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A558-42E0-B835-A35229BBB5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532256"/>
        <c:axId val="204533504"/>
      </c:scatterChart>
      <c:catAx>
        <c:axId val="204532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4533504"/>
        <c:crosses val="autoZero"/>
        <c:auto val="1"/>
        <c:lblAlgn val="ctr"/>
        <c:lblOffset val="100"/>
        <c:noMultiLvlLbl val="0"/>
      </c:catAx>
      <c:valAx>
        <c:axId val="204533504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204532256"/>
        <c:crosses val="autoZero"/>
        <c:crossBetween val="between"/>
      </c:valAx>
      <c:spPr>
        <a:noFill/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Delta Chi Metric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Lit>
              <c:ptCount val="1"/>
              <c:pt idx="0">
                <c:v>DeltaChi</c:v>
              </c:pt>
            </c:strLit>
          </c:cat>
          <c:val>
            <c:numRef>
              <c:f>'Sheet1 {11 min}'!$J$78</c:f>
              <c:numCache>
                <c:formatCode>General</c:formatCode>
                <c:ptCount val="1"/>
                <c:pt idx="0">
                  <c:v>347.59875099057837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BF-4EA8-A130-EA84376A18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axId val="204529760"/>
        <c:axId val="204532672"/>
      </c:barChart>
      <c:scatterChart>
        <c:scatterStyle val="lineMarker"/>
        <c:varyColors val="0"/>
        <c:ser>
          <c:idx val="1"/>
          <c:order val="1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008000"/>
                </a:solidFill>
                <a:prstDash val="solid"/>
              </a:ln>
            </c:spPr>
          </c:errBars>
          <c:yVal>
            <c:numRef>
              <c:f>'Sheet1 {11 min}'!$J$79</c:f>
              <c:numCache>
                <c:formatCode>General</c:formatCode>
                <c:ptCount val="1"/>
                <c:pt idx="0">
                  <c:v>241.45792858766004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BF-4EA8-A130-EA84376A18E0}"/>
            </c:ext>
          </c:extLst>
        </c:ser>
        <c:ser>
          <c:idx val="2"/>
          <c:order val="2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6600"/>
                </a:solidFill>
                <a:prstDash val="solid"/>
              </a:ln>
            </c:spPr>
          </c:errBars>
          <c:yVal>
            <c:numRef>
              <c:f>'Sheet1 {11 min}'!$J$80</c:f>
              <c:numCache>
                <c:formatCode>General</c:formatCode>
                <c:ptCount val="1"/>
                <c:pt idx="0">
                  <c:v>120.72896429383002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0BF-4EA8-A130-EA84376A18E0}"/>
            </c:ext>
          </c:extLst>
        </c:ser>
        <c:ser>
          <c:idx val="3"/>
          <c:order val="3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'Sheet1 {11 min}'!$J$81</c:f>
              <c:numCache>
                <c:formatCode>General</c:formatCode>
                <c:ptCount val="1"/>
                <c:pt idx="0">
                  <c:v>60.364482146915009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0BF-4EA8-A130-EA84376A18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529760"/>
        <c:axId val="204532672"/>
      </c:scatterChart>
      <c:catAx>
        <c:axId val="204529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4532672"/>
        <c:crosses val="autoZero"/>
        <c:auto val="1"/>
        <c:lblAlgn val="ctr"/>
        <c:lblOffset val="100"/>
        <c:noMultiLvlLbl val="0"/>
      </c:catAx>
      <c:valAx>
        <c:axId val="204532672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204529760"/>
        <c:crosses val="autoZero"/>
        <c:crossBetween val="between"/>
      </c:valAx>
      <c:spPr>
        <a:noFill/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Separation Metric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Lit>
              <c:ptCount val="1"/>
              <c:pt idx="0">
                <c:v>SepRatio</c:v>
              </c:pt>
            </c:strLit>
          </c:cat>
          <c:val>
            <c:numRef>
              <c:f>'Sheet1 {11 min}'!$K$78</c:f>
              <c:numCache>
                <c:formatCode>General</c:formatCode>
                <c:ptCount val="1"/>
                <c:pt idx="0">
                  <c:v>3.1488408402705033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3C-4992-8C86-7FE2983F1B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axId val="204536832"/>
        <c:axId val="204534752"/>
      </c:barChart>
      <c:scatterChart>
        <c:scatterStyle val="lineMarker"/>
        <c:varyColors val="0"/>
        <c:ser>
          <c:idx val="1"/>
          <c:order val="1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008000"/>
                </a:solidFill>
                <a:prstDash val="solid"/>
              </a:ln>
            </c:spPr>
          </c:errBars>
          <c:yVal>
            <c:numRef>
              <c:f>'Sheet1 {11 min}'!$K$79</c:f>
              <c:numCache>
                <c:formatCode>General</c:formatCode>
                <c:ptCount val="1"/>
                <c:pt idx="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13C-4992-8C86-7FE2983F1B9C}"/>
            </c:ext>
          </c:extLst>
        </c:ser>
        <c:ser>
          <c:idx val="2"/>
          <c:order val="2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6600"/>
                </a:solidFill>
                <a:prstDash val="solid"/>
              </a:ln>
            </c:spPr>
          </c:errBars>
          <c:yVal>
            <c:numRef>
              <c:f>'Sheet1 {11 min}'!$K$80</c:f>
              <c:numCache>
                <c:formatCode>General</c:formatCode>
                <c:ptCount val="1"/>
                <c:pt idx="0">
                  <c:v>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13C-4992-8C86-7FE2983F1B9C}"/>
            </c:ext>
          </c:extLst>
        </c:ser>
        <c:ser>
          <c:idx val="3"/>
          <c:order val="3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'Sheet1 {11 min}'!$K$81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13C-4992-8C86-7FE2983F1B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536832"/>
        <c:axId val="204534752"/>
      </c:scatterChart>
      <c:catAx>
        <c:axId val="204536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4534752"/>
        <c:crosses val="autoZero"/>
        <c:auto val="1"/>
        <c:lblAlgn val="ctr"/>
        <c:lblOffset val="100"/>
        <c:noMultiLvlLbl val="0"/>
      </c:catAx>
      <c:valAx>
        <c:axId val="204534752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204536832"/>
        <c:crosses val="autoZero"/>
        <c:crossBetween val="between"/>
      </c:valAx>
      <c:spPr>
        <a:noFill/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 i="0">
                <a:solidFill>
                  <a:srgbClr val="000000"/>
                </a:solidFill>
              </a:defRPr>
            </a:pPr>
            <a:r>
              <a:rPr lang="en-US" b="1" i="0">
                <a:solidFill>
                  <a:srgbClr val="000000"/>
                </a:solidFill>
              </a:rPr>
              <a:t>Sheet1 {1 min} spectrum 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spectrum</c:v>
          </c:tx>
          <c:spPr>
            <a:ln w="127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{1 min}'!$A$1:$A$801</c:f>
              <c:numCache>
                <c:formatCode>General</c:formatCode>
                <c:ptCount val="801"/>
                <c:pt idx="0">
                  <c:v>785.42401123046875</c:v>
                </c:pt>
                <c:pt idx="1">
                  <c:v>785.43597412109375</c:v>
                </c:pt>
                <c:pt idx="2">
                  <c:v>785.447998046875</c:v>
                </c:pt>
                <c:pt idx="3">
                  <c:v>785.46099853515625</c:v>
                </c:pt>
                <c:pt idx="4">
                  <c:v>785.4730224609375</c:v>
                </c:pt>
                <c:pt idx="5">
                  <c:v>785.4849853515625</c:v>
                </c:pt>
                <c:pt idx="6">
                  <c:v>785.49700927734375</c:v>
                </c:pt>
                <c:pt idx="7">
                  <c:v>785.510009765625</c:v>
                </c:pt>
                <c:pt idx="8">
                  <c:v>785.52197265625</c:v>
                </c:pt>
                <c:pt idx="9">
                  <c:v>785.53399658203125</c:v>
                </c:pt>
                <c:pt idx="10">
                  <c:v>785.5460205078125</c:v>
                </c:pt>
                <c:pt idx="11">
                  <c:v>785.55902099609375</c:v>
                </c:pt>
                <c:pt idx="12">
                  <c:v>785.57098388671875</c:v>
                </c:pt>
                <c:pt idx="13">
                  <c:v>785.5830078125</c:v>
                </c:pt>
                <c:pt idx="14">
                  <c:v>785.594970703125</c:v>
                </c:pt>
                <c:pt idx="15">
                  <c:v>785.60699462890625</c:v>
                </c:pt>
                <c:pt idx="16">
                  <c:v>785.6199951171875</c:v>
                </c:pt>
                <c:pt idx="17">
                  <c:v>785.63201904296875</c:v>
                </c:pt>
                <c:pt idx="18">
                  <c:v>785.64398193359375</c:v>
                </c:pt>
                <c:pt idx="19">
                  <c:v>785.656005859375</c:v>
                </c:pt>
                <c:pt idx="20">
                  <c:v>785.66900634765625</c:v>
                </c:pt>
                <c:pt idx="21">
                  <c:v>785.6810302734375</c:v>
                </c:pt>
                <c:pt idx="22">
                  <c:v>785.6929931640625</c:v>
                </c:pt>
                <c:pt idx="23">
                  <c:v>785.70501708984375</c:v>
                </c:pt>
                <c:pt idx="24">
                  <c:v>785.718017578125</c:v>
                </c:pt>
                <c:pt idx="25">
                  <c:v>785.72998046875</c:v>
                </c:pt>
                <c:pt idx="26">
                  <c:v>785.74200439453125</c:v>
                </c:pt>
                <c:pt idx="27">
                  <c:v>785.7540283203125</c:v>
                </c:pt>
                <c:pt idx="28">
                  <c:v>785.76702880859375</c:v>
                </c:pt>
                <c:pt idx="29">
                  <c:v>785.77899169921875</c:v>
                </c:pt>
                <c:pt idx="30">
                  <c:v>785.791015625</c:v>
                </c:pt>
                <c:pt idx="31">
                  <c:v>785.802978515625</c:v>
                </c:pt>
                <c:pt idx="32">
                  <c:v>785.81597900390625</c:v>
                </c:pt>
                <c:pt idx="33">
                  <c:v>785.8280029296875</c:v>
                </c:pt>
                <c:pt idx="34">
                  <c:v>785.84002685546875</c:v>
                </c:pt>
                <c:pt idx="35">
                  <c:v>785.85198974609375</c:v>
                </c:pt>
                <c:pt idx="36">
                  <c:v>785.864990234375</c:v>
                </c:pt>
                <c:pt idx="37">
                  <c:v>785.87701416015625</c:v>
                </c:pt>
                <c:pt idx="38">
                  <c:v>785.88897705078125</c:v>
                </c:pt>
                <c:pt idx="39">
                  <c:v>785.9010009765625</c:v>
                </c:pt>
                <c:pt idx="40">
                  <c:v>785.91302490234375</c:v>
                </c:pt>
                <c:pt idx="41">
                  <c:v>785.926025390625</c:v>
                </c:pt>
                <c:pt idx="42">
                  <c:v>785.93798828125</c:v>
                </c:pt>
                <c:pt idx="43">
                  <c:v>785.95001220703125</c:v>
                </c:pt>
                <c:pt idx="44">
                  <c:v>785.96197509765625</c:v>
                </c:pt>
                <c:pt idx="45">
                  <c:v>785.9749755859375</c:v>
                </c:pt>
                <c:pt idx="46">
                  <c:v>785.98699951171875</c:v>
                </c:pt>
                <c:pt idx="47">
                  <c:v>785.9990234375</c:v>
                </c:pt>
                <c:pt idx="48">
                  <c:v>786.010986328125</c:v>
                </c:pt>
                <c:pt idx="49">
                  <c:v>786.02398681640625</c:v>
                </c:pt>
                <c:pt idx="50">
                  <c:v>786.0360107421875</c:v>
                </c:pt>
                <c:pt idx="51">
                  <c:v>786.0479736328125</c:v>
                </c:pt>
                <c:pt idx="52">
                  <c:v>786.05999755859375</c:v>
                </c:pt>
                <c:pt idx="53">
                  <c:v>786.072998046875</c:v>
                </c:pt>
                <c:pt idx="54">
                  <c:v>786.08502197265625</c:v>
                </c:pt>
                <c:pt idx="55">
                  <c:v>786.09698486328125</c:v>
                </c:pt>
                <c:pt idx="56">
                  <c:v>786.1090087890625</c:v>
                </c:pt>
                <c:pt idx="57">
                  <c:v>786.12200927734375</c:v>
                </c:pt>
                <c:pt idx="58">
                  <c:v>786.13397216796875</c:v>
                </c:pt>
                <c:pt idx="59">
                  <c:v>786.14599609375</c:v>
                </c:pt>
                <c:pt idx="60">
                  <c:v>786.15802001953125</c:v>
                </c:pt>
                <c:pt idx="61">
                  <c:v>786.1710205078125</c:v>
                </c:pt>
                <c:pt idx="62">
                  <c:v>786.1829833984375</c:v>
                </c:pt>
                <c:pt idx="63">
                  <c:v>786.19500732421875</c:v>
                </c:pt>
                <c:pt idx="64">
                  <c:v>786.20697021484375</c:v>
                </c:pt>
                <c:pt idx="65">
                  <c:v>786.218994140625</c:v>
                </c:pt>
                <c:pt idx="66">
                  <c:v>786.23199462890625</c:v>
                </c:pt>
                <c:pt idx="67">
                  <c:v>786.2440185546875</c:v>
                </c:pt>
                <c:pt idx="68">
                  <c:v>786.2559814453125</c:v>
                </c:pt>
                <c:pt idx="69">
                  <c:v>786.26800537109375</c:v>
                </c:pt>
                <c:pt idx="70">
                  <c:v>786.281005859375</c:v>
                </c:pt>
                <c:pt idx="71">
                  <c:v>786.29302978515625</c:v>
                </c:pt>
                <c:pt idx="72">
                  <c:v>786.30499267578125</c:v>
                </c:pt>
                <c:pt idx="73">
                  <c:v>786.3170166015625</c:v>
                </c:pt>
                <c:pt idx="74">
                  <c:v>786.33001708984375</c:v>
                </c:pt>
                <c:pt idx="75">
                  <c:v>786.34197998046875</c:v>
                </c:pt>
                <c:pt idx="76">
                  <c:v>786.35400390625</c:v>
                </c:pt>
                <c:pt idx="77">
                  <c:v>786.36602783203125</c:v>
                </c:pt>
                <c:pt idx="78">
                  <c:v>786.3790283203125</c:v>
                </c:pt>
                <c:pt idx="79">
                  <c:v>786.3909912109375</c:v>
                </c:pt>
                <c:pt idx="80">
                  <c:v>786.40301513671875</c:v>
                </c:pt>
                <c:pt idx="81">
                  <c:v>786.41497802734375</c:v>
                </c:pt>
                <c:pt idx="82">
                  <c:v>786.427978515625</c:v>
                </c:pt>
                <c:pt idx="83">
                  <c:v>786.44000244140625</c:v>
                </c:pt>
                <c:pt idx="84">
                  <c:v>786.4520263671875</c:v>
                </c:pt>
                <c:pt idx="85">
                  <c:v>786.4639892578125</c:v>
                </c:pt>
                <c:pt idx="86">
                  <c:v>786.47698974609375</c:v>
                </c:pt>
                <c:pt idx="87">
                  <c:v>786.489013671875</c:v>
                </c:pt>
                <c:pt idx="88">
                  <c:v>786.5009765625</c:v>
                </c:pt>
                <c:pt idx="89">
                  <c:v>786.51300048828125</c:v>
                </c:pt>
                <c:pt idx="90">
                  <c:v>786.5260009765625</c:v>
                </c:pt>
                <c:pt idx="91">
                  <c:v>786.53802490234375</c:v>
                </c:pt>
                <c:pt idx="92">
                  <c:v>786.54998779296875</c:v>
                </c:pt>
                <c:pt idx="93">
                  <c:v>786.56201171875</c:v>
                </c:pt>
                <c:pt idx="94">
                  <c:v>786.57501220703125</c:v>
                </c:pt>
                <c:pt idx="95">
                  <c:v>786.58697509765625</c:v>
                </c:pt>
                <c:pt idx="96">
                  <c:v>786.5989990234375</c:v>
                </c:pt>
                <c:pt idx="97">
                  <c:v>786.61102294921875</c:v>
                </c:pt>
                <c:pt idx="98">
                  <c:v>786.62298583984375</c:v>
                </c:pt>
                <c:pt idx="99">
                  <c:v>786.635986328125</c:v>
                </c:pt>
                <c:pt idx="100">
                  <c:v>786.64801025390625</c:v>
                </c:pt>
                <c:pt idx="101">
                  <c:v>786.65997314453125</c:v>
                </c:pt>
                <c:pt idx="102">
                  <c:v>786.6719970703125</c:v>
                </c:pt>
                <c:pt idx="103">
                  <c:v>786.68499755859375</c:v>
                </c:pt>
                <c:pt idx="104">
                  <c:v>786.697021484375</c:v>
                </c:pt>
                <c:pt idx="105">
                  <c:v>786.708984375</c:v>
                </c:pt>
                <c:pt idx="106">
                  <c:v>786.72100830078125</c:v>
                </c:pt>
                <c:pt idx="107">
                  <c:v>786.7340087890625</c:v>
                </c:pt>
                <c:pt idx="108">
                  <c:v>786.7459716796875</c:v>
                </c:pt>
                <c:pt idx="109">
                  <c:v>786.75799560546875</c:v>
                </c:pt>
                <c:pt idx="110">
                  <c:v>786.77001953125</c:v>
                </c:pt>
                <c:pt idx="111">
                  <c:v>786.78302001953125</c:v>
                </c:pt>
                <c:pt idx="112">
                  <c:v>786.79498291015625</c:v>
                </c:pt>
                <c:pt idx="113">
                  <c:v>786.8070068359375</c:v>
                </c:pt>
                <c:pt idx="114">
                  <c:v>786.8189697265625</c:v>
                </c:pt>
                <c:pt idx="115">
                  <c:v>786.83197021484375</c:v>
                </c:pt>
                <c:pt idx="116">
                  <c:v>786.843994140625</c:v>
                </c:pt>
                <c:pt idx="117">
                  <c:v>786.85601806640625</c:v>
                </c:pt>
                <c:pt idx="118">
                  <c:v>786.86798095703125</c:v>
                </c:pt>
                <c:pt idx="119">
                  <c:v>786.8809814453125</c:v>
                </c:pt>
                <c:pt idx="120">
                  <c:v>786.89300537109375</c:v>
                </c:pt>
                <c:pt idx="121">
                  <c:v>786.905029296875</c:v>
                </c:pt>
                <c:pt idx="122">
                  <c:v>786.9169921875</c:v>
                </c:pt>
                <c:pt idx="123">
                  <c:v>786.92999267578125</c:v>
                </c:pt>
                <c:pt idx="124">
                  <c:v>786.9420166015625</c:v>
                </c:pt>
                <c:pt idx="125">
                  <c:v>786.9539794921875</c:v>
                </c:pt>
                <c:pt idx="126">
                  <c:v>786.96600341796875</c:v>
                </c:pt>
                <c:pt idx="127">
                  <c:v>786.97900390625</c:v>
                </c:pt>
                <c:pt idx="128">
                  <c:v>786.99102783203125</c:v>
                </c:pt>
                <c:pt idx="129">
                  <c:v>787.00299072265625</c:v>
                </c:pt>
                <c:pt idx="130">
                  <c:v>787.0150146484375</c:v>
                </c:pt>
                <c:pt idx="131">
                  <c:v>787.02801513671875</c:v>
                </c:pt>
                <c:pt idx="132">
                  <c:v>787.03997802734375</c:v>
                </c:pt>
                <c:pt idx="133">
                  <c:v>787.052001953125</c:v>
                </c:pt>
                <c:pt idx="134">
                  <c:v>787.06402587890625</c:v>
                </c:pt>
                <c:pt idx="135">
                  <c:v>787.0770263671875</c:v>
                </c:pt>
                <c:pt idx="136">
                  <c:v>787.0889892578125</c:v>
                </c:pt>
                <c:pt idx="137">
                  <c:v>787.10101318359375</c:v>
                </c:pt>
                <c:pt idx="138">
                  <c:v>787.11297607421875</c:v>
                </c:pt>
                <c:pt idx="139">
                  <c:v>787.1259765625</c:v>
                </c:pt>
                <c:pt idx="140">
                  <c:v>787.13800048828125</c:v>
                </c:pt>
                <c:pt idx="141">
                  <c:v>787.1500244140625</c:v>
                </c:pt>
                <c:pt idx="142">
                  <c:v>787.1619873046875</c:v>
                </c:pt>
                <c:pt idx="143">
                  <c:v>787.17498779296875</c:v>
                </c:pt>
                <c:pt idx="144">
                  <c:v>787.18701171875</c:v>
                </c:pt>
                <c:pt idx="145">
                  <c:v>787.198974609375</c:v>
                </c:pt>
                <c:pt idx="146">
                  <c:v>787.21099853515625</c:v>
                </c:pt>
                <c:pt idx="147">
                  <c:v>787.2239990234375</c:v>
                </c:pt>
                <c:pt idx="148">
                  <c:v>787.23602294921875</c:v>
                </c:pt>
                <c:pt idx="149">
                  <c:v>787.24798583984375</c:v>
                </c:pt>
                <c:pt idx="150">
                  <c:v>787.260009765625</c:v>
                </c:pt>
                <c:pt idx="151">
                  <c:v>787.27301025390625</c:v>
                </c:pt>
                <c:pt idx="152">
                  <c:v>787.28497314453125</c:v>
                </c:pt>
                <c:pt idx="153">
                  <c:v>787.2969970703125</c:v>
                </c:pt>
                <c:pt idx="154">
                  <c:v>787.30902099609375</c:v>
                </c:pt>
                <c:pt idx="155">
                  <c:v>787.322021484375</c:v>
                </c:pt>
                <c:pt idx="156">
                  <c:v>787.333984375</c:v>
                </c:pt>
                <c:pt idx="157">
                  <c:v>787.34600830078125</c:v>
                </c:pt>
                <c:pt idx="158">
                  <c:v>787.35797119140625</c:v>
                </c:pt>
                <c:pt idx="159">
                  <c:v>787.3709716796875</c:v>
                </c:pt>
                <c:pt idx="160">
                  <c:v>787.38299560546875</c:v>
                </c:pt>
                <c:pt idx="161">
                  <c:v>787.39501953125</c:v>
                </c:pt>
                <c:pt idx="162">
                  <c:v>787.406982421875</c:v>
                </c:pt>
                <c:pt idx="163">
                  <c:v>787.41998291015625</c:v>
                </c:pt>
                <c:pt idx="164">
                  <c:v>787.4320068359375</c:v>
                </c:pt>
                <c:pt idx="165">
                  <c:v>787.4439697265625</c:v>
                </c:pt>
                <c:pt idx="166">
                  <c:v>787.45599365234375</c:v>
                </c:pt>
                <c:pt idx="167">
                  <c:v>787.468994140625</c:v>
                </c:pt>
                <c:pt idx="168">
                  <c:v>787.48101806640625</c:v>
                </c:pt>
                <c:pt idx="169">
                  <c:v>787.49298095703125</c:v>
                </c:pt>
                <c:pt idx="170">
                  <c:v>787.5050048828125</c:v>
                </c:pt>
                <c:pt idx="171">
                  <c:v>787.51800537109375</c:v>
                </c:pt>
                <c:pt idx="172">
                  <c:v>787.530029296875</c:v>
                </c:pt>
                <c:pt idx="173">
                  <c:v>787.5419921875</c:v>
                </c:pt>
                <c:pt idx="174">
                  <c:v>787.55401611328125</c:v>
                </c:pt>
                <c:pt idx="175">
                  <c:v>787.5670166015625</c:v>
                </c:pt>
                <c:pt idx="176">
                  <c:v>787.5789794921875</c:v>
                </c:pt>
                <c:pt idx="177">
                  <c:v>787.59100341796875</c:v>
                </c:pt>
                <c:pt idx="178">
                  <c:v>787.60302734375</c:v>
                </c:pt>
                <c:pt idx="179">
                  <c:v>787.61602783203125</c:v>
                </c:pt>
                <c:pt idx="180">
                  <c:v>787.62799072265625</c:v>
                </c:pt>
                <c:pt idx="181">
                  <c:v>787.6400146484375</c:v>
                </c:pt>
                <c:pt idx="182">
                  <c:v>787.6519775390625</c:v>
                </c:pt>
                <c:pt idx="183">
                  <c:v>787.66497802734375</c:v>
                </c:pt>
                <c:pt idx="184">
                  <c:v>787.677001953125</c:v>
                </c:pt>
                <c:pt idx="185">
                  <c:v>787.68902587890625</c:v>
                </c:pt>
                <c:pt idx="186">
                  <c:v>787.70098876953125</c:v>
                </c:pt>
                <c:pt idx="187">
                  <c:v>787.7139892578125</c:v>
                </c:pt>
                <c:pt idx="188">
                  <c:v>787.72601318359375</c:v>
                </c:pt>
                <c:pt idx="189">
                  <c:v>787.73797607421875</c:v>
                </c:pt>
                <c:pt idx="190">
                  <c:v>787.75</c:v>
                </c:pt>
                <c:pt idx="191">
                  <c:v>787.76300048828125</c:v>
                </c:pt>
                <c:pt idx="192">
                  <c:v>787.7750244140625</c:v>
                </c:pt>
                <c:pt idx="193">
                  <c:v>787.7869873046875</c:v>
                </c:pt>
                <c:pt idx="194">
                  <c:v>787.79901123046875</c:v>
                </c:pt>
                <c:pt idx="195">
                  <c:v>787.81201171875</c:v>
                </c:pt>
                <c:pt idx="196">
                  <c:v>787.823974609375</c:v>
                </c:pt>
                <c:pt idx="197">
                  <c:v>787.83599853515625</c:v>
                </c:pt>
                <c:pt idx="198">
                  <c:v>787.8480224609375</c:v>
                </c:pt>
                <c:pt idx="199">
                  <c:v>787.86102294921875</c:v>
                </c:pt>
                <c:pt idx="200">
                  <c:v>787.87298583984375</c:v>
                </c:pt>
                <c:pt idx="201">
                  <c:v>787.885009765625</c:v>
                </c:pt>
                <c:pt idx="202">
                  <c:v>787.89697265625</c:v>
                </c:pt>
                <c:pt idx="203">
                  <c:v>787.90997314453125</c:v>
                </c:pt>
                <c:pt idx="204">
                  <c:v>787.9219970703125</c:v>
                </c:pt>
                <c:pt idx="205">
                  <c:v>787.93402099609375</c:v>
                </c:pt>
                <c:pt idx="206">
                  <c:v>787.94598388671875</c:v>
                </c:pt>
                <c:pt idx="207">
                  <c:v>787.958984375</c:v>
                </c:pt>
                <c:pt idx="208">
                  <c:v>787.97100830078125</c:v>
                </c:pt>
                <c:pt idx="209">
                  <c:v>787.98297119140625</c:v>
                </c:pt>
                <c:pt idx="210">
                  <c:v>787.9949951171875</c:v>
                </c:pt>
                <c:pt idx="211">
                  <c:v>788.00799560546875</c:v>
                </c:pt>
                <c:pt idx="212">
                  <c:v>788.02001953125</c:v>
                </c:pt>
                <c:pt idx="213">
                  <c:v>788.031982421875</c:v>
                </c:pt>
                <c:pt idx="214">
                  <c:v>788.04400634765625</c:v>
                </c:pt>
                <c:pt idx="215">
                  <c:v>788.0570068359375</c:v>
                </c:pt>
                <c:pt idx="216">
                  <c:v>788.0689697265625</c:v>
                </c:pt>
                <c:pt idx="217">
                  <c:v>788.08099365234375</c:v>
                </c:pt>
                <c:pt idx="218">
                  <c:v>788.093994140625</c:v>
                </c:pt>
                <c:pt idx="219">
                  <c:v>788.10601806640625</c:v>
                </c:pt>
                <c:pt idx="220">
                  <c:v>788.11798095703125</c:v>
                </c:pt>
                <c:pt idx="221">
                  <c:v>788.1300048828125</c:v>
                </c:pt>
                <c:pt idx="222">
                  <c:v>788.14300537109375</c:v>
                </c:pt>
                <c:pt idx="223">
                  <c:v>788.155029296875</c:v>
                </c:pt>
                <c:pt idx="224">
                  <c:v>788.1669921875</c:v>
                </c:pt>
                <c:pt idx="225">
                  <c:v>788.17901611328125</c:v>
                </c:pt>
                <c:pt idx="226">
                  <c:v>788.1920166015625</c:v>
                </c:pt>
                <c:pt idx="227">
                  <c:v>788.2039794921875</c:v>
                </c:pt>
                <c:pt idx="228">
                  <c:v>788.21600341796875</c:v>
                </c:pt>
                <c:pt idx="229">
                  <c:v>788.22802734375</c:v>
                </c:pt>
                <c:pt idx="230">
                  <c:v>788.24102783203125</c:v>
                </c:pt>
                <c:pt idx="231">
                  <c:v>788.25299072265625</c:v>
                </c:pt>
                <c:pt idx="232">
                  <c:v>788.2650146484375</c:v>
                </c:pt>
                <c:pt idx="233">
                  <c:v>788.2769775390625</c:v>
                </c:pt>
                <c:pt idx="234">
                  <c:v>788.28997802734375</c:v>
                </c:pt>
                <c:pt idx="235">
                  <c:v>788.302001953125</c:v>
                </c:pt>
                <c:pt idx="236">
                  <c:v>788.31402587890625</c:v>
                </c:pt>
                <c:pt idx="237">
                  <c:v>788.32598876953125</c:v>
                </c:pt>
                <c:pt idx="238">
                  <c:v>788.3389892578125</c:v>
                </c:pt>
                <c:pt idx="239">
                  <c:v>788.35101318359375</c:v>
                </c:pt>
                <c:pt idx="240">
                  <c:v>788.36297607421875</c:v>
                </c:pt>
                <c:pt idx="241">
                  <c:v>788.375</c:v>
                </c:pt>
                <c:pt idx="242">
                  <c:v>788.38800048828125</c:v>
                </c:pt>
                <c:pt idx="243">
                  <c:v>788.4000244140625</c:v>
                </c:pt>
                <c:pt idx="244">
                  <c:v>788.4119873046875</c:v>
                </c:pt>
                <c:pt idx="245">
                  <c:v>788.42401123046875</c:v>
                </c:pt>
                <c:pt idx="246">
                  <c:v>788.43701171875</c:v>
                </c:pt>
                <c:pt idx="247">
                  <c:v>788.448974609375</c:v>
                </c:pt>
                <c:pt idx="248">
                  <c:v>788.46099853515625</c:v>
                </c:pt>
                <c:pt idx="249">
                  <c:v>788.4739990234375</c:v>
                </c:pt>
                <c:pt idx="250">
                  <c:v>788.48602294921875</c:v>
                </c:pt>
                <c:pt idx="251">
                  <c:v>788.49798583984375</c:v>
                </c:pt>
                <c:pt idx="252">
                  <c:v>788.510009765625</c:v>
                </c:pt>
                <c:pt idx="253">
                  <c:v>788.52301025390625</c:v>
                </c:pt>
                <c:pt idx="254">
                  <c:v>788.53497314453125</c:v>
                </c:pt>
                <c:pt idx="255">
                  <c:v>788.5469970703125</c:v>
                </c:pt>
                <c:pt idx="256">
                  <c:v>788.55902099609375</c:v>
                </c:pt>
                <c:pt idx="257">
                  <c:v>788.572021484375</c:v>
                </c:pt>
                <c:pt idx="258">
                  <c:v>788.583984375</c:v>
                </c:pt>
                <c:pt idx="259">
                  <c:v>788.59600830078125</c:v>
                </c:pt>
                <c:pt idx="260">
                  <c:v>788.60797119140625</c:v>
                </c:pt>
                <c:pt idx="261">
                  <c:v>788.6209716796875</c:v>
                </c:pt>
                <c:pt idx="262">
                  <c:v>788.63299560546875</c:v>
                </c:pt>
                <c:pt idx="263">
                  <c:v>788.64501953125</c:v>
                </c:pt>
                <c:pt idx="264">
                  <c:v>788.656982421875</c:v>
                </c:pt>
                <c:pt idx="265">
                  <c:v>788.66998291015625</c:v>
                </c:pt>
                <c:pt idx="266">
                  <c:v>788.6820068359375</c:v>
                </c:pt>
                <c:pt idx="267">
                  <c:v>788.6939697265625</c:v>
                </c:pt>
                <c:pt idx="268">
                  <c:v>788.70599365234375</c:v>
                </c:pt>
                <c:pt idx="269">
                  <c:v>788.718994140625</c:v>
                </c:pt>
                <c:pt idx="270">
                  <c:v>788.73101806640625</c:v>
                </c:pt>
                <c:pt idx="271">
                  <c:v>788.74298095703125</c:v>
                </c:pt>
                <c:pt idx="272">
                  <c:v>788.7550048828125</c:v>
                </c:pt>
                <c:pt idx="273">
                  <c:v>788.76800537109375</c:v>
                </c:pt>
                <c:pt idx="274">
                  <c:v>788.780029296875</c:v>
                </c:pt>
                <c:pt idx="275">
                  <c:v>788.7919921875</c:v>
                </c:pt>
                <c:pt idx="276">
                  <c:v>788.80499267578125</c:v>
                </c:pt>
                <c:pt idx="277">
                  <c:v>788.8170166015625</c:v>
                </c:pt>
                <c:pt idx="278">
                  <c:v>788.8289794921875</c:v>
                </c:pt>
                <c:pt idx="279">
                  <c:v>788.84100341796875</c:v>
                </c:pt>
                <c:pt idx="280">
                  <c:v>788.85400390625</c:v>
                </c:pt>
                <c:pt idx="281">
                  <c:v>788.86602783203125</c:v>
                </c:pt>
                <c:pt idx="282">
                  <c:v>788.87799072265625</c:v>
                </c:pt>
                <c:pt idx="283">
                  <c:v>788.8900146484375</c:v>
                </c:pt>
                <c:pt idx="284">
                  <c:v>788.90301513671875</c:v>
                </c:pt>
                <c:pt idx="285">
                  <c:v>788.91497802734375</c:v>
                </c:pt>
                <c:pt idx="286">
                  <c:v>788.927001953125</c:v>
                </c:pt>
                <c:pt idx="287">
                  <c:v>788.93902587890625</c:v>
                </c:pt>
                <c:pt idx="288">
                  <c:v>788.9520263671875</c:v>
                </c:pt>
                <c:pt idx="289">
                  <c:v>788.9639892578125</c:v>
                </c:pt>
                <c:pt idx="290">
                  <c:v>788.97601318359375</c:v>
                </c:pt>
                <c:pt idx="291">
                  <c:v>788.98797607421875</c:v>
                </c:pt>
                <c:pt idx="292">
                  <c:v>789.0009765625</c:v>
                </c:pt>
                <c:pt idx="293">
                  <c:v>789.01300048828125</c:v>
                </c:pt>
                <c:pt idx="294">
                  <c:v>789.0250244140625</c:v>
                </c:pt>
                <c:pt idx="295">
                  <c:v>789.0369873046875</c:v>
                </c:pt>
                <c:pt idx="296">
                  <c:v>789.04998779296875</c:v>
                </c:pt>
                <c:pt idx="297">
                  <c:v>789.06201171875</c:v>
                </c:pt>
                <c:pt idx="298">
                  <c:v>789.073974609375</c:v>
                </c:pt>
                <c:pt idx="299">
                  <c:v>789.08599853515625</c:v>
                </c:pt>
                <c:pt idx="300">
                  <c:v>789.0989990234375</c:v>
                </c:pt>
                <c:pt idx="301">
                  <c:v>789.11102294921875</c:v>
                </c:pt>
                <c:pt idx="302">
                  <c:v>789.12298583984375</c:v>
                </c:pt>
                <c:pt idx="303">
                  <c:v>789.135986328125</c:v>
                </c:pt>
                <c:pt idx="304">
                  <c:v>789.14801025390625</c:v>
                </c:pt>
                <c:pt idx="305">
                  <c:v>789.15997314453125</c:v>
                </c:pt>
                <c:pt idx="306">
                  <c:v>789.1719970703125</c:v>
                </c:pt>
                <c:pt idx="307">
                  <c:v>789.18499755859375</c:v>
                </c:pt>
                <c:pt idx="308">
                  <c:v>789.197021484375</c:v>
                </c:pt>
                <c:pt idx="309">
                  <c:v>789.208984375</c:v>
                </c:pt>
                <c:pt idx="310">
                  <c:v>789.22100830078125</c:v>
                </c:pt>
                <c:pt idx="311">
                  <c:v>789.2340087890625</c:v>
                </c:pt>
                <c:pt idx="312">
                  <c:v>789.2459716796875</c:v>
                </c:pt>
                <c:pt idx="313">
                  <c:v>789.25799560546875</c:v>
                </c:pt>
                <c:pt idx="314">
                  <c:v>789.27099609375</c:v>
                </c:pt>
                <c:pt idx="315">
                  <c:v>789.28302001953125</c:v>
                </c:pt>
                <c:pt idx="316">
                  <c:v>789.29498291015625</c:v>
                </c:pt>
                <c:pt idx="317">
                  <c:v>789.3070068359375</c:v>
                </c:pt>
                <c:pt idx="318">
                  <c:v>789.32000732421875</c:v>
                </c:pt>
                <c:pt idx="319">
                  <c:v>789.33197021484375</c:v>
                </c:pt>
                <c:pt idx="320">
                  <c:v>789.343994140625</c:v>
                </c:pt>
                <c:pt idx="321">
                  <c:v>789.35601806640625</c:v>
                </c:pt>
                <c:pt idx="322">
                  <c:v>789.3690185546875</c:v>
                </c:pt>
                <c:pt idx="323">
                  <c:v>789.3809814453125</c:v>
                </c:pt>
                <c:pt idx="324">
                  <c:v>789.39300537109375</c:v>
                </c:pt>
                <c:pt idx="325">
                  <c:v>789.405029296875</c:v>
                </c:pt>
                <c:pt idx="326">
                  <c:v>789.41802978515625</c:v>
                </c:pt>
                <c:pt idx="327">
                  <c:v>789.42999267578125</c:v>
                </c:pt>
                <c:pt idx="328">
                  <c:v>789.4420166015625</c:v>
                </c:pt>
                <c:pt idx="329">
                  <c:v>789.4539794921875</c:v>
                </c:pt>
                <c:pt idx="330">
                  <c:v>789.46697998046875</c:v>
                </c:pt>
                <c:pt idx="331">
                  <c:v>789.47900390625</c:v>
                </c:pt>
                <c:pt idx="332">
                  <c:v>789.49102783203125</c:v>
                </c:pt>
                <c:pt idx="333">
                  <c:v>789.5040283203125</c:v>
                </c:pt>
                <c:pt idx="334">
                  <c:v>789.5159912109375</c:v>
                </c:pt>
                <c:pt idx="335">
                  <c:v>789.52801513671875</c:v>
                </c:pt>
                <c:pt idx="336">
                  <c:v>789.53997802734375</c:v>
                </c:pt>
                <c:pt idx="337">
                  <c:v>789.552978515625</c:v>
                </c:pt>
                <c:pt idx="338">
                  <c:v>789.56500244140625</c:v>
                </c:pt>
                <c:pt idx="339">
                  <c:v>789.5770263671875</c:v>
                </c:pt>
                <c:pt idx="340">
                  <c:v>789.5889892578125</c:v>
                </c:pt>
                <c:pt idx="341">
                  <c:v>789.60198974609375</c:v>
                </c:pt>
                <c:pt idx="342">
                  <c:v>789.614013671875</c:v>
                </c:pt>
                <c:pt idx="343">
                  <c:v>789.6259765625</c:v>
                </c:pt>
                <c:pt idx="344">
                  <c:v>789.63800048828125</c:v>
                </c:pt>
                <c:pt idx="345">
                  <c:v>789.6510009765625</c:v>
                </c:pt>
                <c:pt idx="346">
                  <c:v>789.66302490234375</c:v>
                </c:pt>
                <c:pt idx="347">
                  <c:v>789.67498779296875</c:v>
                </c:pt>
                <c:pt idx="348">
                  <c:v>789.68798828125</c:v>
                </c:pt>
                <c:pt idx="349">
                  <c:v>789.70001220703125</c:v>
                </c:pt>
                <c:pt idx="350">
                  <c:v>789.71197509765625</c:v>
                </c:pt>
                <c:pt idx="351">
                  <c:v>789.7239990234375</c:v>
                </c:pt>
                <c:pt idx="352">
                  <c:v>789.73699951171875</c:v>
                </c:pt>
                <c:pt idx="353">
                  <c:v>789.7490234375</c:v>
                </c:pt>
                <c:pt idx="354">
                  <c:v>789.760986328125</c:v>
                </c:pt>
                <c:pt idx="355">
                  <c:v>789.77301025390625</c:v>
                </c:pt>
                <c:pt idx="356">
                  <c:v>789.7860107421875</c:v>
                </c:pt>
                <c:pt idx="357">
                  <c:v>789.7979736328125</c:v>
                </c:pt>
                <c:pt idx="358">
                  <c:v>789.80999755859375</c:v>
                </c:pt>
                <c:pt idx="359">
                  <c:v>789.822998046875</c:v>
                </c:pt>
                <c:pt idx="360">
                  <c:v>789.83502197265625</c:v>
                </c:pt>
                <c:pt idx="361">
                  <c:v>789.84698486328125</c:v>
                </c:pt>
                <c:pt idx="362">
                  <c:v>789.8590087890625</c:v>
                </c:pt>
                <c:pt idx="363">
                  <c:v>789.87200927734375</c:v>
                </c:pt>
                <c:pt idx="364">
                  <c:v>789.88397216796875</c:v>
                </c:pt>
                <c:pt idx="365">
                  <c:v>789.89599609375</c:v>
                </c:pt>
                <c:pt idx="366">
                  <c:v>789.90802001953125</c:v>
                </c:pt>
                <c:pt idx="367">
                  <c:v>789.9210205078125</c:v>
                </c:pt>
                <c:pt idx="368">
                  <c:v>789.9329833984375</c:v>
                </c:pt>
                <c:pt idx="369">
                  <c:v>789.94500732421875</c:v>
                </c:pt>
                <c:pt idx="370">
                  <c:v>789.95697021484375</c:v>
                </c:pt>
                <c:pt idx="371">
                  <c:v>789.969970703125</c:v>
                </c:pt>
                <c:pt idx="372">
                  <c:v>789.98199462890625</c:v>
                </c:pt>
                <c:pt idx="373">
                  <c:v>789.9940185546875</c:v>
                </c:pt>
                <c:pt idx="374">
                  <c:v>790.00701904296875</c:v>
                </c:pt>
                <c:pt idx="375">
                  <c:v>790.01898193359375</c:v>
                </c:pt>
                <c:pt idx="376">
                  <c:v>790.031005859375</c:v>
                </c:pt>
                <c:pt idx="377">
                  <c:v>790.04302978515625</c:v>
                </c:pt>
                <c:pt idx="378">
                  <c:v>790.0560302734375</c:v>
                </c:pt>
                <c:pt idx="379">
                  <c:v>790.0679931640625</c:v>
                </c:pt>
                <c:pt idx="380">
                  <c:v>790.08001708984375</c:v>
                </c:pt>
                <c:pt idx="381">
                  <c:v>790.09197998046875</c:v>
                </c:pt>
                <c:pt idx="382">
                  <c:v>790.10498046875</c:v>
                </c:pt>
                <c:pt idx="383">
                  <c:v>790.11700439453125</c:v>
                </c:pt>
                <c:pt idx="384">
                  <c:v>790.1290283203125</c:v>
                </c:pt>
                <c:pt idx="385">
                  <c:v>790.14202880859375</c:v>
                </c:pt>
                <c:pt idx="386">
                  <c:v>790.15399169921875</c:v>
                </c:pt>
                <c:pt idx="387">
                  <c:v>790.166015625</c:v>
                </c:pt>
                <c:pt idx="388">
                  <c:v>790.177978515625</c:v>
                </c:pt>
                <c:pt idx="389">
                  <c:v>790.19097900390625</c:v>
                </c:pt>
                <c:pt idx="390">
                  <c:v>790.2030029296875</c:v>
                </c:pt>
                <c:pt idx="391">
                  <c:v>790.21502685546875</c:v>
                </c:pt>
                <c:pt idx="392">
                  <c:v>790.22698974609375</c:v>
                </c:pt>
                <c:pt idx="393">
                  <c:v>790.239990234375</c:v>
                </c:pt>
                <c:pt idx="394">
                  <c:v>790.25201416015625</c:v>
                </c:pt>
                <c:pt idx="395">
                  <c:v>790.26397705078125</c:v>
                </c:pt>
                <c:pt idx="396">
                  <c:v>790.2769775390625</c:v>
                </c:pt>
                <c:pt idx="397">
                  <c:v>790.28900146484375</c:v>
                </c:pt>
                <c:pt idx="398">
                  <c:v>790.301025390625</c:v>
                </c:pt>
                <c:pt idx="399">
                  <c:v>790.31298828125</c:v>
                </c:pt>
                <c:pt idx="400">
                  <c:v>790.32598876953125</c:v>
                </c:pt>
                <c:pt idx="401">
                  <c:v>790.3380126953125</c:v>
                </c:pt>
                <c:pt idx="402">
                  <c:v>790.3499755859375</c:v>
                </c:pt>
                <c:pt idx="403">
                  <c:v>790.36199951171875</c:v>
                </c:pt>
                <c:pt idx="404">
                  <c:v>790.375</c:v>
                </c:pt>
                <c:pt idx="405">
                  <c:v>790.38702392578125</c:v>
                </c:pt>
                <c:pt idx="406">
                  <c:v>790.39898681640625</c:v>
                </c:pt>
                <c:pt idx="407">
                  <c:v>790.4119873046875</c:v>
                </c:pt>
                <c:pt idx="408">
                  <c:v>790.42401123046875</c:v>
                </c:pt>
                <c:pt idx="409">
                  <c:v>790.43597412109375</c:v>
                </c:pt>
                <c:pt idx="410">
                  <c:v>790.447998046875</c:v>
                </c:pt>
                <c:pt idx="411">
                  <c:v>790.46099853515625</c:v>
                </c:pt>
                <c:pt idx="412">
                  <c:v>790.4730224609375</c:v>
                </c:pt>
                <c:pt idx="413">
                  <c:v>790.4849853515625</c:v>
                </c:pt>
                <c:pt idx="414">
                  <c:v>790.49700927734375</c:v>
                </c:pt>
                <c:pt idx="415">
                  <c:v>790.510009765625</c:v>
                </c:pt>
                <c:pt idx="416">
                  <c:v>790.52197265625</c:v>
                </c:pt>
                <c:pt idx="417">
                  <c:v>790.53399658203125</c:v>
                </c:pt>
                <c:pt idx="418">
                  <c:v>790.5469970703125</c:v>
                </c:pt>
                <c:pt idx="419">
                  <c:v>790.55902099609375</c:v>
                </c:pt>
                <c:pt idx="420">
                  <c:v>790.57098388671875</c:v>
                </c:pt>
                <c:pt idx="421">
                  <c:v>790.5830078125</c:v>
                </c:pt>
                <c:pt idx="422">
                  <c:v>790.59600830078125</c:v>
                </c:pt>
                <c:pt idx="423">
                  <c:v>790.60797119140625</c:v>
                </c:pt>
                <c:pt idx="424">
                  <c:v>790.6199951171875</c:v>
                </c:pt>
                <c:pt idx="425">
                  <c:v>790.63299560546875</c:v>
                </c:pt>
                <c:pt idx="426">
                  <c:v>790.64501953125</c:v>
                </c:pt>
                <c:pt idx="427">
                  <c:v>790.656982421875</c:v>
                </c:pt>
                <c:pt idx="428">
                  <c:v>790.66900634765625</c:v>
                </c:pt>
                <c:pt idx="429">
                  <c:v>790.6820068359375</c:v>
                </c:pt>
                <c:pt idx="430">
                  <c:v>790.6939697265625</c:v>
                </c:pt>
                <c:pt idx="431">
                  <c:v>790.70599365234375</c:v>
                </c:pt>
                <c:pt idx="432">
                  <c:v>790.718017578125</c:v>
                </c:pt>
                <c:pt idx="433">
                  <c:v>790.73101806640625</c:v>
                </c:pt>
                <c:pt idx="434">
                  <c:v>790.74298095703125</c:v>
                </c:pt>
                <c:pt idx="435">
                  <c:v>790.7550048828125</c:v>
                </c:pt>
                <c:pt idx="436">
                  <c:v>790.76800537109375</c:v>
                </c:pt>
                <c:pt idx="437">
                  <c:v>790.780029296875</c:v>
                </c:pt>
                <c:pt idx="438">
                  <c:v>790.7919921875</c:v>
                </c:pt>
                <c:pt idx="439">
                  <c:v>790.80401611328125</c:v>
                </c:pt>
                <c:pt idx="440">
                  <c:v>790.8170166015625</c:v>
                </c:pt>
                <c:pt idx="441">
                  <c:v>790.8289794921875</c:v>
                </c:pt>
                <c:pt idx="442">
                  <c:v>790.84100341796875</c:v>
                </c:pt>
                <c:pt idx="443">
                  <c:v>790.85302734375</c:v>
                </c:pt>
                <c:pt idx="444">
                  <c:v>790.86602783203125</c:v>
                </c:pt>
                <c:pt idx="445">
                  <c:v>790.87799072265625</c:v>
                </c:pt>
                <c:pt idx="446">
                  <c:v>790.8900146484375</c:v>
                </c:pt>
                <c:pt idx="447">
                  <c:v>790.90301513671875</c:v>
                </c:pt>
                <c:pt idx="448">
                  <c:v>790.91497802734375</c:v>
                </c:pt>
                <c:pt idx="449">
                  <c:v>790.927001953125</c:v>
                </c:pt>
                <c:pt idx="450">
                  <c:v>790.93902587890625</c:v>
                </c:pt>
                <c:pt idx="451">
                  <c:v>790.9520263671875</c:v>
                </c:pt>
                <c:pt idx="452">
                  <c:v>790.9639892578125</c:v>
                </c:pt>
                <c:pt idx="453">
                  <c:v>790.97601318359375</c:v>
                </c:pt>
                <c:pt idx="454">
                  <c:v>790.989013671875</c:v>
                </c:pt>
                <c:pt idx="455">
                  <c:v>791.0009765625</c:v>
                </c:pt>
                <c:pt idx="456">
                  <c:v>791.01300048828125</c:v>
                </c:pt>
                <c:pt idx="457">
                  <c:v>791.0250244140625</c:v>
                </c:pt>
                <c:pt idx="458">
                  <c:v>791.03802490234375</c:v>
                </c:pt>
                <c:pt idx="459">
                  <c:v>791.04998779296875</c:v>
                </c:pt>
                <c:pt idx="460">
                  <c:v>791.06201171875</c:v>
                </c:pt>
                <c:pt idx="461">
                  <c:v>791.073974609375</c:v>
                </c:pt>
                <c:pt idx="462">
                  <c:v>791.08697509765625</c:v>
                </c:pt>
                <c:pt idx="463">
                  <c:v>791.0989990234375</c:v>
                </c:pt>
                <c:pt idx="464">
                  <c:v>791.11102294921875</c:v>
                </c:pt>
                <c:pt idx="465">
                  <c:v>791.1240234375</c:v>
                </c:pt>
                <c:pt idx="466">
                  <c:v>791.135986328125</c:v>
                </c:pt>
                <c:pt idx="467">
                  <c:v>791.14801025390625</c:v>
                </c:pt>
                <c:pt idx="468">
                  <c:v>791.15997314453125</c:v>
                </c:pt>
                <c:pt idx="469">
                  <c:v>791.1729736328125</c:v>
                </c:pt>
                <c:pt idx="470">
                  <c:v>791.18499755859375</c:v>
                </c:pt>
                <c:pt idx="471">
                  <c:v>791.197021484375</c:v>
                </c:pt>
                <c:pt idx="472">
                  <c:v>791.21002197265625</c:v>
                </c:pt>
                <c:pt idx="473">
                  <c:v>791.22198486328125</c:v>
                </c:pt>
                <c:pt idx="474">
                  <c:v>791.2340087890625</c:v>
                </c:pt>
                <c:pt idx="475">
                  <c:v>791.2459716796875</c:v>
                </c:pt>
                <c:pt idx="476">
                  <c:v>791.25897216796875</c:v>
                </c:pt>
                <c:pt idx="477">
                  <c:v>791.27099609375</c:v>
                </c:pt>
                <c:pt idx="478">
                  <c:v>791.28302001953125</c:v>
                </c:pt>
                <c:pt idx="479">
                  <c:v>791.2960205078125</c:v>
                </c:pt>
                <c:pt idx="480">
                  <c:v>791.3079833984375</c:v>
                </c:pt>
                <c:pt idx="481">
                  <c:v>791.32000732421875</c:v>
                </c:pt>
                <c:pt idx="482">
                  <c:v>791.33197021484375</c:v>
                </c:pt>
                <c:pt idx="483">
                  <c:v>791.344970703125</c:v>
                </c:pt>
                <c:pt idx="484">
                  <c:v>791.35699462890625</c:v>
                </c:pt>
                <c:pt idx="485">
                  <c:v>791.3690185546875</c:v>
                </c:pt>
                <c:pt idx="486">
                  <c:v>791.3809814453125</c:v>
                </c:pt>
                <c:pt idx="487">
                  <c:v>791.39398193359375</c:v>
                </c:pt>
                <c:pt idx="488">
                  <c:v>791.406005859375</c:v>
                </c:pt>
                <c:pt idx="489">
                  <c:v>791.41802978515625</c:v>
                </c:pt>
                <c:pt idx="490">
                  <c:v>791.4310302734375</c:v>
                </c:pt>
                <c:pt idx="491">
                  <c:v>791.4429931640625</c:v>
                </c:pt>
                <c:pt idx="492">
                  <c:v>791.45501708984375</c:v>
                </c:pt>
                <c:pt idx="493">
                  <c:v>791.46697998046875</c:v>
                </c:pt>
                <c:pt idx="494">
                  <c:v>791.47998046875</c:v>
                </c:pt>
                <c:pt idx="495">
                  <c:v>791.49200439453125</c:v>
                </c:pt>
                <c:pt idx="496">
                  <c:v>791.5040283203125</c:v>
                </c:pt>
                <c:pt idx="497">
                  <c:v>791.51702880859375</c:v>
                </c:pt>
                <c:pt idx="498">
                  <c:v>791.52899169921875</c:v>
                </c:pt>
                <c:pt idx="499">
                  <c:v>791.541015625</c:v>
                </c:pt>
                <c:pt idx="500">
                  <c:v>791.552978515625</c:v>
                </c:pt>
                <c:pt idx="501">
                  <c:v>791.56597900390625</c:v>
                </c:pt>
                <c:pt idx="502">
                  <c:v>791.5780029296875</c:v>
                </c:pt>
                <c:pt idx="503">
                  <c:v>791.59002685546875</c:v>
                </c:pt>
                <c:pt idx="504">
                  <c:v>791.60302734375</c:v>
                </c:pt>
                <c:pt idx="505">
                  <c:v>791.614990234375</c:v>
                </c:pt>
                <c:pt idx="506">
                  <c:v>791.62701416015625</c:v>
                </c:pt>
                <c:pt idx="507">
                  <c:v>791.63897705078125</c:v>
                </c:pt>
                <c:pt idx="508">
                  <c:v>791.6519775390625</c:v>
                </c:pt>
                <c:pt idx="509">
                  <c:v>791.66400146484375</c:v>
                </c:pt>
                <c:pt idx="510">
                  <c:v>791.676025390625</c:v>
                </c:pt>
                <c:pt idx="511">
                  <c:v>791.68902587890625</c:v>
                </c:pt>
                <c:pt idx="512">
                  <c:v>791.70098876953125</c:v>
                </c:pt>
                <c:pt idx="513">
                  <c:v>791.7130126953125</c:v>
                </c:pt>
                <c:pt idx="514">
                  <c:v>791.7249755859375</c:v>
                </c:pt>
                <c:pt idx="515">
                  <c:v>791.73797607421875</c:v>
                </c:pt>
                <c:pt idx="516">
                  <c:v>791.75</c:v>
                </c:pt>
                <c:pt idx="517">
                  <c:v>791.76202392578125</c:v>
                </c:pt>
                <c:pt idx="518">
                  <c:v>791.7750244140625</c:v>
                </c:pt>
                <c:pt idx="519">
                  <c:v>791.7869873046875</c:v>
                </c:pt>
                <c:pt idx="520">
                  <c:v>791.79901123046875</c:v>
                </c:pt>
                <c:pt idx="521">
                  <c:v>791.81097412109375</c:v>
                </c:pt>
                <c:pt idx="522">
                  <c:v>791.823974609375</c:v>
                </c:pt>
                <c:pt idx="523">
                  <c:v>791.83599853515625</c:v>
                </c:pt>
                <c:pt idx="524">
                  <c:v>791.8480224609375</c:v>
                </c:pt>
                <c:pt idx="525">
                  <c:v>791.8599853515625</c:v>
                </c:pt>
                <c:pt idx="526">
                  <c:v>791.87298583984375</c:v>
                </c:pt>
                <c:pt idx="527">
                  <c:v>791.885009765625</c:v>
                </c:pt>
                <c:pt idx="528">
                  <c:v>791.89697265625</c:v>
                </c:pt>
                <c:pt idx="529">
                  <c:v>791.90997314453125</c:v>
                </c:pt>
                <c:pt idx="530">
                  <c:v>791.9219970703125</c:v>
                </c:pt>
                <c:pt idx="531">
                  <c:v>791.93402099609375</c:v>
                </c:pt>
                <c:pt idx="532">
                  <c:v>791.947021484375</c:v>
                </c:pt>
                <c:pt idx="533">
                  <c:v>791.958984375</c:v>
                </c:pt>
                <c:pt idx="534">
                  <c:v>791.97100830078125</c:v>
                </c:pt>
                <c:pt idx="535">
                  <c:v>791.98297119140625</c:v>
                </c:pt>
                <c:pt idx="536">
                  <c:v>791.9959716796875</c:v>
                </c:pt>
                <c:pt idx="537">
                  <c:v>792.00799560546875</c:v>
                </c:pt>
                <c:pt idx="538">
                  <c:v>792.02001953125</c:v>
                </c:pt>
                <c:pt idx="539">
                  <c:v>792.03302001953125</c:v>
                </c:pt>
                <c:pt idx="540">
                  <c:v>792.04498291015625</c:v>
                </c:pt>
                <c:pt idx="541">
                  <c:v>792.0570068359375</c:v>
                </c:pt>
                <c:pt idx="542">
                  <c:v>792.0689697265625</c:v>
                </c:pt>
                <c:pt idx="543">
                  <c:v>792.08197021484375</c:v>
                </c:pt>
                <c:pt idx="544">
                  <c:v>792.093994140625</c:v>
                </c:pt>
                <c:pt idx="545">
                  <c:v>792.10601806640625</c:v>
                </c:pt>
                <c:pt idx="546">
                  <c:v>792.1190185546875</c:v>
                </c:pt>
                <c:pt idx="547">
                  <c:v>792.1309814453125</c:v>
                </c:pt>
                <c:pt idx="548">
                  <c:v>792.14300537109375</c:v>
                </c:pt>
                <c:pt idx="549">
                  <c:v>792.155029296875</c:v>
                </c:pt>
                <c:pt idx="550">
                  <c:v>792.16802978515625</c:v>
                </c:pt>
                <c:pt idx="551">
                  <c:v>792.17999267578125</c:v>
                </c:pt>
                <c:pt idx="552">
                  <c:v>792.1920166015625</c:v>
                </c:pt>
                <c:pt idx="553">
                  <c:v>792.20501708984375</c:v>
                </c:pt>
                <c:pt idx="554">
                  <c:v>792.21697998046875</c:v>
                </c:pt>
                <c:pt idx="555">
                  <c:v>792.22900390625</c:v>
                </c:pt>
                <c:pt idx="556">
                  <c:v>792.24102783203125</c:v>
                </c:pt>
                <c:pt idx="557">
                  <c:v>792.2540283203125</c:v>
                </c:pt>
                <c:pt idx="558">
                  <c:v>792.2659912109375</c:v>
                </c:pt>
                <c:pt idx="559">
                  <c:v>792.27801513671875</c:v>
                </c:pt>
                <c:pt idx="560">
                  <c:v>792.291015625</c:v>
                </c:pt>
                <c:pt idx="561">
                  <c:v>792.302978515625</c:v>
                </c:pt>
                <c:pt idx="562">
                  <c:v>792.31500244140625</c:v>
                </c:pt>
                <c:pt idx="563">
                  <c:v>792.3270263671875</c:v>
                </c:pt>
                <c:pt idx="564">
                  <c:v>792.34002685546875</c:v>
                </c:pt>
                <c:pt idx="565">
                  <c:v>792.35198974609375</c:v>
                </c:pt>
                <c:pt idx="566">
                  <c:v>792.364013671875</c:v>
                </c:pt>
                <c:pt idx="567">
                  <c:v>792.37701416015625</c:v>
                </c:pt>
                <c:pt idx="568">
                  <c:v>792.38897705078125</c:v>
                </c:pt>
                <c:pt idx="569">
                  <c:v>792.4010009765625</c:v>
                </c:pt>
                <c:pt idx="570">
                  <c:v>792.41302490234375</c:v>
                </c:pt>
                <c:pt idx="571">
                  <c:v>792.426025390625</c:v>
                </c:pt>
                <c:pt idx="572">
                  <c:v>792.43798828125</c:v>
                </c:pt>
                <c:pt idx="573">
                  <c:v>792.45001220703125</c:v>
                </c:pt>
                <c:pt idx="574">
                  <c:v>792.4630126953125</c:v>
                </c:pt>
                <c:pt idx="575">
                  <c:v>792.4749755859375</c:v>
                </c:pt>
                <c:pt idx="576">
                  <c:v>792.48699951171875</c:v>
                </c:pt>
                <c:pt idx="577">
                  <c:v>792.4990234375</c:v>
                </c:pt>
                <c:pt idx="578">
                  <c:v>792.51202392578125</c:v>
                </c:pt>
                <c:pt idx="579">
                  <c:v>792.52398681640625</c:v>
                </c:pt>
                <c:pt idx="580">
                  <c:v>792.5360107421875</c:v>
                </c:pt>
                <c:pt idx="581">
                  <c:v>792.54901123046875</c:v>
                </c:pt>
                <c:pt idx="582">
                  <c:v>792.56097412109375</c:v>
                </c:pt>
                <c:pt idx="583">
                  <c:v>792.572998046875</c:v>
                </c:pt>
                <c:pt idx="584">
                  <c:v>792.58599853515625</c:v>
                </c:pt>
                <c:pt idx="585">
                  <c:v>792.5980224609375</c:v>
                </c:pt>
                <c:pt idx="586">
                  <c:v>792.6099853515625</c:v>
                </c:pt>
                <c:pt idx="587">
                  <c:v>792.62200927734375</c:v>
                </c:pt>
                <c:pt idx="588">
                  <c:v>792.635009765625</c:v>
                </c:pt>
                <c:pt idx="589">
                  <c:v>792.64697265625</c:v>
                </c:pt>
                <c:pt idx="590">
                  <c:v>792.65899658203125</c:v>
                </c:pt>
                <c:pt idx="591">
                  <c:v>792.6719970703125</c:v>
                </c:pt>
                <c:pt idx="592">
                  <c:v>792.68402099609375</c:v>
                </c:pt>
                <c:pt idx="593">
                  <c:v>792.69598388671875</c:v>
                </c:pt>
                <c:pt idx="594">
                  <c:v>792.7080078125</c:v>
                </c:pt>
                <c:pt idx="595">
                  <c:v>792.72100830078125</c:v>
                </c:pt>
                <c:pt idx="596">
                  <c:v>792.73297119140625</c:v>
                </c:pt>
                <c:pt idx="597">
                  <c:v>792.7449951171875</c:v>
                </c:pt>
                <c:pt idx="598">
                  <c:v>792.75799560546875</c:v>
                </c:pt>
                <c:pt idx="599">
                  <c:v>792.77001953125</c:v>
                </c:pt>
                <c:pt idx="600">
                  <c:v>792.781982421875</c:v>
                </c:pt>
                <c:pt idx="601">
                  <c:v>792.79400634765625</c:v>
                </c:pt>
                <c:pt idx="602">
                  <c:v>792.8070068359375</c:v>
                </c:pt>
                <c:pt idx="603">
                  <c:v>792.8189697265625</c:v>
                </c:pt>
                <c:pt idx="604">
                  <c:v>792.83099365234375</c:v>
                </c:pt>
                <c:pt idx="605">
                  <c:v>792.843994140625</c:v>
                </c:pt>
                <c:pt idx="606">
                  <c:v>792.85601806640625</c:v>
                </c:pt>
                <c:pt idx="607">
                  <c:v>792.86798095703125</c:v>
                </c:pt>
                <c:pt idx="608">
                  <c:v>792.8809814453125</c:v>
                </c:pt>
                <c:pt idx="609">
                  <c:v>792.89300537109375</c:v>
                </c:pt>
                <c:pt idx="610">
                  <c:v>792.905029296875</c:v>
                </c:pt>
                <c:pt idx="611">
                  <c:v>792.9169921875</c:v>
                </c:pt>
                <c:pt idx="612">
                  <c:v>792.92999267578125</c:v>
                </c:pt>
                <c:pt idx="613">
                  <c:v>792.9420166015625</c:v>
                </c:pt>
                <c:pt idx="614">
                  <c:v>792.9539794921875</c:v>
                </c:pt>
                <c:pt idx="615">
                  <c:v>792.96697998046875</c:v>
                </c:pt>
                <c:pt idx="616">
                  <c:v>792.97900390625</c:v>
                </c:pt>
                <c:pt idx="617">
                  <c:v>792.99102783203125</c:v>
                </c:pt>
                <c:pt idx="618">
                  <c:v>793.00299072265625</c:v>
                </c:pt>
                <c:pt idx="619">
                  <c:v>793.0159912109375</c:v>
                </c:pt>
                <c:pt idx="620">
                  <c:v>793.02801513671875</c:v>
                </c:pt>
                <c:pt idx="621">
                  <c:v>793.03997802734375</c:v>
                </c:pt>
                <c:pt idx="622">
                  <c:v>793.052978515625</c:v>
                </c:pt>
                <c:pt idx="623">
                  <c:v>793.06500244140625</c:v>
                </c:pt>
                <c:pt idx="624">
                  <c:v>793.0770263671875</c:v>
                </c:pt>
                <c:pt idx="625">
                  <c:v>793.09002685546875</c:v>
                </c:pt>
                <c:pt idx="626">
                  <c:v>793.114013671875</c:v>
                </c:pt>
                <c:pt idx="627">
                  <c:v>793.1259765625</c:v>
                </c:pt>
                <c:pt idx="628">
                  <c:v>793.13897705078125</c:v>
                </c:pt>
                <c:pt idx="629">
                  <c:v>793.1510009765625</c:v>
                </c:pt>
                <c:pt idx="630">
                  <c:v>793.16302490234375</c:v>
                </c:pt>
                <c:pt idx="631">
                  <c:v>793.176025390625</c:v>
                </c:pt>
                <c:pt idx="632">
                  <c:v>793.18798828125</c:v>
                </c:pt>
                <c:pt idx="633">
                  <c:v>793.20001220703125</c:v>
                </c:pt>
                <c:pt idx="634">
                  <c:v>793.21197509765625</c:v>
                </c:pt>
                <c:pt idx="635">
                  <c:v>793.2249755859375</c:v>
                </c:pt>
                <c:pt idx="636">
                  <c:v>793.23699951171875</c:v>
                </c:pt>
                <c:pt idx="637">
                  <c:v>793.2490234375</c:v>
                </c:pt>
                <c:pt idx="638">
                  <c:v>793.26202392578125</c:v>
                </c:pt>
                <c:pt idx="639">
                  <c:v>793.27398681640625</c:v>
                </c:pt>
                <c:pt idx="640">
                  <c:v>793.2860107421875</c:v>
                </c:pt>
                <c:pt idx="641">
                  <c:v>793.29901123046875</c:v>
                </c:pt>
                <c:pt idx="642">
                  <c:v>793.31097412109375</c:v>
                </c:pt>
                <c:pt idx="643">
                  <c:v>793.322998046875</c:v>
                </c:pt>
                <c:pt idx="644">
                  <c:v>793.33502197265625</c:v>
                </c:pt>
                <c:pt idx="645">
                  <c:v>793.3480224609375</c:v>
                </c:pt>
                <c:pt idx="646">
                  <c:v>793.3599853515625</c:v>
                </c:pt>
                <c:pt idx="647">
                  <c:v>793.37200927734375</c:v>
                </c:pt>
                <c:pt idx="648">
                  <c:v>793.385009765625</c:v>
                </c:pt>
                <c:pt idx="649">
                  <c:v>793.39697265625</c:v>
                </c:pt>
                <c:pt idx="650">
                  <c:v>793.40899658203125</c:v>
                </c:pt>
                <c:pt idx="651">
                  <c:v>793.4219970703125</c:v>
                </c:pt>
                <c:pt idx="652">
                  <c:v>793.43402099609375</c:v>
                </c:pt>
                <c:pt idx="653">
                  <c:v>793.44598388671875</c:v>
                </c:pt>
                <c:pt idx="654">
                  <c:v>793.4580078125</c:v>
                </c:pt>
                <c:pt idx="655">
                  <c:v>793.47100830078125</c:v>
                </c:pt>
                <c:pt idx="656">
                  <c:v>793.48297119140625</c:v>
                </c:pt>
                <c:pt idx="657">
                  <c:v>793.4949951171875</c:v>
                </c:pt>
                <c:pt idx="658">
                  <c:v>793.50799560546875</c:v>
                </c:pt>
                <c:pt idx="659">
                  <c:v>793.52001953125</c:v>
                </c:pt>
                <c:pt idx="660">
                  <c:v>793.531982421875</c:v>
                </c:pt>
                <c:pt idx="661">
                  <c:v>793.54400634765625</c:v>
                </c:pt>
                <c:pt idx="662">
                  <c:v>793.5570068359375</c:v>
                </c:pt>
                <c:pt idx="663">
                  <c:v>793.5689697265625</c:v>
                </c:pt>
                <c:pt idx="664">
                  <c:v>793.58099365234375</c:v>
                </c:pt>
                <c:pt idx="665">
                  <c:v>793.593994140625</c:v>
                </c:pt>
                <c:pt idx="666">
                  <c:v>793.60601806640625</c:v>
                </c:pt>
                <c:pt idx="667">
                  <c:v>793.61798095703125</c:v>
                </c:pt>
                <c:pt idx="668">
                  <c:v>793.6309814453125</c:v>
                </c:pt>
                <c:pt idx="669">
                  <c:v>793.64300537109375</c:v>
                </c:pt>
                <c:pt idx="670">
                  <c:v>793.655029296875</c:v>
                </c:pt>
                <c:pt idx="671">
                  <c:v>793.6669921875</c:v>
                </c:pt>
                <c:pt idx="672">
                  <c:v>793.67999267578125</c:v>
                </c:pt>
                <c:pt idx="673">
                  <c:v>793.6920166015625</c:v>
                </c:pt>
                <c:pt idx="674">
                  <c:v>793.7039794921875</c:v>
                </c:pt>
                <c:pt idx="675">
                  <c:v>793.71697998046875</c:v>
                </c:pt>
                <c:pt idx="676">
                  <c:v>793.72900390625</c:v>
                </c:pt>
                <c:pt idx="677">
                  <c:v>793.74102783203125</c:v>
                </c:pt>
                <c:pt idx="678">
                  <c:v>793.7540283203125</c:v>
                </c:pt>
                <c:pt idx="679">
                  <c:v>793.7659912109375</c:v>
                </c:pt>
                <c:pt idx="680">
                  <c:v>793.77801513671875</c:v>
                </c:pt>
                <c:pt idx="681">
                  <c:v>793.78997802734375</c:v>
                </c:pt>
                <c:pt idx="682">
                  <c:v>793.802978515625</c:v>
                </c:pt>
                <c:pt idx="683">
                  <c:v>793.81500244140625</c:v>
                </c:pt>
                <c:pt idx="684">
                  <c:v>793.8270263671875</c:v>
                </c:pt>
                <c:pt idx="685">
                  <c:v>793.84002685546875</c:v>
                </c:pt>
                <c:pt idx="686">
                  <c:v>793.85198974609375</c:v>
                </c:pt>
                <c:pt idx="687">
                  <c:v>793.864013671875</c:v>
                </c:pt>
                <c:pt idx="688">
                  <c:v>793.87701416015625</c:v>
                </c:pt>
                <c:pt idx="689">
                  <c:v>793.88897705078125</c:v>
                </c:pt>
                <c:pt idx="690">
                  <c:v>793.9010009765625</c:v>
                </c:pt>
                <c:pt idx="691">
                  <c:v>793.91302490234375</c:v>
                </c:pt>
                <c:pt idx="692">
                  <c:v>793.926025390625</c:v>
                </c:pt>
                <c:pt idx="693">
                  <c:v>793.93798828125</c:v>
                </c:pt>
                <c:pt idx="694">
                  <c:v>793.95001220703125</c:v>
                </c:pt>
                <c:pt idx="695">
                  <c:v>793.9630126953125</c:v>
                </c:pt>
                <c:pt idx="696">
                  <c:v>793.9749755859375</c:v>
                </c:pt>
                <c:pt idx="697">
                  <c:v>793.98699951171875</c:v>
                </c:pt>
                <c:pt idx="698">
                  <c:v>794</c:v>
                </c:pt>
                <c:pt idx="699">
                  <c:v>794.01202392578125</c:v>
                </c:pt>
                <c:pt idx="700">
                  <c:v>794.02398681640625</c:v>
                </c:pt>
                <c:pt idx="701">
                  <c:v>794.0360107421875</c:v>
                </c:pt>
                <c:pt idx="702">
                  <c:v>794.04901123046875</c:v>
                </c:pt>
                <c:pt idx="703">
                  <c:v>794.06097412109375</c:v>
                </c:pt>
                <c:pt idx="704">
                  <c:v>794.072998046875</c:v>
                </c:pt>
                <c:pt idx="705">
                  <c:v>794.08599853515625</c:v>
                </c:pt>
                <c:pt idx="706">
                  <c:v>794.0980224609375</c:v>
                </c:pt>
                <c:pt idx="707">
                  <c:v>794.1099853515625</c:v>
                </c:pt>
                <c:pt idx="708">
                  <c:v>794.12298583984375</c:v>
                </c:pt>
                <c:pt idx="709">
                  <c:v>794.135009765625</c:v>
                </c:pt>
                <c:pt idx="710">
                  <c:v>794.14697265625</c:v>
                </c:pt>
                <c:pt idx="711">
                  <c:v>794.15899658203125</c:v>
                </c:pt>
                <c:pt idx="712">
                  <c:v>794.1719970703125</c:v>
                </c:pt>
                <c:pt idx="713">
                  <c:v>794.18402099609375</c:v>
                </c:pt>
                <c:pt idx="714">
                  <c:v>794.19598388671875</c:v>
                </c:pt>
                <c:pt idx="715">
                  <c:v>794.208984375</c:v>
                </c:pt>
                <c:pt idx="716">
                  <c:v>794.22100830078125</c:v>
                </c:pt>
                <c:pt idx="717">
                  <c:v>794.23297119140625</c:v>
                </c:pt>
                <c:pt idx="718">
                  <c:v>794.2459716796875</c:v>
                </c:pt>
                <c:pt idx="719">
                  <c:v>794.25799560546875</c:v>
                </c:pt>
                <c:pt idx="720">
                  <c:v>794.27001953125</c:v>
                </c:pt>
                <c:pt idx="721">
                  <c:v>794.28302001953125</c:v>
                </c:pt>
                <c:pt idx="722">
                  <c:v>794.29498291015625</c:v>
                </c:pt>
                <c:pt idx="723">
                  <c:v>794.3070068359375</c:v>
                </c:pt>
                <c:pt idx="724">
                  <c:v>794.3189697265625</c:v>
                </c:pt>
                <c:pt idx="725">
                  <c:v>794.33197021484375</c:v>
                </c:pt>
                <c:pt idx="726">
                  <c:v>794.343994140625</c:v>
                </c:pt>
                <c:pt idx="727">
                  <c:v>794.35601806640625</c:v>
                </c:pt>
                <c:pt idx="728">
                  <c:v>794.3690185546875</c:v>
                </c:pt>
                <c:pt idx="729">
                  <c:v>794.3809814453125</c:v>
                </c:pt>
                <c:pt idx="730">
                  <c:v>794.39300537109375</c:v>
                </c:pt>
                <c:pt idx="731">
                  <c:v>794.406005859375</c:v>
                </c:pt>
                <c:pt idx="732">
                  <c:v>794.41802978515625</c:v>
                </c:pt>
                <c:pt idx="733">
                  <c:v>794.42999267578125</c:v>
                </c:pt>
                <c:pt idx="734">
                  <c:v>794.4429931640625</c:v>
                </c:pt>
                <c:pt idx="735">
                  <c:v>794.45501708984375</c:v>
                </c:pt>
                <c:pt idx="736">
                  <c:v>794.46697998046875</c:v>
                </c:pt>
                <c:pt idx="737">
                  <c:v>794.47900390625</c:v>
                </c:pt>
                <c:pt idx="738">
                  <c:v>794.49200439453125</c:v>
                </c:pt>
                <c:pt idx="739">
                  <c:v>794.5040283203125</c:v>
                </c:pt>
                <c:pt idx="740">
                  <c:v>794.5159912109375</c:v>
                </c:pt>
                <c:pt idx="741">
                  <c:v>794.52899169921875</c:v>
                </c:pt>
                <c:pt idx="742">
                  <c:v>794.541015625</c:v>
                </c:pt>
                <c:pt idx="743">
                  <c:v>794.56597900390625</c:v>
                </c:pt>
                <c:pt idx="744">
                  <c:v>794.5780029296875</c:v>
                </c:pt>
                <c:pt idx="745">
                  <c:v>794.59002685546875</c:v>
                </c:pt>
                <c:pt idx="746">
                  <c:v>794.60198974609375</c:v>
                </c:pt>
                <c:pt idx="747">
                  <c:v>794.614990234375</c:v>
                </c:pt>
                <c:pt idx="748">
                  <c:v>794.62701416015625</c:v>
                </c:pt>
                <c:pt idx="749">
                  <c:v>794.63897705078125</c:v>
                </c:pt>
                <c:pt idx="750">
                  <c:v>794.6519775390625</c:v>
                </c:pt>
                <c:pt idx="751">
                  <c:v>794.66400146484375</c:v>
                </c:pt>
                <c:pt idx="752">
                  <c:v>794.676025390625</c:v>
                </c:pt>
                <c:pt idx="753">
                  <c:v>794.68902587890625</c:v>
                </c:pt>
                <c:pt idx="754">
                  <c:v>794.70098876953125</c:v>
                </c:pt>
                <c:pt idx="755">
                  <c:v>794.7130126953125</c:v>
                </c:pt>
                <c:pt idx="756">
                  <c:v>794.72601318359375</c:v>
                </c:pt>
                <c:pt idx="757">
                  <c:v>794.73797607421875</c:v>
                </c:pt>
                <c:pt idx="758">
                  <c:v>794.75</c:v>
                </c:pt>
                <c:pt idx="759">
                  <c:v>794.76202392578125</c:v>
                </c:pt>
                <c:pt idx="760">
                  <c:v>794.7750244140625</c:v>
                </c:pt>
                <c:pt idx="761">
                  <c:v>794.7869873046875</c:v>
                </c:pt>
                <c:pt idx="762">
                  <c:v>794.79901123046875</c:v>
                </c:pt>
                <c:pt idx="763">
                  <c:v>794.81201171875</c:v>
                </c:pt>
                <c:pt idx="764">
                  <c:v>794.823974609375</c:v>
                </c:pt>
                <c:pt idx="765">
                  <c:v>794.83599853515625</c:v>
                </c:pt>
                <c:pt idx="766">
                  <c:v>794.8489990234375</c:v>
                </c:pt>
                <c:pt idx="767">
                  <c:v>794.86102294921875</c:v>
                </c:pt>
                <c:pt idx="768">
                  <c:v>794.87298583984375</c:v>
                </c:pt>
                <c:pt idx="769">
                  <c:v>794.885986328125</c:v>
                </c:pt>
                <c:pt idx="770">
                  <c:v>794.89801025390625</c:v>
                </c:pt>
                <c:pt idx="771">
                  <c:v>794.90997314453125</c:v>
                </c:pt>
                <c:pt idx="772">
                  <c:v>794.9219970703125</c:v>
                </c:pt>
                <c:pt idx="773">
                  <c:v>794.93499755859375</c:v>
                </c:pt>
                <c:pt idx="774">
                  <c:v>794.947021484375</c:v>
                </c:pt>
                <c:pt idx="775">
                  <c:v>794.958984375</c:v>
                </c:pt>
                <c:pt idx="776">
                  <c:v>794.9840087890625</c:v>
                </c:pt>
                <c:pt idx="777">
                  <c:v>794.9959716796875</c:v>
                </c:pt>
                <c:pt idx="778">
                  <c:v>795.00897216796875</c:v>
                </c:pt>
                <c:pt idx="779">
                  <c:v>795.02099609375</c:v>
                </c:pt>
                <c:pt idx="780">
                  <c:v>795.03302001953125</c:v>
                </c:pt>
                <c:pt idx="781">
                  <c:v>795.0460205078125</c:v>
                </c:pt>
                <c:pt idx="782">
                  <c:v>795.0579833984375</c:v>
                </c:pt>
                <c:pt idx="783">
                  <c:v>795.07000732421875</c:v>
                </c:pt>
                <c:pt idx="784">
                  <c:v>795.08197021484375</c:v>
                </c:pt>
                <c:pt idx="785">
                  <c:v>795.094970703125</c:v>
                </c:pt>
                <c:pt idx="786">
                  <c:v>795.10699462890625</c:v>
                </c:pt>
                <c:pt idx="787">
                  <c:v>795.1190185546875</c:v>
                </c:pt>
                <c:pt idx="788">
                  <c:v>795.13201904296875</c:v>
                </c:pt>
                <c:pt idx="789">
                  <c:v>795.14398193359375</c:v>
                </c:pt>
                <c:pt idx="790">
                  <c:v>795.156005859375</c:v>
                </c:pt>
                <c:pt idx="791">
                  <c:v>795.16900634765625</c:v>
                </c:pt>
                <c:pt idx="792">
                  <c:v>795.1810302734375</c:v>
                </c:pt>
                <c:pt idx="793">
                  <c:v>795.1929931640625</c:v>
                </c:pt>
                <c:pt idx="794">
                  <c:v>795.20599365234375</c:v>
                </c:pt>
                <c:pt idx="795">
                  <c:v>795.218017578125</c:v>
                </c:pt>
                <c:pt idx="796">
                  <c:v>795.22998046875</c:v>
                </c:pt>
                <c:pt idx="797">
                  <c:v>795.24298095703125</c:v>
                </c:pt>
                <c:pt idx="798">
                  <c:v>795.2550048828125</c:v>
                </c:pt>
                <c:pt idx="799">
                  <c:v>795.26702880859375</c:v>
                </c:pt>
                <c:pt idx="800">
                  <c:v>795.27899169921875</c:v>
                </c:pt>
              </c:numCache>
            </c:numRef>
          </c:xVal>
          <c:yVal>
            <c:numRef>
              <c:f>'Sheet1 {1 min}'!$B$1:$B$801</c:f>
              <c:numCache>
                <c:formatCode>General</c:formatCode>
                <c:ptCount val="801"/>
                <c:pt idx="0">
                  <c:v>203</c:v>
                </c:pt>
                <c:pt idx="1">
                  <c:v>110.69999694824219</c:v>
                </c:pt>
                <c:pt idx="2">
                  <c:v>87.25</c:v>
                </c:pt>
                <c:pt idx="3">
                  <c:v>60.25</c:v>
                </c:pt>
                <c:pt idx="4">
                  <c:v>37</c:v>
                </c:pt>
                <c:pt idx="5">
                  <c:v>35.5</c:v>
                </c:pt>
                <c:pt idx="6">
                  <c:v>39.25</c:v>
                </c:pt>
                <c:pt idx="7">
                  <c:v>35</c:v>
                </c:pt>
                <c:pt idx="8">
                  <c:v>38.5</c:v>
                </c:pt>
                <c:pt idx="9">
                  <c:v>62.25</c:v>
                </c:pt>
                <c:pt idx="10">
                  <c:v>67.25</c:v>
                </c:pt>
                <c:pt idx="11">
                  <c:v>42.5</c:v>
                </c:pt>
                <c:pt idx="12">
                  <c:v>46.5</c:v>
                </c:pt>
                <c:pt idx="13">
                  <c:v>65.5</c:v>
                </c:pt>
                <c:pt idx="14">
                  <c:v>52</c:v>
                </c:pt>
                <c:pt idx="15">
                  <c:v>35.5</c:v>
                </c:pt>
                <c:pt idx="16">
                  <c:v>49</c:v>
                </c:pt>
                <c:pt idx="17">
                  <c:v>63.25</c:v>
                </c:pt>
                <c:pt idx="18">
                  <c:v>51.5</c:v>
                </c:pt>
                <c:pt idx="19">
                  <c:v>76.5</c:v>
                </c:pt>
                <c:pt idx="20">
                  <c:v>112.5</c:v>
                </c:pt>
                <c:pt idx="21">
                  <c:v>74.75</c:v>
                </c:pt>
                <c:pt idx="22">
                  <c:v>56.5</c:v>
                </c:pt>
                <c:pt idx="23">
                  <c:v>107</c:v>
                </c:pt>
                <c:pt idx="24">
                  <c:v>141.80000305175781</c:v>
                </c:pt>
                <c:pt idx="25">
                  <c:v>136</c:v>
                </c:pt>
                <c:pt idx="26">
                  <c:v>157</c:v>
                </c:pt>
                <c:pt idx="27">
                  <c:v>212.69999694824219</c:v>
                </c:pt>
                <c:pt idx="28">
                  <c:v>314.5</c:v>
                </c:pt>
                <c:pt idx="29">
                  <c:v>523</c:v>
                </c:pt>
                <c:pt idx="30">
                  <c:v>784.5</c:v>
                </c:pt>
                <c:pt idx="31">
                  <c:v>1574</c:v>
                </c:pt>
                <c:pt idx="32">
                  <c:v>3612</c:v>
                </c:pt>
                <c:pt idx="33">
                  <c:v>6342</c:v>
                </c:pt>
                <c:pt idx="34">
                  <c:v>7637</c:v>
                </c:pt>
                <c:pt idx="35">
                  <c:v>6125</c:v>
                </c:pt>
                <c:pt idx="36">
                  <c:v>3456</c:v>
                </c:pt>
                <c:pt idx="37">
                  <c:v>1754</c:v>
                </c:pt>
                <c:pt idx="38">
                  <c:v>997.70001220703125</c:v>
                </c:pt>
                <c:pt idx="39">
                  <c:v>576.29998779296875</c:v>
                </c:pt>
                <c:pt idx="40">
                  <c:v>352.70001220703125</c:v>
                </c:pt>
                <c:pt idx="41">
                  <c:v>249.5</c:v>
                </c:pt>
                <c:pt idx="42">
                  <c:v>209.5</c:v>
                </c:pt>
                <c:pt idx="43">
                  <c:v>170</c:v>
                </c:pt>
                <c:pt idx="44">
                  <c:v>124</c:v>
                </c:pt>
                <c:pt idx="45">
                  <c:v>106.5</c:v>
                </c:pt>
                <c:pt idx="46">
                  <c:v>101.5</c:v>
                </c:pt>
                <c:pt idx="47">
                  <c:v>85.25</c:v>
                </c:pt>
                <c:pt idx="48">
                  <c:v>68.5</c:v>
                </c:pt>
                <c:pt idx="49">
                  <c:v>79.75</c:v>
                </c:pt>
                <c:pt idx="50">
                  <c:v>91</c:v>
                </c:pt>
                <c:pt idx="51">
                  <c:v>101</c:v>
                </c:pt>
                <c:pt idx="52">
                  <c:v>112.30000305175781</c:v>
                </c:pt>
                <c:pt idx="53">
                  <c:v>122.80000305175781</c:v>
                </c:pt>
                <c:pt idx="54">
                  <c:v>119.19999694824219</c:v>
                </c:pt>
                <c:pt idx="55">
                  <c:v>86.5</c:v>
                </c:pt>
                <c:pt idx="56">
                  <c:v>102</c:v>
                </c:pt>
                <c:pt idx="57">
                  <c:v>149.19999694824219</c:v>
                </c:pt>
                <c:pt idx="58">
                  <c:v>134</c:v>
                </c:pt>
                <c:pt idx="59">
                  <c:v>95.5</c:v>
                </c:pt>
                <c:pt idx="60">
                  <c:v>95</c:v>
                </c:pt>
                <c:pt idx="61">
                  <c:v>133.69999694824219</c:v>
                </c:pt>
                <c:pt idx="62">
                  <c:v>187.30000305175781</c:v>
                </c:pt>
                <c:pt idx="63">
                  <c:v>225.19999694824219</c:v>
                </c:pt>
                <c:pt idx="64">
                  <c:v>255.80000305175781</c:v>
                </c:pt>
                <c:pt idx="65">
                  <c:v>241.80000305175781</c:v>
                </c:pt>
                <c:pt idx="66">
                  <c:v>172.19999694824219</c:v>
                </c:pt>
                <c:pt idx="67">
                  <c:v>158.5</c:v>
                </c:pt>
                <c:pt idx="68">
                  <c:v>226</c:v>
                </c:pt>
                <c:pt idx="69">
                  <c:v>424.70001220703125</c:v>
                </c:pt>
                <c:pt idx="70">
                  <c:v>800.5</c:v>
                </c:pt>
                <c:pt idx="71">
                  <c:v>1435</c:v>
                </c:pt>
                <c:pt idx="72">
                  <c:v>3776</c:v>
                </c:pt>
                <c:pt idx="73">
                  <c:v>12370</c:v>
                </c:pt>
                <c:pt idx="74">
                  <c:v>28340</c:v>
                </c:pt>
                <c:pt idx="75">
                  <c:v>38460</c:v>
                </c:pt>
                <c:pt idx="76">
                  <c:v>30300</c:v>
                </c:pt>
                <c:pt idx="77">
                  <c:v>14060</c:v>
                </c:pt>
                <c:pt idx="78">
                  <c:v>4539</c:v>
                </c:pt>
                <c:pt idx="79">
                  <c:v>1679</c:v>
                </c:pt>
                <c:pt idx="80">
                  <c:v>859.5</c:v>
                </c:pt>
                <c:pt idx="81">
                  <c:v>485</c:v>
                </c:pt>
                <c:pt idx="82">
                  <c:v>257.79998779296875</c:v>
                </c:pt>
                <c:pt idx="83">
                  <c:v>170.19999694824219</c:v>
                </c:pt>
                <c:pt idx="84">
                  <c:v>173</c:v>
                </c:pt>
                <c:pt idx="85">
                  <c:v>204.30000305175781</c:v>
                </c:pt>
                <c:pt idx="86">
                  <c:v>158.5</c:v>
                </c:pt>
                <c:pt idx="87">
                  <c:v>119</c:v>
                </c:pt>
                <c:pt idx="88">
                  <c:v>155.80000305175781</c:v>
                </c:pt>
                <c:pt idx="89">
                  <c:v>180.30000305175781</c:v>
                </c:pt>
                <c:pt idx="90">
                  <c:v>191.30000305175781</c:v>
                </c:pt>
                <c:pt idx="91">
                  <c:v>203</c:v>
                </c:pt>
                <c:pt idx="92">
                  <c:v>174.80000305175781</c:v>
                </c:pt>
                <c:pt idx="93">
                  <c:v>150.5</c:v>
                </c:pt>
                <c:pt idx="94">
                  <c:v>169.80000305175781</c:v>
                </c:pt>
                <c:pt idx="95">
                  <c:v>228.5</c:v>
                </c:pt>
                <c:pt idx="96">
                  <c:v>253.5</c:v>
                </c:pt>
                <c:pt idx="97">
                  <c:v>175.19999694824219</c:v>
                </c:pt>
                <c:pt idx="98">
                  <c:v>148.19999694824219</c:v>
                </c:pt>
                <c:pt idx="99">
                  <c:v>213.5</c:v>
                </c:pt>
                <c:pt idx="100">
                  <c:v>275.20001220703125</c:v>
                </c:pt>
                <c:pt idx="101">
                  <c:v>365</c:v>
                </c:pt>
                <c:pt idx="102">
                  <c:v>426</c:v>
                </c:pt>
                <c:pt idx="103">
                  <c:v>357.5</c:v>
                </c:pt>
                <c:pt idx="104">
                  <c:v>263.20001220703125</c:v>
                </c:pt>
                <c:pt idx="105">
                  <c:v>261.20001220703125</c:v>
                </c:pt>
                <c:pt idx="106">
                  <c:v>269.70001220703125</c:v>
                </c:pt>
                <c:pt idx="107">
                  <c:v>266</c:v>
                </c:pt>
                <c:pt idx="108">
                  <c:v>324.5</c:v>
                </c:pt>
                <c:pt idx="109">
                  <c:v>486</c:v>
                </c:pt>
                <c:pt idx="110">
                  <c:v>738.79998779296875</c:v>
                </c:pt>
                <c:pt idx="111">
                  <c:v>1100</c:v>
                </c:pt>
                <c:pt idx="112">
                  <c:v>1830</c:v>
                </c:pt>
                <c:pt idx="113">
                  <c:v>5078</c:v>
                </c:pt>
                <c:pt idx="114">
                  <c:v>23670</c:v>
                </c:pt>
                <c:pt idx="115">
                  <c:v>71110</c:v>
                </c:pt>
                <c:pt idx="116">
                  <c:v>109400</c:v>
                </c:pt>
                <c:pt idx="117">
                  <c:v>87800</c:v>
                </c:pt>
                <c:pt idx="118">
                  <c:v>37610</c:v>
                </c:pt>
                <c:pt idx="119">
                  <c:v>9778</c:v>
                </c:pt>
                <c:pt idx="120">
                  <c:v>2638</c:v>
                </c:pt>
                <c:pt idx="121">
                  <c:v>1288</c:v>
                </c:pt>
                <c:pt idx="122">
                  <c:v>1007</c:v>
                </c:pt>
                <c:pt idx="123">
                  <c:v>833</c:v>
                </c:pt>
                <c:pt idx="124">
                  <c:v>647.5</c:v>
                </c:pt>
                <c:pt idx="125">
                  <c:v>470.20001220703125</c:v>
                </c:pt>
                <c:pt idx="126">
                  <c:v>406</c:v>
                </c:pt>
                <c:pt idx="127">
                  <c:v>435.29998779296875</c:v>
                </c:pt>
                <c:pt idx="128">
                  <c:v>441.79998779296875</c:v>
                </c:pt>
                <c:pt idx="129">
                  <c:v>386.79998779296875</c:v>
                </c:pt>
                <c:pt idx="130">
                  <c:v>303</c:v>
                </c:pt>
                <c:pt idx="131">
                  <c:v>252.69999694824219</c:v>
                </c:pt>
                <c:pt idx="132">
                  <c:v>270.5</c:v>
                </c:pt>
                <c:pt idx="133">
                  <c:v>336.79998779296875</c:v>
                </c:pt>
                <c:pt idx="134">
                  <c:v>409</c:v>
                </c:pt>
                <c:pt idx="135">
                  <c:v>413.79998779296875</c:v>
                </c:pt>
                <c:pt idx="136">
                  <c:v>374</c:v>
                </c:pt>
                <c:pt idx="137">
                  <c:v>325.5</c:v>
                </c:pt>
                <c:pt idx="138">
                  <c:v>275.70001220703125</c:v>
                </c:pt>
                <c:pt idx="139">
                  <c:v>284</c:v>
                </c:pt>
                <c:pt idx="140">
                  <c:v>318.29998779296875</c:v>
                </c:pt>
                <c:pt idx="141">
                  <c:v>322.79998779296875</c:v>
                </c:pt>
                <c:pt idx="142">
                  <c:v>368</c:v>
                </c:pt>
                <c:pt idx="143">
                  <c:v>457.20001220703125</c:v>
                </c:pt>
                <c:pt idx="144">
                  <c:v>480</c:v>
                </c:pt>
                <c:pt idx="145">
                  <c:v>438.79998779296875</c:v>
                </c:pt>
                <c:pt idx="146">
                  <c:v>435.5</c:v>
                </c:pt>
                <c:pt idx="147">
                  <c:v>467</c:v>
                </c:pt>
                <c:pt idx="148">
                  <c:v>500</c:v>
                </c:pt>
                <c:pt idx="149">
                  <c:v>489.79998779296875</c:v>
                </c:pt>
                <c:pt idx="150">
                  <c:v>537</c:v>
                </c:pt>
                <c:pt idx="151">
                  <c:v>775.29998779296875</c:v>
                </c:pt>
                <c:pt idx="152">
                  <c:v>1024</c:v>
                </c:pt>
                <c:pt idx="153">
                  <c:v>1674</c:v>
                </c:pt>
                <c:pt idx="154">
                  <c:v>5649</c:v>
                </c:pt>
                <c:pt idx="155">
                  <c:v>30780</c:v>
                </c:pt>
                <c:pt idx="156">
                  <c:v>109700</c:v>
                </c:pt>
                <c:pt idx="157">
                  <c:v>183500</c:v>
                </c:pt>
                <c:pt idx="158">
                  <c:v>147500</c:v>
                </c:pt>
                <c:pt idx="159">
                  <c:v>56840</c:v>
                </c:pt>
                <c:pt idx="160">
                  <c:v>11000</c:v>
                </c:pt>
                <c:pt idx="161">
                  <c:v>2174</c:v>
                </c:pt>
                <c:pt idx="162">
                  <c:v>1217</c:v>
                </c:pt>
                <c:pt idx="163">
                  <c:v>1361</c:v>
                </c:pt>
                <c:pt idx="164">
                  <c:v>1337</c:v>
                </c:pt>
                <c:pt idx="165">
                  <c:v>969.5</c:v>
                </c:pt>
                <c:pt idx="166">
                  <c:v>718</c:v>
                </c:pt>
                <c:pt idx="167">
                  <c:v>546.5</c:v>
                </c:pt>
                <c:pt idx="168">
                  <c:v>415.5</c:v>
                </c:pt>
                <c:pt idx="169">
                  <c:v>399.79998779296875</c:v>
                </c:pt>
                <c:pt idx="170">
                  <c:v>381.70001220703125</c:v>
                </c:pt>
                <c:pt idx="171">
                  <c:v>357.20001220703125</c:v>
                </c:pt>
                <c:pt idx="172">
                  <c:v>348.20001220703125</c:v>
                </c:pt>
                <c:pt idx="173">
                  <c:v>281.29998779296875</c:v>
                </c:pt>
                <c:pt idx="174">
                  <c:v>246.5</c:v>
                </c:pt>
                <c:pt idx="175">
                  <c:v>351.5</c:v>
                </c:pt>
                <c:pt idx="176">
                  <c:v>560</c:v>
                </c:pt>
                <c:pt idx="177">
                  <c:v>714.79998779296875</c:v>
                </c:pt>
                <c:pt idx="178">
                  <c:v>672.5</c:v>
                </c:pt>
                <c:pt idx="179">
                  <c:v>560.5</c:v>
                </c:pt>
                <c:pt idx="180">
                  <c:v>471</c:v>
                </c:pt>
                <c:pt idx="181">
                  <c:v>396.5</c:v>
                </c:pt>
                <c:pt idx="182">
                  <c:v>366.5</c:v>
                </c:pt>
                <c:pt idx="183">
                  <c:v>350.70001220703125</c:v>
                </c:pt>
                <c:pt idx="184">
                  <c:v>368.5</c:v>
                </c:pt>
                <c:pt idx="185">
                  <c:v>470.5</c:v>
                </c:pt>
                <c:pt idx="186">
                  <c:v>549.5</c:v>
                </c:pt>
                <c:pt idx="187">
                  <c:v>549.70001220703125</c:v>
                </c:pt>
                <c:pt idx="188">
                  <c:v>606.5</c:v>
                </c:pt>
                <c:pt idx="189">
                  <c:v>694.70001220703125</c:v>
                </c:pt>
                <c:pt idx="190">
                  <c:v>725.29998779296875</c:v>
                </c:pt>
                <c:pt idx="191">
                  <c:v>735.29998779296875</c:v>
                </c:pt>
                <c:pt idx="192">
                  <c:v>793</c:v>
                </c:pt>
                <c:pt idx="193">
                  <c:v>856.5</c:v>
                </c:pt>
                <c:pt idx="194">
                  <c:v>1092</c:v>
                </c:pt>
                <c:pt idx="195">
                  <c:v>4301</c:v>
                </c:pt>
                <c:pt idx="196">
                  <c:v>29920</c:v>
                </c:pt>
                <c:pt idx="197">
                  <c:v>114700</c:v>
                </c:pt>
                <c:pt idx="198">
                  <c:v>200800</c:v>
                </c:pt>
                <c:pt idx="199">
                  <c:v>169800</c:v>
                </c:pt>
                <c:pt idx="200">
                  <c:v>69040</c:v>
                </c:pt>
                <c:pt idx="201">
                  <c:v>13270</c:v>
                </c:pt>
                <c:pt idx="202">
                  <c:v>2282</c:v>
                </c:pt>
                <c:pt idx="203">
                  <c:v>1391</c:v>
                </c:pt>
                <c:pt idx="204">
                  <c:v>1480</c:v>
                </c:pt>
                <c:pt idx="205">
                  <c:v>1341</c:v>
                </c:pt>
                <c:pt idx="206">
                  <c:v>1027</c:v>
                </c:pt>
                <c:pt idx="207">
                  <c:v>712</c:v>
                </c:pt>
                <c:pt idx="208">
                  <c:v>513.79998779296875</c:v>
                </c:pt>
                <c:pt idx="209">
                  <c:v>505.29998779296875</c:v>
                </c:pt>
                <c:pt idx="210">
                  <c:v>558.79998779296875</c:v>
                </c:pt>
                <c:pt idx="211">
                  <c:v>510.29998779296875</c:v>
                </c:pt>
                <c:pt idx="212">
                  <c:v>408.79998779296875</c:v>
                </c:pt>
                <c:pt idx="213">
                  <c:v>390</c:v>
                </c:pt>
                <c:pt idx="214">
                  <c:v>473.5</c:v>
                </c:pt>
                <c:pt idx="215">
                  <c:v>514</c:v>
                </c:pt>
                <c:pt idx="216">
                  <c:v>504.5</c:v>
                </c:pt>
                <c:pt idx="217">
                  <c:v>537.20001220703125</c:v>
                </c:pt>
                <c:pt idx="218">
                  <c:v>615.20001220703125</c:v>
                </c:pt>
                <c:pt idx="219">
                  <c:v>670.20001220703125</c:v>
                </c:pt>
                <c:pt idx="220">
                  <c:v>609.29998779296875</c:v>
                </c:pt>
                <c:pt idx="221">
                  <c:v>505.5</c:v>
                </c:pt>
                <c:pt idx="222">
                  <c:v>417.79998779296875</c:v>
                </c:pt>
                <c:pt idx="223">
                  <c:v>350.70001220703125</c:v>
                </c:pt>
                <c:pt idx="224">
                  <c:v>378.5</c:v>
                </c:pt>
                <c:pt idx="225">
                  <c:v>432.70001220703125</c:v>
                </c:pt>
                <c:pt idx="226">
                  <c:v>377.29998779296875</c:v>
                </c:pt>
                <c:pt idx="227">
                  <c:v>334.20001220703125</c:v>
                </c:pt>
                <c:pt idx="228">
                  <c:v>429.29998779296875</c:v>
                </c:pt>
                <c:pt idx="229">
                  <c:v>521.29998779296875</c:v>
                </c:pt>
                <c:pt idx="230">
                  <c:v>548.5</c:v>
                </c:pt>
                <c:pt idx="231">
                  <c:v>581.5</c:v>
                </c:pt>
                <c:pt idx="232">
                  <c:v>704</c:v>
                </c:pt>
                <c:pt idx="233">
                  <c:v>811.29998779296875</c:v>
                </c:pt>
                <c:pt idx="234">
                  <c:v>805</c:v>
                </c:pt>
                <c:pt idx="235">
                  <c:v>1233</c:v>
                </c:pt>
                <c:pt idx="236">
                  <c:v>4339</c:v>
                </c:pt>
                <c:pt idx="237">
                  <c:v>27420</c:v>
                </c:pt>
                <c:pt idx="238">
                  <c:v>103900</c:v>
                </c:pt>
                <c:pt idx="239">
                  <c:v>178000</c:v>
                </c:pt>
                <c:pt idx="240">
                  <c:v>145400</c:v>
                </c:pt>
                <c:pt idx="241">
                  <c:v>56770</c:v>
                </c:pt>
                <c:pt idx="242">
                  <c:v>10910</c:v>
                </c:pt>
                <c:pt idx="243">
                  <c:v>1960</c:v>
                </c:pt>
                <c:pt idx="244">
                  <c:v>1192</c:v>
                </c:pt>
                <c:pt idx="245">
                  <c:v>1579</c:v>
                </c:pt>
                <c:pt idx="246">
                  <c:v>1472</c:v>
                </c:pt>
                <c:pt idx="247">
                  <c:v>1022</c:v>
                </c:pt>
                <c:pt idx="248">
                  <c:v>719.20001220703125</c:v>
                </c:pt>
                <c:pt idx="249">
                  <c:v>488.5</c:v>
                </c:pt>
                <c:pt idx="250">
                  <c:v>376.29998779296875</c:v>
                </c:pt>
                <c:pt idx="251">
                  <c:v>369</c:v>
                </c:pt>
                <c:pt idx="252">
                  <c:v>332.79998779296875</c:v>
                </c:pt>
                <c:pt idx="253">
                  <c:v>329.29998779296875</c:v>
                </c:pt>
                <c:pt idx="254">
                  <c:v>293.29998779296875</c:v>
                </c:pt>
                <c:pt idx="255">
                  <c:v>226.5</c:v>
                </c:pt>
                <c:pt idx="256">
                  <c:v>229.30000305175781</c:v>
                </c:pt>
                <c:pt idx="257">
                  <c:v>260.5</c:v>
                </c:pt>
                <c:pt idx="258">
                  <c:v>318.79998779296875</c:v>
                </c:pt>
                <c:pt idx="259">
                  <c:v>472.5</c:v>
                </c:pt>
                <c:pt idx="260">
                  <c:v>583.5</c:v>
                </c:pt>
                <c:pt idx="261">
                  <c:v>502.70001220703125</c:v>
                </c:pt>
                <c:pt idx="262">
                  <c:v>417.79998779296875</c:v>
                </c:pt>
                <c:pt idx="263">
                  <c:v>413.29998779296875</c:v>
                </c:pt>
                <c:pt idx="264">
                  <c:v>373.5</c:v>
                </c:pt>
                <c:pt idx="265">
                  <c:v>335.29998779296875</c:v>
                </c:pt>
                <c:pt idx="266">
                  <c:v>340</c:v>
                </c:pt>
                <c:pt idx="267">
                  <c:v>302.29998779296875</c:v>
                </c:pt>
                <c:pt idx="268">
                  <c:v>270.29998779296875</c:v>
                </c:pt>
                <c:pt idx="269">
                  <c:v>333.5</c:v>
                </c:pt>
                <c:pt idx="270">
                  <c:v>413</c:v>
                </c:pt>
                <c:pt idx="271">
                  <c:v>380.79998779296875</c:v>
                </c:pt>
                <c:pt idx="272">
                  <c:v>249</c:v>
                </c:pt>
                <c:pt idx="273">
                  <c:v>213</c:v>
                </c:pt>
                <c:pt idx="274">
                  <c:v>319.70001220703125</c:v>
                </c:pt>
                <c:pt idx="275">
                  <c:v>495.70001220703125</c:v>
                </c:pt>
                <c:pt idx="276">
                  <c:v>1155</c:v>
                </c:pt>
                <c:pt idx="277">
                  <c:v>4617</c:v>
                </c:pt>
                <c:pt idx="278">
                  <c:v>21820</c:v>
                </c:pt>
                <c:pt idx="279">
                  <c:v>70670</c:v>
                </c:pt>
                <c:pt idx="280">
                  <c:v>115400</c:v>
                </c:pt>
                <c:pt idx="281">
                  <c:v>94950</c:v>
                </c:pt>
                <c:pt idx="282">
                  <c:v>40540</c:v>
                </c:pt>
                <c:pt idx="283">
                  <c:v>10290</c:v>
                </c:pt>
                <c:pt idx="284">
                  <c:v>2581</c:v>
                </c:pt>
                <c:pt idx="285">
                  <c:v>1194</c:v>
                </c:pt>
                <c:pt idx="286">
                  <c:v>1024</c:v>
                </c:pt>
                <c:pt idx="287">
                  <c:v>920.5</c:v>
                </c:pt>
                <c:pt idx="288">
                  <c:v>686.5</c:v>
                </c:pt>
                <c:pt idx="289">
                  <c:v>473</c:v>
                </c:pt>
                <c:pt idx="290">
                  <c:v>327</c:v>
                </c:pt>
                <c:pt idx="291">
                  <c:v>339.79998779296875</c:v>
                </c:pt>
                <c:pt idx="292">
                  <c:v>419.5</c:v>
                </c:pt>
                <c:pt idx="293">
                  <c:v>398</c:v>
                </c:pt>
                <c:pt idx="294">
                  <c:v>297.79998779296875</c:v>
                </c:pt>
                <c:pt idx="295">
                  <c:v>222</c:v>
                </c:pt>
                <c:pt idx="296">
                  <c:v>172.19999694824219</c:v>
                </c:pt>
                <c:pt idx="297">
                  <c:v>184</c:v>
                </c:pt>
                <c:pt idx="298">
                  <c:v>244.69999694824219</c:v>
                </c:pt>
                <c:pt idx="299">
                  <c:v>260.5</c:v>
                </c:pt>
                <c:pt idx="300">
                  <c:v>278.29998779296875</c:v>
                </c:pt>
                <c:pt idx="301">
                  <c:v>328.29998779296875</c:v>
                </c:pt>
                <c:pt idx="302">
                  <c:v>330.29998779296875</c:v>
                </c:pt>
                <c:pt idx="303">
                  <c:v>325.70001220703125</c:v>
                </c:pt>
                <c:pt idx="304">
                  <c:v>388</c:v>
                </c:pt>
                <c:pt idx="305">
                  <c:v>389</c:v>
                </c:pt>
                <c:pt idx="306">
                  <c:v>312</c:v>
                </c:pt>
                <c:pt idx="307">
                  <c:v>260.5</c:v>
                </c:pt>
                <c:pt idx="308">
                  <c:v>247.80000305175781</c:v>
                </c:pt>
                <c:pt idx="309">
                  <c:v>284.20001220703125</c:v>
                </c:pt>
                <c:pt idx="310">
                  <c:v>308.29998779296875</c:v>
                </c:pt>
                <c:pt idx="311">
                  <c:v>280.79998779296875</c:v>
                </c:pt>
                <c:pt idx="312">
                  <c:v>247.30000305175781</c:v>
                </c:pt>
                <c:pt idx="313">
                  <c:v>289.5</c:v>
                </c:pt>
                <c:pt idx="314">
                  <c:v>403.5</c:v>
                </c:pt>
                <c:pt idx="315">
                  <c:v>477</c:v>
                </c:pt>
                <c:pt idx="316">
                  <c:v>586.70001220703125</c:v>
                </c:pt>
                <c:pt idx="317">
                  <c:v>1109</c:v>
                </c:pt>
                <c:pt idx="318">
                  <c:v>3839</c:v>
                </c:pt>
                <c:pt idx="319">
                  <c:v>14970</c:v>
                </c:pt>
                <c:pt idx="320">
                  <c:v>38620</c:v>
                </c:pt>
                <c:pt idx="321">
                  <c:v>57280</c:v>
                </c:pt>
                <c:pt idx="322">
                  <c:v>48030</c:v>
                </c:pt>
                <c:pt idx="323">
                  <c:v>22750</c:v>
                </c:pt>
                <c:pt idx="324">
                  <c:v>6503</c:v>
                </c:pt>
                <c:pt idx="325">
                  <c:v>1650</c:v>
                </c:pt>
                <c:pt idx="326">
                  <c:v>686.20001220703125</c:v>
                </c:pt>
                <c:pt idx="327">
                  <c:v>537.20001220703125</c:v>
                </c:pt>
                <c:pt idx="328">
                  <c:v>440.20001220703125</c:v>
                </c:pt>
                <c:pt idx="329">
                  <c:v>316.79998779296875</c:v>
                </c:pt>
                <c:pt idx="330">
                  <c:v>260.70001220703125</c:v>
                </c:pt>
                <c:pt idx="331">
                  <c:v>241.5</c:v>
                </c:pt>
                <c:pt idx="332">
                  <c:v>254</c:v>
                </c:pt>
                <c:pt idx="333">
                  <c:v>266.29998779296875</c:v>
                </c:pt>
                <c:pt idx="334">
                  <c:v>283</c:v>
                </c:pt>
                <c:pt idx="335">
                  <c:v>293.79998779296875</c:v>
                </c:pt>
                <c:pt idx="336">
                  <c:v>216.30000305175781</c:v>
                </c:pt>
                <c:pt idx="337">
                  <c:v>148.5</c:v>
                </c:pt>
                <c:pt idx="338">
                  <c:v>153.80000305175781</c:v>
                </c:pt>
                <c:pt idx="339">
                  <c:v>165.30000305175781</c:v>
                </c:pt>
                <c:pt idx="340">
                  <c:v>172.19999694824219</c:v>
                </c:pt>
                <c:pt idx="341">
                  <c:v>179.5</c:v>
                </c:pt>
                <c:pt idx="342">
                  <c:v>171.19999694824219</c:v>
                </c:pt>
                <c:pt idx="343">
                  <c:v>161.69999694824219</c:v>
                </c:pt>
                <c:pt idx="344">
                  <c:v>142.5</c:v>
                </c:pt>
                <c:pt idx="345">
                  <c:v>154.30000305175781</c:v>
                </c:pt>
                <c:pt idx="346">
                  <c:v>191.80000305175781</c:v>
                </c:pt>
                <c:pt idx="347">
                  <c:v>202.5</c:v>
                </c:pt>
                <c:pt idx="348">
                  <c:v>202.30000305175781</c:v>
                </c:pt>
                <c:pt idx="349">
                  <c:v>167.5</c:v>
                </c:pt>
                <c:pt idx="350">
                  <c:v>161</c:v>
                </c:pt>
                <c:pt idx="351">
                  <c:v>217.19999694824219</c:v>
                </c:pt>
                <c:pt idx="352">
                  <c:v>281.70001220703125</c:v>
                </c:pt>
                <c:pt idx="353">
                  <c:v>308</c:v>
                </c:pt>
                <c:pt idx="354">
                  <c:v>325</c:v>
                </c:pt>
                <c:pt idx="355">
                  <c:v>435</c:v>
                </c:pt>
                <c:pt idx="356">
                  <c:v>540.20001220703125</c:v>
                </c:pt>
                <c:pt idx="357">
                  <c:v>540</c:v>
                </c:pt>
                <c:pt idx="358">
                  <c:v>801.5</c:v>
                </c:pt>
                <c:pt idx="359">
                  <c:v>2364</c:v>
                </c:pt>
                <c:pt idx="360">
                  <c:v>7801</c:v>
                </c:pt>
                <c:pt idx="361">
                  <c:v>17790</c:v>
                </c:pt>
                <c:pt idx="362">
                  <c:v>24370</c:v>
                </c:pt>
                <c:pt idx="363">
                  <c:v>20320</c:v>
                </c:pt>
                <c:pt idx="364">
                  <c:v>11080</c:v>
                </c:pt>
                <c:pt idx="365">
                  <c:v>4375</c:v>
                </c:pt>
                <c:pt idx="366">
                  <c:v>1304</c:v>
                </c:pt>
                <c:pt idx="367">
                  <c:v>406</c:v>
                </c:pt>
                <c:pt idx="368">
                  <c:v>280</c:v>
                </c:pt>
                <c:pt idx="369">
                  <c:v>217</c:v>
                </c:pt>
                <c:pt idx="370">
                  <c:v>169</c:v>
                </c:pt>
                <c:pt idx="371">
                  <c:v>154.30000305175781</c:v>
                </c:pt>
                <c:pt idx="372">
                  <c:v>154.80000305175781</c:v>
                </c:pt>
                <c:pt idx="373">
                  <c:v>155.5</c:v>
                </c:pt>
                <c:pt idx="374">
                  <c:v>140.30000305175781</c:v>
                </c:pt>
                <c:pt idx="375">
                  <c:v>109.30000305175781</c:v>
                </c:pt>
                <c:pt idx="376">
                  <c:v>81</c:v>
                </c:pt>
                <c:pt idx="377">
                  <c:v>71</c:v>
                </c:pt>
                <c:pt idx="378">
                  <c:v>83.75</c:v>
                </c:pt>
                <c:pt idx="379">
                  <c:v>115.5</c:v>
                </c:pt>
                <c:pt idx="380">
                  <c:v>138.5</c:v>
                </c:pt>
                <c:pt idx="381">
                  <c:v>116.80000305175781</c:v>
                </c:pt>
                <c:pt idx="382">
                  <c:v>87.5</c:v>
                </c:pt>
                <c:pt idx="383">
                  <c:v>109</c:v>
                </c:pt>
                <c:pt idx="384">
                  <c:v>139.80000305175781</c:v>
                </c:pt>
                <c:pt idx="385">
                  <c:v>129.5</c:v>
                </c:pt>
                <c:pt idx="386">
                  <c:v>87.25</c:v>
                </c:pt>
                <c:pt idx="387">
                  <c:v>67.25</c:v>
                </c:pt>
                <c:pt idx="388">
                  <c:v>105.5</c:v>
                </c:pt>
                <c:pt idx="389">
                  <c:v>144.19999694824219</c:v>
                </c:pt>
                <c:pt idx="390">
                  <c:v>159.5</c:v>
                </c:pt>
                <c:pt idx="391">
                  <c:v>175</c:v>
                </c:pt>
                <c:pt idx="392">
                  <c:v>198.80000305175781</c:v>
                </c:pt>
                <c:pt idx="393">
                  <c:v>221</c:v>
                </c:pt>
                <c:pt idx="394">
                  <c:v>207</c:v>
                </c:pt>
                <c:pt idx="395">
                  <c:v>164.80000305175781</c:v>
                </c:pt>
                <c:pt idx="396">
                  <c:v>162.69999694824219</c:v>
                </c:pt>
                <c:pt idx="397">
                  <c:v>300.20001220703125</c:v>
                </c:pt>
                <c:pt idx="398">
                  <c:v>539.79998779296875</c:v>
                </c:pt>
                <c:pt idx="399">
                  <c:v>899.5</c:v>
                </c:pt>
                <c:pt idx="400">
                  <c:v>1949</c:v>
                </c:pt>
                <c:pt idx="401">
                  <c:v>4620</c:v>
                </c:pt>
                <c:pt idx="402">
                  <c:v>8090</c:v>
                </c:pt>
                <c:pt idx="403">
                  <c:v>9493</c:v>
                </c:pt>
                <c:pt idx="404">
                  <c:v>7539</c:v>
                </c:pt>
                <c:pt idx="405">
                  <c:v>4186</c:v>
                </c:pt>
                <c:pt idx="406">
                  <c:v>1875</c:v>
                </c:pt>
                <c:pt idx="407">
                  <c:v>820.70001220703125</c:v>
                </c:pt>
                <c:pt idx="408">
                  <c:v>324</c:v>
                </c:pt>
                <c:pt idx="409">
                  <c:v>124.80000305175781</c:v>
                </c:pt>
                <c:pt idx="410">
                  <c:v>66.25</c:v>
                </c:pt>
                <c:pt idx="411">
                  <c:v>70.5</c:v>
                </c:pt>
                <c:pt idx="412">
                  <c:v>86.5</c:v>
                </c:pt>
                <c:pt idx="413">
                  <c:v>96.75</c:v>
                </c:pt>
                <c:pt idx="414">
                  <c:v>96.5</c:v>
                </c:pt>
                <c:pt idx="415">
                  <c:v>84</c:v>
                </c:pt>
                <c:pt idx="416">
                  <c:v>50.75</c:v>
                </c:pt>
                <c:pt idx="417">
                  <c:v>15.75</c:v>
                </c:pt>
                <c:pt idx="418">
                  <c:v>10.5</c:v>
                </c:pt>
                <c:pt idx="419">
                  <c:v>21</c:v>
                </c:pt>
                <c:pt idx="420">
                  <c:v>26.75</c:v>
                </c:pt>
                <c:pt idx="421">
                  <c:v>47.5</c:v>
                </c:pt>
                <c:pt idx="422">
                  <c:v>68.25</c:v>
                </c:pt>
                <c:pt idx="423">
                  <c:v>66.5</c:v>
                </c:pt>
                <c:pt idx="424">
                  <c:v>73</c:v>
                </c:pt>
                <c:pt idx="425">
                  <c:v>81.75</c:v>
                </c:pt>
                <c:pt idx="426">
                  <c:v>100.80000305175781</c:v>
                </c:pt>
                <c:pt idx="427">
                  <c:v>122</c:v>
                </c:pt>
                <c:pt idx="428">
                  <c:v>104</c:v>
                </c:pt>
                <c:pt idx="429">
                  <c:v>77.25</c:v>
                </c:pt>
                <c:pt idx="430">
                  <c:v>84.25</c:v>
                </c:pt>
                <c:pt idx="431">
                  <c:v>120.19999694824219</c:v>
                </c:pt>
                <c:pt idx="432">
                  <c:v>143.80000305175781</c:v>
                </c:pt>
                <c:pt idx="433">
                  <c:v>139.5</c:v>
                </c:pt>
                <c:pt idx="434">
                  <c:v>148.5</c:v>
                </c:pt>
                <c:pt idx="435">
                  <c:v>181.69999694824219</c:v>
                </c:pt>
                <c:pt idx="436">
                  <c:v>193.80000305175781</c:v>
                </c:pt>
                <c:pt idx="437">
                  <c:v>188.80000305175781</c:v>
                </c:pt>
                <c:pt idx="438">
                  <c:v>180.80000305175781</c:v>
                </c:pt>
                <c:pt idx="439">
                  <c:v>155.5</c:v>
                </c:pt>
                <c:pt idx="440">
                  <c:v>241</c:v>
                </c:pt>
                <c:pt idx="441">
                  <c:v>782.5</c:v>
                </c:pt>
                <c:pt idx="442">
                  <c:v>2054</c:v>
                </c:pt>
                <c:pt idx="443">
                  <c:v>3499</c:v>
                </c:pt>
                <c:pt idx="444">
                  <c:v>3843</c:v>
                </c:pt>
                <c:pt idx="445">
                  <c:v>2943</c:v>
                </c:pt>
                <c:pt idx="446">
                  <c:v>1874</c:v>
                </c:pt>
                <c:pt idx="447">
                  <c:v>1053</c:v>
                </c:pt>
                <c:pt idx="448">
                  <c:v>470</c:v>
                </c:pt>
                <c:pt idx="449">
                  <c:v>223.69999694824219</c:v>
                </c:pt>
                <c:pt idx="450">
                  <c:v>179.5</c:v>
                </c:pt>
                <c:pt idx="451">
                  <c:v>161</c:v>
                </c:pt>
                <c:pt idx="452">
                  <c:v>117.80000305175781</c:v>
                </c:pt>
                <c:pt idx="453">
                  <c:v>97</c:v>
                </c:pt>
                <c:pt idx="454">
                  <c:v>92.75</c:v>
                </c:pt>
                <c:pt idx="455">
                  <c:v>68.75</c:v>
                </c:pt>
                <c:pt idx="456">
                  <c:v>42.75</c:v>
                </c:pt>
                <c:pt idx="457">
                  <c:v>30</c:v>
                </c:pt>
                <c:pt idx="458">
                  <c:v>27</c:v>
                </c:pt>
                <c:pt idx="459">
                  <c:v>43.75</c:v>
                </c:pt>
                <c:pt idx="460">
                  <c:v>63.75</c:v>
                </c:pt>
                <c:pt idx="461">
                  <c:v>67.5</c:v>
                </c:pt>
                <c:pt idx="462">
                  <c:v>66</c:v>
                </c:pt>
                <c:pt idx="463">
                  <c:v>56.25</c:v>
                </c:pt>
                <c:pt idx="464">
                  <c:v>56.5</c:v>
                </c:pt>
                <c:pt idx="465">
                  <c:v>74.5</c:v>
                </c:pt>
                <c:pt idx="466">
                  <c:v>97</c:v>
                </c:pt>
                <c:pt idx="467">
                  <c:v>85.25</c:v>
                </c:pt>
                <c:pt idx="468">
                  <c:v>42</c:v>
                </c:pt>
                <c:pt idx="469">
                  <c:v>69</c:v>
                </c:pt>
                <c:pt idx="470">
                  <c:v>150.80000305175781</c:v>
                </c:pt>
                <c:pt idx="471">
                  <c:v>181.69999694824219</c:v>
                </c:pt>
                <c:pt idx="472">
                  <c:v>156.30000305175781</c:v>
                </c:pt>
                <c:pt idx="473">
                  <c:v>97.75</c:v>
                </c:pt>
                <c:pt idx="474">
                  <c:v>52.75</c:v>
                </c:pt>
                <c:pt idx="475">
                  <c:v>63.5</c:v>
                </c:pt>
                <c:pt idx="476">
                  <c:v>74.25</c:v>
                </c:pt>
                <c:pt idx="477">
                  <c:v>62</c:v>
                </c:pt>
                <c:pt idx="478">
                  <c:v>77.5</c:v>
                </c:pt>
                <c:pt idx="479">
                  <c:v>122.80000305175781</c:v>
                </c:pt>
                <c:pt idx="480">
                  <c:v>169.19999694824219</c:v>
                </c:pt>
                <c:pt idx="481">
                  <c:v>257.79998779296875</c:v>
                </c:pt>
                <c:pt idx="482">
                  <c:v>434.29998779296875</c:v>
                </c:pt>
                <c:pt idx="483">
                  <c:v>687.5</c:v>
                </c:pt>
                <c:pt idx="484">
                  <c:v>990</c:v>
                </c:pt>
                <c:pt idx="485">
                  <c:v>1172</c:v>
                </c:pt>
                <c:pt idx="486">
                  <c:v>1042</c:v>
                </c:pt>
                <c:pt idx="487">
                  <c:v>696.79998779296875</c:v>
                </c:pt>
                <c:pt idx="488">
                  <c:v>411</c:v>
                </c:pt>
                <c:pt idx="489">
                  <c:v>276</c:v>
                </c:pt>
                <c:pt idx="490">
                  <c:v>180.80000305175781</c:v>
                </c:pt>
                <c:pt idx="491">
                  <c:v>97.75</c:v>
                </c:pt>
                <c:pt idx="492">
                  <c:v>59.75</c:v>
                </c:pt>
                <c:pt idx="493">
                  <c:v>45</c:v>
                </c:pt>
                <c:pt idx="494">
                  <c:v>37.25</c:v>
                </c:pt>
                <c:pt idx="495">
                  <c:v>43</c:v>
                </c:pt>
                <c:pt idx="496">
                  <c:v>48</c:v>
                </c:pt>
                <c:pt idx="497">
                  <c:v>51.75</c:v>
                </c:pt>
                <c:pt idx="498">
                  <c:v>57</c:v>
                </c:pt>
                <c:pt idx="499">
                  <c:v>41.5</c:v>
                </c:pt>
                <c:pt idx="500">
                  <c:v>35</c:v>
                </c:pt>
                <c:pt idx="501">
                  <c:v>40.5</c:v>
                </c:pt>
                <c:pt idx="502">
                  <c:v>25.5</c:v>
                </c:pt>
                <c:pt idx="503">
                  <c:v>30.25</c:v>
                </c:pt>
                <c:pt idx="504">
                  <c:v>69.5</c:v>
                </c:pt>
                <c:pt idx="505">
                  <c:v>82.5</c:v>
                </c:pt>
                <c:pt idx="506">
                  <c:v>58</c:v>
                </c:pt>
                <c:pt idx="507">
                  <c:v>41</c:v>
                </c:pt>
                <c:pt idx="508">
                  <c:v>46.25</c:v>
                </c:pt>
                <c:pt idx="509">
                  <c:v>62.25</c:v>
                </c:pt>
                <c:pt idx="510">
                  <c:v>61.5</c:v>
                </c:pt>
                <c:pt idx="511">
                  <c:v>42.25</c:v>
                </c:pt>
                <c:pt idx="512">
                  <c:v>40.5</c:v>
                </c:pt>
                <c:pt idx="513">
                  <c:v>42.75</c:v>
                </c:pt>
                <c:pt idx="514">
                  <c:v>41.5</c:v>
                </c:pt>
                <c:pt idx="515">
                  <c:v>84.25</c:v>
                </c:pt>
                <c:pt idx="516">
                  <c:v>139.5</c:v>
                </c:pt>
                <c:pt idx="517">
                  <c:v>144.19999694824219</c:v>
                </c:pt>
                <c:pt idx="518">
                  <c:v>130</c:v>
                </c:pt>
                <c:pt idx="519">
                  <c:v>126.30000305175781</c:v>
                </c:pt>
                <c:pt idx="520">
                  <c:v>143.80000305175781</c:v>
                </c:pt>
                <c:pt idx="521">
                  <c:v>172.19999694824219</c:v>
                </c:pt>
                <c:pt idx="522">
                  <c:v>176.80000305175781</c:v>
                </c:pt>
                <c:pt idx="523">
                  <c:v>201.5</c:v>
                </c:pt>
                <c:pt idx="524">
                  <c:v>334.5</c:v>
                </c:pt>
                <c:pt idx="525">
                  <c:v>487.5</c:v>
                </c:pt>
                <c:pt idx="526">
                  <c:v>544.20001220703125</c:v>
                </c:pt>
                <c:pt idx="527">
                  <c:v>606</c:v>
                </c:pt>
                <c:pt idx="528">
                  <c:v>566.79998779296875</c:v>
                </c:pt>
                <c:pt idx="529">
                  <c:v>346.70001220703125</c:v>
                </c:pt>
                <c:pt idx="530">
                  <c:v>179.80000305175781</c:v>
                </c:pt>
                <c:pt idx="531">
                  <c:v>120.80000305175781</c:v>
                </c:pt>
                <c:pt idx="532">
                  <c:v>106</c:v>
                </c:pt>
                <c:pt idx="533">
                  <c:v>91.75</c:v>
                </c:pt>
                <c:pt idx="534">
                  <c:v>69</c:v>
                </c:pt>
                <c:pt idx="535">
                  <c:v>54.25</c:v>
                </c:pt>
                <c:pt idx="536">
                  <c:v>29.5</c:v>
                </c:pt>
                <c:pt idx="537">
                  <c:v>15.75</c:v>
                </c:pt>
                <c:pt idx="538">
                  <c:v>23.75</c:v>
                </c:pt>
                <c:pt idx="539">
                  <c:v>31.25</c:v>
                </c:pt>
                <c:pt idx="540">
                  <c:v>29.75</c:v>
                </c:pt>
                <c:pt idx="541">
                  <c:v>59.25</c:v>
                </c:pt>
                <c:pt idx="542">
                  <c:v>103.30000305175781</c:v>
                </c:pt>
                <c:pt idx="543">
                  <c:v>82</c:v>
                </c:pt>
                <c:pt idx="544">
                  <c:v>30.75</c:v>
                </c:pt>
                <c:pt idx="545">
                  <c:v>16</c:v>
                </c:pt>
                <c:pt idx="546">
                  <c:v>27.25</c:v>
                </c:pt>
                <c:pt idx="547">
                  <c:v>63.75</c:v>
                </c:pt>
                <c:pt idx="548">
                  <c:v>106</c:v>
                </c:pt>
                <c:pt idx="549">
                  <c:v>91</c:v>
                </c:pt>
                <c:pt idx="550">
                  <c:v>46.5</c:v>
                </c:pt>
                <c:pt idx="551">
                  <c:v>44.5</c:v>
                </c:pt>
                <c:pt idx="552">
                  <c:v>62.25</c:v>
                </c:pt>
                <c:pt idx="553">
                  <c:v>67</c:v>
                </c:pt>
                <c:pt idx="554">
                  <c:v>64.25</c:v>
                </c:pt>
                <c:pt idx="555">
                  <c:v>53.25</c:v>
                </c:pt>
                <c:pt idx="556">
                  <c:v>60.75</c:v>
                </c:pt>
                <c:pt idx="557">
                  <c:v>95</c:v>
                </c:pt>
                <c:pt idx="558">
                  <c:v>143.5</c:v>
                </c:pt>
                <c:pt idx="559">
                  <c:v>203.80000305175781</c:v>
                </c:pt>
                <c:pt idx="560">
                  <c:v>219.5</c:v>
                </c:pt>
                <c:pt idx="561">
                  <c:v>147.5</c:v>
                </c:pt>
                <c:pt idx="562">
                  <c:v>100</c:v>
                </c:pt>
                <c:pt idx="563">
                  <c:v>149.5</c:v>
                </c:pt>
                <c:pt idx="564">
                  <c:v>224.80000305175781</c:v>
                </c:pt>
                <c:pt idx="565">
                  <c:v>334.79998779296875</c:v>
                </c:pt>
                <c:pt idx="566">
                  <c:v>465.20001220703125</c:v>
                </c:pt>
                <c:pt idx="567">
                  <c:v>501.79998779296875</c:v>
                </c:pt>
                <c:pt idx="568">
                  <c:v>420</c:v>
                </c:pt>
                <c:pt idx="569">
                  <c:v>279.29998779296875</c:v>
                </c:pt>
                <c:pt idx="570">
                  <c:v>155</c:v>
                </c:pt>
                <c:pt idx="571">
                  <c:v>90.75</c:v>
                </c:pt>
                <c:pt idx="572">
                  <c:v>72</c:v>
                </c:pt>
                <c:pt idx="573">
                  <c:v>68</c:v>
                </c:pt>
                <c:pt idx="574">
                  <c:v>46.5</c:v>
                </c:pt>
                <c:pt idx="575">
                  <c:v>19.5</c:v>
                </c:pt>
                <c:pt idx="576">
                  <c:v>7.5</c:v>
                </c:pt>
                <c:pt idx="577">
                  <c:v>2</c:v>
                </c:pt>
                <c:pt idx="578">
                  <c:v>0</c:v>
                </c:pt>
                <c:pt idx="579">
                  <c:v>14</c:v>
                </c:pt>
                <c:pt idx="580">
                  <c:v>34.75</c:v>
                </c:pt>
                <c:pt idx="581">
                  <c:v>32.5</c:v>
                </c:pt>
                <c:pt idx="582">
                  <c:v>28.25</c:v>
                </c:pt>
                <c:pt idx="583">
                  <c:v>40.25</c:v>
                </c:pt>
                <c:pt idx="584">
                  <c:v>40.5</c:v>
                </c:pt>
                <c:pt idx="585">
                  <c:v>38.5</c:v>
                </c:pt>
                <c:pt idx="586">
                  <c:v>57</c:v>
                </c:pt>
                <c:pt idx="587">
                  <c:v>62.75</c:v>
                </c:pt>
                <c:pt idx="588">
                  <c:v>50.25</c:v>
                </c:pt>
                <c:pt idx="589">
                  <c:v>57</c:v>
                </c:pt>
                <c:pt idx="590">
                  <c:v>87.25</c:v>
                </c:pt>
                <c:pt idx="591">
                  <c:v>107.69999694824219</c:v>
                </c:pt>
                <c:pt idx="592">
                  <c:v>98.75</c:v>
                </c:pt>
                <c:pt idx="593">
                  <c:v>110.30000305175781</c:v>
                </c:pt>
                <c:pt idx="594">
                  <c:v>142.5</c:v>
                </c:pt>
                <c:pt idx="595">
                  <c:v>123.80000305175781</c:v>
                </c:pt>
                <c:pt idx="596">
                  <c:v>67.25</c:v>
                </c:pt>
                <c:pt idx="597">
                  <c:v>54.5</c:v>
                </c:pt>
                <c:pt idx="598">
                  <c:v>98.5</c:v>
                </c:pt>
                <c:pt idx="599">
                  <c:v>151</c:v>
                </c:pt>
                <c:pt idx="600">
                  <c:v>151</c:v>
                </c:pt>
                <c:pt idx="601">
                  <c:v>96</c:v>
                </c:pt>
                <c:pt idx="602">
                  <c:v>117.80000305175781</c:v>
                </c:pt>
                <c:pt idx="603">
                  <c:v>171</c:v>
                </c:pt>
                <c:pt idx="604">
                  <c:v>138.30000305175781</c:v>
                </c:pt>
                <c:pt idx="605">
                  <c:v>155.30000305175781</c:v>
                </c:pt>
                <c:pt idx="606">
                  <c:v>272.79998779296875</c:v>
                </c:pt>
                <c:pt idx="607">
                  <c:v>337</c:v>
                </c:pt>
                <c:pt idx="608">
                  <c:v>373.5</c:v>
                </c:pt>
                <c:pt idx="609">
                  <c:v>414.5</c:v>
                </c:pt>
                <c:pt idx="610">
                  <c:v>310.29998779296875</c:v>
                </c:pt>
                <c:pt idx="611">
                  <c:v>153.5</c:v>
                </c:pt>
                <c:pt idx="612">
                  <c:v>78</c:v>
                </c:pt>
                <c:pt idx="613">
                  <c:v>46.75</c:v>
                </c:pt>
                <c:pt idx="614">
                  <c:v>39.75</c:v>
                </c:pt>
                <c:pt idx="615">
                  <c:v>28.5</c:v>
                </c:pt>
                <c:pt idx="616">
                  <c:v>12.25</c:v>
                </c:pt>
                <c:pt idx="617">
                  <c:v>11.25</c:v>
                </c:pt>
                <c:pt idx="618">
                  <c:v>15.5</c:v>
                </c:pt>
                <c:pt idx="619">
                  <c:v>12</c:v>
                </c:pt>
                <c:pt idx="620">
                  <c:v>4</c:v>
                </c:pt>
                <c:pt idx="621">
                  <c:v>1.75</c:v>
                </c:pt>
                <c:pt idx="622">
                  <c:v>11.25</c:v>
                </c:pt>
                <c:pt idx="623">
                  <c:v>27.75</c:v>
                </c:pt>
                <c:pt idx="624">
                  <c:v>28.75</c:v>
                </c:pt>
                <c:pt idx="625">
                  <c:v>10.5</c:v>
                </c:pt>
                <c:pt idx="626">
                  <c:v>4</c:v>
                </c:pt>
                <c:pt idx="627">
                  <c:v>23</c:v>
                </c:pt>
                <c:pt idx="628">
                  <c:v>34</c:v>
                </c:pt>
                <c:pt idx="629">
                  <c:v>23.25</c:v>
                </c:pt>
                <c:pt idx="630">
                  <c:v>29</c:v>
                </c:pt>
                <c:pt idx="631">
                  <c:v>42.5</c:v>
                </c:pt>
                <c:pt idx="632">
                  <c:v>32.5</c:v>
                </c:pt>
                <c:pt idx="633">
                  <c:v>28.75</c:v>
                </c:pt>
                <c:pt idx="634">
                  <c:v>36.5</c:v>
                </c:pt>
                <c:pt idx="635">
                  <c:v>44.75</c:v>
                </c:pt>
                <c:pt idx="636">
                  <c:v>77</c:v>
                </c:pt>
                <c:pt idx="637">
                  <c:v>96.75</c:v>
                </c:pt>
                <c:pt idx="638">
                  <c:v>90.5</c:v>
                </c:pt>
                <c:pt idx="639">
                  <c:v>121.19999694824219</c:v>
                </c:pt>
                <c:pt idx="640">
                  <c:v>175.19999694824219</c:v>
                </c:pt>
                <c:pt idx="641">
                  <c:v>180</c:v>
                </c:pt>
                <c:pt idx="642">
                  <c:v>158.69999694824219</c:v>
                </c:pt>
                <c:pt idx="643">
                  <c:v>168.5</c:v>
                </c:pt>
                <c:pt idx="644">
                  <c:v>219</c:v>
                </c:pt>
                <c:pt idx="645">
                  <c:v>344.5</c:v>
                </c:pt>
                <c:pt idx="646">
                  <c:v>470.70001220703125</c:v>
                </c:pt>
                <c:pt idx="647">
                  <c:v>464</c:v>
                </c:pt>
                <c:pt idx="648">
                  <c:v>425.5</c:v>
                </c:pt>
                <c:pt idx="649">
                  <c:v>420.70001220703125</c:v>
                </c:pt>
                <c:pt idx="650">
                  <c:v>316.29998779296875</c:v>
                </c:pt>
                <c:pt idx="651">
                  <c:v>146.80000305175781</c:v>
                </c:pt>
                <c:pt idx="652">
                  <c:v>45.75</c:v>
                </c:pt>
                <c:pt idx="653">
                  <c:v>20.5</c:v>
                </c:pt>
                <c:pt idx="654">
                  <c:v>20.75</c:v>
                </c:pt>
                <c:pt idx="655">
                  <c:v>13.5</c:v>
                </c:pt>
                <c:pt idx="656">
                  <c:v>7.75</c:v>
                </c:pt>
                <c:pt idx="657">
                  <c:v>10.25</c:v>
                </c:pt>
                <c:pt idx="658">
                  <c:v>12.25</c:v>
                </c:pt>
                <c:pt idx="659">
                  <c:v>12.5</c:v>
                </c:pt>
                <c:pt idx="660">
                  <c:v>14.25</c:v>
                </c:pt>
                <c:pt idx="661">
                  <c:v>17</c:v>
                </c:pt>
                <c:pt idx="662">
                  <c:v>14.75</c:v>
                </c:pt>
                <c:pt idx="663">
                  <c:v>9.25</c:v>
                </c:pt>
                <c:pt idx="664">
                  <c:v>21.75</c:v>
                </c:pt>
                <c:pt idx="665">
                  <c:v>39.75</c:v>
                </c:pt>
                <c:pt idx="666">
                  <c:v>27.5</c:v>
                </c:pt>
                <c:pt idx="667">
                  <c:v>12.25</c:v>
                </c:pt>
                <c:pt idx="668">
                  <c:v>28.75</c:v>
                </c:pt>
                <c:pt idx="669">
                  <c:v>111.69999694824219</c:v>
                </c:pt>
                <c:pt idx="670">
                  <c:v>198.80000305175781</c:v>
                </c:pt>
                <c:pt idx="671">
                  <c:v>159.5</c:v>
                </c:pt>
                <c:pt idx="672">
                  <c:v>67.25</c:v>
                </c:pt>
                <c:pt idx="673">
                  <c:v>50</c:v>
                </c:pt>
                <c:pt idx="674">
                  <c:v>70.75</c:v>
                </c:pt>
                <c:pt idx="675">
                  <c:v>65.5</c:v>
                </c:pt>
                <c:pt idx="676">
                  <c:v>67.25</c:v>
                </c:pt>
                <c:pt idx="677">
                  <c:v>87.5</c:v>
                </c:pt>
                <c:pt idx="678">
                  <c:v>85.5</c:v>
                </c:pt>
                <c:pt idx="679">
                  <c:v>67.75</c:v>
                </c:pt>
                <c:pt idx="680">
                  <c:v>104.80000305175781</c:v>
                </c:pt>
                <c:pt idx="681">
                  <c:v>177</c:v>
                </c:pt>
                <c:pt idx="682">
                  <c:v>201.30000305175781</c:v>
                </c:pt>
                <c:pt idx="683">
                  <c:v>284.79998779296875</c:v>
                </c:pt>
                <c:pt idx="684">
                  <c:v>409.5</c:v>
                </c:pt>
                <c:pt idx="685">
                  <c:v>483.79998779296875</c:v>
                </c:pt>
                <c:pt idx="686">
                  <c:v>506</c:v>
                </c:pt>
                <c:pt idx="687">
                  <c:v>375.70001220703125</c:v>
                </c:pt>
                <c:pt idx="688">
                  <c:v>214.5</c:v>
                </c:pt>
                <c:pt idx="689">
                  <c:v>201.30000305175781</c:v>
                </c:pt>
                <c:pt idx="690">
                  <c:v>219.69999694824219</c:v>
                </c:pt>
                <c:pt idx="691">
                  <c:v>133.5</c:v>
                </c:pt>
                <c:pt idx="692">
                  <c:v>37.5</c:v>
                </c:pt>
                <c:pt idx="693">
                  <c:v>12.75</c:v>
                </c:pt>
                <c:pt idx="694">
                  <c:v>14.5</c:v>
                </c:pt>
                <c:pt idx="695">
                  <c:v>20</c:v>
                </c:pt>
                <c:pt idx="696">
                  <c:v>40.75</c:v>
                </c:pt>
                <c:pt idx="697">
                  <c:v>72.5</c:v>
                </c:pt>
                <c:pt idx="698">
                  <c:v>63.5</c:v>
                </c:pt>
                <c:pt idx="699">
                  <c:v>32.25</c:v>
                </c:pt>
                <c:pt idx="700">
                  <c:v>17.25</c:v>
                </c:pt>
                <c:pt idx="701">
                  <c:v>9.5</c:v>
                </c:pt>
                <c:pt idx="702">
                  <c:v>5.25</c:v>
                </c:pt>
                <c:pt idx="703">
                  <c:v>1.75</c:v>
                </c:pt>
                <c:pt idx="704">
                  <c:v>0</c:v>
                </c:pt>
                <c:pt idx="705">
                  <c:v>0</c:v>
                </c:pt>
                <c:pt idx="706">
                  <c:v>3.5</c:v>
                </c:pt>
                <c:pt idx="707">
                  <c:v>22.25</c:v>
                </c:pt>
                <c:pt idx="708">
                  <c:v>50</c:v>
                </c:pt>
                <c:pt idx="709">
                  <c:v>73.25</c:v>
                </c:pt>
                <c:pt idx="710">
                  <c:v>81.25</c:v>
                </c:pt>
                <c:pt idx="711">
                  <c:v>66</c:v>
                </c:pt>
                <c:pt idx="712">
                  <c:v>40.75</c:v>
                </c:pt>
                <c:pt idx="713">
                  <c:v>23.5</c:v>
                </c:pt>
                <c:pt idx="714">
                  <c:v>31.5</c:v>
                </c:pt>
                <c:pt idx="715">
                  <c:v>50</c:v>
                </c:pt>
                <c:pt idx="716">
                  <c:v>44.75</c:v>
                </c:pt>
                <c:pt idx="717">
                  <c:v>38</c:v>
                </c:pt>
                <c:pt idx="718">
                  <c:v>51</c:v>
                </c:pt>
                <c:pt idx="719">
                  <c:v>69.75</c:v>
                </c:pt>
                <c:pt idx="720">
                  <c:v>84</c:v>
                </c:pt>
                <c:pt idx="721">
                  <c:v>97</c:v>
                </c:pt>
                <c:pt idx="722">
                  <c:v>170</c:v>
                </c:pt>
                <c:pt idx="723">
                  <c:v>267.5</c:v>
                </c:pt>
                <c:pt idx="724">
                  <c:v>362.29998779296875</c:v>
                </c:pt>
                <c:pt idx="725">
                  <c:v>516.5</c:v>
                </c:pt>
                <c:pt idx="726">
                  <c:v>662</c:v>
                </c:pt>
                <c:pt idx="727">
                  <c:v>714.79998779296875</c:v>
                </c:pt>
                <c:pt idx="728">
                  <c:v>623.20001220703125</c:v>
                </c:pt>
                <c:pt idx="729">
                  <c:v>447.29998779296875</c:v>
                </c:pt>
                <c:pt idx="730">
                  <c:v>303.79998779296875</c:v>
                </c:pt>
                <c:pt idx="731">
                  <c:v>190.5</c:v>
                </c:pt>
                <c:pt idx="732">
                  <c:v>116.80000305175781</c:v>
                </c:pt>
                <c:pt idx="733">
                  <c:v>69.75</c:v>
                </c:pt>
                <c:pt idx="734">
                  <c:v>26.5</c:v>
                </c:pt>
                <c:pt idx="735">
                  <c:v>17.25</c:v>
                </c:pt>
                <c:pt idx="736">
                  <c:v>20.25</c:v>
                </c:pt>
                <c:pt idx="737">
                  <c:v>15</c:v>
                </c:pt>
                <c:pt idx="738">
                  <c:v>12</c:v>
                </c:pt>
                <c:pt idx="739">
                  <c:v>10</c:v>
                </c:pt>
                <c:pt idx="740">
                  <c:v>12.75</c:v>
                </c:pt>
                <c:pt idx="741">
                  <c:v>11.25</c:v>
                </c:pt>
                <c:pt idx="742">
                  <c:v>3.25</c:v>
                </c:pt>
                <c:pt idx="743">
                  <c:v>5.25</c:v>
                </c:pt>
                <c:pt idx="744">
                  <c:v>37.75</c:v>
                </c:pt>
                <c:pt idx="745">
                  <c:v>110</c:v>
                </c:pt>
                <c:pt idx="746">
                  <c:v>130.5</c:v>
                </c:pt>
                <c:pt idx="747">
                  <c:v>55.75</c:v>
                </c:pt>
                <c:pt idx="748">
                  <c:v>26.25</c:v>
                </c:pt>
                <c:pt idx="749">
                  <c:v>56.25</c:v>
                </c:pt>
                <c:pt idx="750">
                  <c:v>55.75</c:v>
                </c:pt>
                <c:pt idx="751">
                  <c:v>49.25</c:v>
                </c:pt>
                <c:pt idx="752">
                  <c:v>83.5</c:v>
                </c:pt>
                <c:pt idx="753">
                  <c:v>158.30000305175781</c:v>
                </c:pt>
                <c:pt idx="754">
                  <c:v>170</c:v>
                </c:pt>
                <c:pt idx="755">
                  <c:v>91.5</c:v>
                </c:pt>
                <c:pt idx="756">
                  <c:v>84</c:v>
                </c:pt>
                <c:pt idx="757">
                  <c:v>137</c:v>
                </c:pt>
                <c:pt idx="758">
                  <c:v>100.80000305175781</c:v>
                </c:pt>
                <c:pt idx="759">
                  <c:v>34</c:v>
                </c:pt>
                <c:pt idx="760">
                  <c:v>49.25</c:v>
                </c:pt>
                <c:pt idx="761">
                  <c:v>116.5</c:v>
                </c:pt>
                <c:pt idx="762">
                  <c:v>140.5</c:v>
                </c:pt>
                <c:pt idx="763">
                  <c:v>165</c:v>
                </c:pt>
                <c:pt idx="764">
                  <c:v>458.5</c:v>
                </c:pt>
                <c:pt idx="765">
                  <c:v>811.29998779296875</c:v>
                </c:pt>
                <c:pt idx="766">
                  <c:v>875.20001220703125</c:v>
                </c:pt>
                <c:pt idx="767">
                  <c:v>822.29998779296875</c:v>
                </c:pt>
                <c:pt idx="768">
                  <c:v>621</c:v>
                </c:pt>
                <c:pt idx="769">
                  <c:v>310.70001220703125</c:v>
                </c:pt>
                <c:pt idx="770">
                  <c:v>142.80000305175781</c:v>
                </c:pt>
                <c:pt idx="771">
                  <c:v>98</c:v>
                </c:pt>
                <c:pt idx="772">
                  <c:v>68</c:v>
                </c:pt>
                <c:pt idx="773">
                  <c:v>34.25</c:v>
                </c:pt>
                <c:pt idx="774">
                  <c:v>14.25</c:v>
                </c:pt>
                <c:pt idx="775">
                  <c:v>2.75</c:v>
                </c:pt>
                <c:pt idx="776">
                  <c:v>2.75</c:v>
                </c:pt>
                <c:pt idx="777">
                  <c:v>20.5</c:v>
                </c:pt>
                <c:pt idx="778">
                  <c:v>39.25</c:v>
                </c:pt>
                <c:pt idx="779">
                  <c:v>29.75</c:v>
                </c:pt>
                <c:pt idx="780">
                  <c:v>12.5</c:v>
                </c:pt>
                <c:pt idx="781">
                  <c:v>6.75</c:v>
                </c:pt>
                <c:pt idx="782">
                  <c:v>20</c:v>
                </c:pt>
                <c:pt idx="783">
                  <c:v>53.75</c:v>
                </c:pt>
                <c:pt idx="784">
                  <c:v>64.25</c:v>
                </c:pt>
                <c:pt idx="785">
                  <c:v>39.5</c:v>
                </c:pt>
                <c:pt idx="786">
                  <c:v>19.25</c:v>
                </c:pt>
                <c:pt idx="787">
                  <c:v>13.25</c:v>
                </c:pt>
                <c:pt idx="788">
                  <c:v>5.5</c:v>
                </c:pt>
                <c:pt idx="789">
                  <c:v>15</c:v>
                </c:pt>
                <c:pt idx="790">
                  <c:v>51.25</c:v>
                </c:pt>
                <c:pt idx="791">
                  <c:v>61.5</c:v>
                </c:pt>
                <c:pt idx="792">
                  <c:v>31.5</c:v>
                </c:pt>
                <c:pt idx="793">
                  <c:v>8.5</c:v>
                </c:pt>
                <c:pt idx="794">
                  <c:v>2.25</c:v>
                </c:pt>
                <c:pt idx="795">
                  <c:v>25</c:v>
                </c:pt>
                <c:pt idx="796">
                  <c:v>59.5</c:v>
                </c:pt>
                <c:pt idx="797">
                  <c:v>59.25</c:v>
                </c:pt>
                <c:pt idx="798">
                  <c:v>101.5</c:v>
                </c:pt>
                <c:pt idx="799">
                  <c:v>174.5</c:v>
                </c:pt>
                <c:pt idx="800">
                  <c:v>199.80000305175781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FCD3-4BEF-AE46-0A07DB14DCC8}"/>
            </c:ext>
          </c:extLst>
        </c:ser>
        <c:ser>
          <c:idx val="1"/>
          <c:order val="1"/>
          <c:tx>
            <c:v>distriubtion width</c:v>
          </c:tx>
          <c:spPr>
            <a:ln w="38100">
              <a:solidFill>
                <a:srgbClr val="FF66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{1 min}'!$G$10:$G$11</c:f>
              <c:numCache>
                <c:formatCode>General</c:formatCode>
                <c:ptCount val="2"/>
                <c:pt idx="0">
                  <c:v>786.04266357421875</c:v>
                </c:pt>
                <c:pt idx="1">
                  <c:v>790.0040283203125</c:v>
                </c:pt>
              </c:numCache>
            </c:numRef>
          </c:xVal>
          <c:yVal>
            <c:numRef>
              <c:f>'Sheet1 {1 min}'!$F$13:$F$14</c:f>
              <c:numCache>
                <c:formatCode>General</c:formatCode>
                <c:ptCount val="2"/>
                <c:pt idx="0">
                  <c:v>20080</c:v>
                </c:pt>
                <c:pt idx="1">
                  <c:v>20080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FCD3-4BEF-AE46-0A07DB14DCC8}"/>
            </c:ext>
          </c:extLst>
        </c:ser>
        <c:ser>
          <c:idx val="2"/>
          <c:order val="2"/>
          <c:tx>
            <c:v>centroid</c:v>
          </c:tx>
          <c:spPr>
            <a:ln w="38100">
              <a:solidFill>
                <a:srgbClr val="00FF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('Sheet1 {1 min}'!$G$4,'Sheet1 {1 min}'!$G$4)</c:f>
              <c:numCache>
                <c:formatCode>General</c:formatCode>
                <c:ptCount val="2"/>
                <c:pt idx="0">
                  <c:v>787.9505615234375</c:v>
                </c:pt>
                <c:pt idx="1">
                  <c:v>787.9505615234375</c:v>
                </c:pt>
              </c:numCache>
            </c:numRef>
          </c:xVal>
          <c:yVal>
            <c:numRef>
              <c:f>'Sheet1 {1 min}'!$F$12:$F$13</c:f>
              <c:numCache>
                <c:formatCode>General</c:formatCode>
                <c:ptCount val="2"/>
                <c:pt idx="0">
                  <c:v>0</c:v>
                </c:pt>
                <c:pt idx="1">
                  <c:v>20080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FCD3-4BEF-AE46-0A07DB14DCC8}"/>
            </c:ext>
          </c:extLst>
        </c:ser>
        <c:ser>
          <c:idx val="3"/>
          <c:order val="3"/>
          <c:tx>
            <c:v>peak envelope</c:v>
          </c:tx>
          <c:spPr>
            <a:ln w="12700">
              <a:solidFill>
                <a:srgbClr val="FF0000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'Sheet1 {1 min}'!$D$1:$D$13</c:f>
              <c:numCache>
                <c:formatCode>General</c:formatCode>
                <c:ptCount val="13"/>
                <c:pt idx="0">
                  <c:v>785.84002685546875</c:v>
                </c:pt>
                <c:pt idx="1">
                  <c:v>786.34197998046875</c:v>
                </c:pt>
                <c:pt idx="2">
                  <c:v>786.843994140625</c:v>
                </c:pt>
                <c:pt idx="3">
                  <c:v>787.34600830078125</c:v>
                </c:pt>
                <c:pt idx="4">
                  <c:v>787.8480224609375</c:v>
                </c:pt>
                <c:pt idx="5">
                  <c:v>788.35101318359375</c:v>
                </c:pt>
                <c:pt idx="6">
                  <c:v>788.85400390625</c:v>
                </c:pt>
                <c:pt idx="7">
                  <c:v>789.35601806640625</c:v>
                </c:pt>
                <c:pt idx="8">
                  <c:v>789.8590087890625</c:v>
                </c:pt>
                <c:pt idx="9">
                  <c:v>790.36199951171875</c:v>
                </c:pt>
                <c:pt idx="10">
                  <c:v>790.86199951171875</c:v>
                </c:pt>
                <c:pt idx="11">
                  <c:v>791.36199951171875</c:v>
                </c:pt>
                <c:pt idx="12">
                  <c:v>791.86199951171875</c:v>
                </c:pt>
              </c:numCache>
            </c:numRef>
          </c:xVal>
          <c:yVal>
            <c:numRef>
              <c:f>'Sheet1 {1 min}'!$E$1:$E$28</c:f>
              <c:numCache>
                <c:formatCode>General</c:formatCode>
                <c:ptCount val="28"/>
                <c:pt idx="0">
                  <c:v>7637</c:v>
                </c:pt>
                <c:pt idx="1">
                  <c:v>38460</c:v>
                </c:pt>
                <c:pt idx="2">
                  <c:v>109400</c:v>
                </c:pt>
                <c:pt idx="3">
                  <c:v>183500</c:v>
                </c:pt>
                <c:pt idx="4">
                  <c:v>200800</c:v>
                </c:pt>
                <c:pt idx="5">
                  <c:v>178000</c:v>
                </c:pt>
                <c:pt idx="6">
                  <c:v>115400</c:v>
                </c:pt>
                <c:pt idx="7">
                  <c:v>57280</c:v>
                </c:pt>
                <c:pt idx="8">
                  <c:v>24370</c:v>
                </c:pt>
                <c:pt idx="9">
                  <c:v>9493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FCD3-4BEF-AE46-0A07DB14DCC8}"/>
            </c:ext>
          </c:extLst>
        </c:ser>
        <c:ser>
          <c:idx val="4"/>
          <c:order val="4"/>
          <c:tx>
            <c:v>Binomial p = 0.267</c:v>
          </c:tx>
          <c:spPr>
            <a:ln w="25400">
              <a:solidFill>
                <a:srgbClr val="4472C4"/>
              </a:solidFill>
              <a:prstDash val="solid"/>
            </a:ln>
          </c:spPr>
          <c:marker>
            <c:symbol val="none"/>
          </c:marker>
          <c:xVal>
            <c:numRef>
              <c:f>'Sheet1 {1 min}'!$D$1:$D$31</c:f>
              <c:numCache>
                <c:formatCode>General</c:formatCode>
                <c:ptCount val="31"/>
                <c:pt idx="0">
                  <c:v>785.84002685546875</c:v>
                </c:pt>
                <c:pt idx="1">
                  <c:v>786.34197998046875</c:v>
                </c:pt>
                <c:pt idx="2">
                  <c:v>786.843994140625</c:v>
                </c:pt>
                <c:pt idx="3">
                  <c:v>787.34600830078125</c:v>
                </c:pt>
                <c:pt idx="4">
                  <c:v>787.8480224609375</c:v>
                </c:pt>
                <c:pt idx="5">
                  <c:v>788.35101318359375</c:v>
                </c:pt>
                <c:pt idx="6">
                  <c:v>788.85400390625</c:v>
                </c:pt>
                <c:pt idx="7">
                  <c:v>789.35601806640625</c:v>
                </c:pt>
                <c:pt idx="8">
                  <c:v>789.8590087890625</c:v>
                </c:pt>
                <c:pt idx="9">
                  <c:v>790.36199951171875</c:v>
                </c:pt>
                <c:pt idx="10">
                  <c:v>790.86199951171875</c:v>
                </c:pt>
                <c:pt idx="11">
                  <c:v>791.36199951171875</c:v>
                </c:pt>
                <c:pt idx="12">
                  <c:v>791.86199951171875</c:v>
                </c:pt>
              </c:numCache>
            </c:numRef>
          </c:xVal>
          <c:yVal>
            <c:numRef>
              <c:f>'Sheet1 {1 min}'!$P$1:$P$31</c:f>
              <c:numCache>
                <c:formatCode>General</c:formatCode>
                <c:ptCount val="31"/>
                <c:pt idx="0">
                  <c:v>5824.406935363344</c:v>
                </c:pt>
                <c:pt idx="1">
                  <c:v>37659.025033248348</c:v>
                </c:pt>
                <c:pt idx="2">
                  <c:v>110742.2703395376</c:v>
                </c:pt>
                <c:pt idx="3">
                  <c:v>182122.62733353066</c:v>
                </c:pt>
                <c:pt idx="4">
                  <c:v>202356.76415591568</c:v>
                </c:pt>
                <c:pt idx="5">
                  <c:v>176213.38389376909</c:v>
                </c:pt>
                <c:pt idx="6">
                  <c:v>116695.73281809773</c:v>
                </c:pt>
                <c:pt idx="7">
                  <c:v>57924.840210485738</c:v>
                </c:pt>
                <c:pt idx="8">
                  <c:v>22598.321685765419</c:v>
                </c:pt>
                <c:pt idx="9">
                  <c:v>7565.0703156471991</c:v>
                </c:pt>
                <c:pt idx="10">
                  <c:v>2569.3182740231005</c:v>
                </c:pt>
                <c:pt idx="11">
                  <c:v>1196.1791396087979</c:v>
                </c:pt>
                <c:pt idx="12">
                  <c:v>872.05864612652499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FCD3-4BEF-AE46-0A07DB14DCC8}"/>
            </c:ext>
          </c:extLst>
        </c:ser>
        <c:ser>
          <c:idx val="5"/>
          <c:order val="5"/>
          <c:tx>
            <c:v>Bimodal(1) 3.1</c:v>
          </c:tx>
          <c:marker>
            <c:symbol val="none"/>
          </c:marker>
          <c:xVal>
            <c:numRef>
              <c:f>'Sheet1 {1 min}'!$D$1:$D$31</c:f>
              <c:numCache>
                <c:formatCode>General</c:formatCode>
                <c:ptCount val="31"/>
                <c:pt idx="0">
                  <c:v>785.84002685546875</c:v>
                </c:pt>
                <c:pt idx="1">
                  <c:v>786.34197998046875</c:v>
                </c:pt>
                <c:pt idx="2">
                  <c:v>786.843994140625</c:v>
                </c:pt>
                <c:pt idx="3">
                  <c:v>787.34600830078125</c:v>
                </c:pt>
                <c:pt idx="4">
                  <c:v>787.8480224609375</c:v>
                </c:pt>
                <c:pt idx="5">
                  <c:v>788.35101318359375</c:v>
                </c:pt>
                <c:pt idx="6">
                  <c:v>788.85400390625</c:v>
                </c:pt>
                <c:pt idx="7">
                  <c:v>789.35601806640625</c:v>
                </c:pt>
                <c:pt idx="8">
                  <c:v>789.8590087890625</c:v>
                </c:pt>
                <c:pt idx="9">
                  <c:v>790.36199951171875</c:v>
                </c:pt>
                <c:pt idx="10">
                  <c:v>790.86199951171875</c:v>
                </c:pt>
                <c:pt idx="11">
                  <c:v>791.36199951171875</c:v>
                </c:pt>
                <c:pt idx="12">
                  <c:v>791.86199951171875</c:v>
                </c:pt>
              </c:numCache>
            </c:numRef>
          </c:xVal>
          <c:yVal>
            <c:numRef>
              <c:f>'Sheet1 {1 min}'!$M$1:$M$31</c:f>
              <c:numCache>
                <c:formatCode>General</c:formatCode>
                <c:ptCount val="31"/>
                <c:pt idx="0">
                  <c:v>4787.8622210145941</c:v>
                </c:pt>
                <c:pt idx="1">
                  <c:v>27833.413373258329</c:v>
                </c:pt>
                <c:pt idx="2">
                  <c:v>69886.808898970688</c:v>
                </c:pt>
                <c:pt idx="3">
                  <c:v>84211.606735710026</c:v>
                </c:pt>
                <c:pt idx="4">
                  <c:v>52639.365933893525</c:v>
                </c:pt>
                <c:pt idx="5">
                  <c:v>22801.291285724994</c:v>
                </c:pt>
                <c:pt idx="6">
                  <c:v>8004.0560831032144</c:v>
                </c:pt>
                <c:pt idx="7">
                  <c:v>2739.3571391057658</c:v>
                </c:pt>
                <c:pt idx="8">
                  <c:v>1241.8996385319947</c:v>
                </c:pt>
                <c:pt idx="9">
                  <c:v>882.13189761387264</c:v>
                </c:pt>
                <c:pt idx="10">
                  <c:v>806.65116510066935</c:v>
                </c:pt>
                <c:pt idx="11">
                  <c:v>792.49251901610501</c:v>
                </c:pt>
                <c:pt idx="12">
                  <c:v>790.06189785371953</c:v>
                </c:pt>
                <c:pt idx="13">
                  <c:v>789.69763891805508</c:v>
                </c:pt>
                <c:pt idx="14">
                  <c:v>789.67929609461657</c:v>
                </c:pt>
                <c:pt idx="15">
                  <c:v>789.67929609461657</c:v>
                </c:pt>
                <c:pt idx="16">
                  <c:v>789.67929609461657</c:v>
                </c:pt>
                <c:pt idx="17">
                  <c:v>789.67929609461657</c:v>
                </c:pt>
                <c:pt idx="18">
                  <c:v>789.67929609461657</c:v>
                </c:pt>
                <c:pt idx="19">
                  <c:v>789.67929609461657</c:v>
                </c:pt>
                <c:pt idx="20">
                  <c:v>789.67929609461657</c:v>
                </c:pt>
                <c:pt idx="21">
                  <c:v>789.67929609461657</c:v>
                </c:pt>
                <c:pt idx="22">
                  <c:v>789.67929609461657</c:v>
                </c:pt>
                <c:pt idx="23">
                  <c:v>789.67929609461657</c:v>
                </c:pt>
                <c:pt idx="24">
                  <c:v>789.67929609461657</c:v>
                </c:pt>
                <c:pt idx="25">
                  <c:v>789.67929609461657</c:v>
                </c:pt>
                <c:pt idx="26">
                  <c:v>789.67929609461657</c:v>
                </c:pt>
                <c:pt idx="27">
                  <c:v>789.67929609461657</c:v>
                </c:pt>
                <c:pt idx="28">
                  <c:v>789.67929609461657</c:v>
                </c:pt>
                <c:pt idx="29">
                  <c:v>789.67929609461657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FCD3-4BEF-AE46-0A07DB14DCC8}"/>
            </c:ext>
          </c:extLst>
        </c:ser>
        <c:ser>
          <c:idx val="6"/>
          <c:order val="6"/>
          <c:tx>
            <c:v>Bimodal(2) 6.8</c:v>
          </c:tx>
          <c:marker>
            <c:symbol val="none"/>
          </c:marker>
          <c:xVal>
            <c:numRef>
              <c:f>'Sheet1 {1 min}'!$D$1:$D$31</c:f>
              <c:numCache>
                <c:formatCode>General</c:formatCode>
                <c:ptCount val="31"/>
                <c:pt idx="0">
                  <c:v>785.84002685546875</c:v>
                </c:pt>
                <c:pt idx="1">
                  <c:v>786.34197998046875</c:v>
                </c:pt>
                <c:pt idx="2">
                  <c:v>786.843994140625</c:v>
                </c:pt>
                <c:pt idx="3">
                  <c:v>787.34600830078125</c:v>
                </c:pt>
                <c:pt idx="4">
                  <c:v>787.8480224609375</c:v>
                </c:pt>
                <c:pt idx="5">
                  <c:v>788.35101318359375</c:v>
                </c:pt>
                <c:pt idx="6">
                  <c:v>788.85400390625</c:v>
                </c:pt>
                <c:pt idx="7">
                  <c:v>789.35601806640625</c:v>
                </c:pt>
                <c:pt idx="8">
                  <c:v>789.8590087890625</c:v>
                </c:pt>
                <c:pt idx="9">
                  <c:v>790.36199951171875</c:v>
                </c:pt>
                <c:pt idx="10">
                  <c:v>790.86199951171875</c:v>
                </c:pt>
                <c:pt idx="11">
                  <c:v>791.36199951171875</c:v>
                </c:pt>
                <c:pt idx="12">
                  <c:v>791.86199951171875</c:v>
                </c:pt>
              </c:numCache>
            </c:numRef>
          </c:xVal>
          <c:yVal>
            <c:numRef>
              <c:f>'Sheet1 {1 min}'!$O$1:$O$31</c:f>
              <c:numCache>
                <c:formatCode>General</c:formatCode>
                <c:ptCount val="31"/>
                <c:pt idx="0">
                  <c:v>1826.2240104433672</c:v>
                </c:pt>
                <c:pt idx="1">
                  <c:v>10615.290956084638</c:v>
                </c:pt>
                <c:pt idx="2">
                  <c:v>41645.140736661531</c:v>
                </c:pt>
                <c:pt idx="3">
                  <c:v>98700.699893915255</c:v>
                </c:pt>
                <c:pt idx="4">
                  <c:v>150507.07751811674</c:v>
                </c:pt>
                <c:pt idx="5">
                  <c:v>154201.7719041387</c:v>
                </c:pt>
                <c:pt idx="6">
                  <c:v>109481.35603108913</c:v>
                </c:pt>
                <c:pt idx="7">
                  <c:v>55975.162367474593</c:v>
                </c:pt>
                <c:pt idx="8">
                  <c:v>22146.101343328039</c:v>
                </c:pt>
                <c:pt idx="9">
                  <c:v>7472.6177141279431</c:v>
                </c:pt>
                <c:pt idx="10">
                  <c:v>2552.3464050170478</c:v>
                </c:pt>
                <c:pt idx="11">
                  <c:v>1193.3659166873094</c:v>
                </c:pt>
                <c:pt idx="12">
                  <c:v>871.67604436742204</c:v>
                </c:pt>
                <c:pt idx="13">
                  <c:v>804.63424431669614</c:v>
                </c:pt>
                <c:pt idx="14">
                  <c:v>792.09769515594758</c:v>
                </c:pt>
                <c:pt idx="15">
                  <c:v>789.9934583563778</c:v>
                </c:pt>
                <c:pt idx="16">
                  <c:v>789.70222987534135</c:v>
                </c:pt>
                <c:pt idx="17">
                  <c:v>789.67929609461657</c:v>
                </c:pt>
                <c:pt idx="18">
                  <c:v>789.67929609461657</c:v>
                </c:pt>
                <c:pt idx="19">
                  <c:v>789.67929609461657</c:v>
                </c:pt>
                <c:pt idx="20">
                  <c:v>789.67929609461657</c:v>
                </c:pt>
                <c:pt idx="21">
                  <c:v>789.67929609461657</c:v>
                </c:pt>
                <c:pt idx="22">
                  <c:v>789.67929609461657</c:v>
                </c:pt>
                <c:pt idx="23">
                  <c:v>789.67929609461657</c:v>
                </c:pt>
                <c:pt idx="24">
                  <c:v>789.67929609461657</c:v>
                </c:pt>
                <c:pt idx="25">
                  <c:v>789.67929609461657</c:v>
                </c:pt>
                <c:pt idx="26">
                  <c:v>789.67929609461657</c:v>
                </c:pt>
                <c:pt idx="27">
                  <c:v>789.67929609461657</c:v>
                </c:pt>
                <c:pt idx="28">
                  <c:v>789.67929609461657</c:v>
                </c:pt>
                <c:pt idx="29">
                  <c:v>789.67929609461657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FCD3-4BEF-AE46-0A07DB14DC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945344"/>
        <c:axId val="67934112"/>
      </c:scatterChart>
      <c:valAx>
        <c:axId val="67945344"/>
        <c:scaling>
          <c:orientation val="minMax"/>
          <c:max val="796"/>
          <c:min val="78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m/z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7934112"/>
        <c:crosses val="autoZero"/>
        <c:crossBetween val="midCat"/>
      </c:valAx>
      <c:valAx>
        <c:axId val="67934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7945344"/>
        <c:crosses val="autoZero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Iterative Fitting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1st</c:v>
          </c:tx>
          <c:spPr>
            <a:ln w="25400">
              <a:noFill/>
            </a:ln>
            <a:effectLst/>
          </c:spPr>
          <c:marker>
            <c:symbol val="circle"/>
            <c:size val="6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xVal>
            <c:numRef>
              <c:f>'Sheet1 {11 min}'!$K$101:$K$120</c:f>
              <c:numCache>
                <c:formatCode>General</c:formatCode>
                <c:ptCount val="20"/>
                <c:pt idx="0">
                  <c:v>6.3955849520497789</c:v>
                </c:pt>
                <c:pt idx="1">
                  <c:v>6.3456091097129494</c:v>
                </c:pt>
                <c:pt idx="2">
                  <c:v>6.4666889217414276</c:v>
                </c:pt>
                <c:pt idx="3">
                  <c:v>6.6954772570289416</c:v>
                </c:pt>
                <c:pt idx="4">
                  <c:v>6.7467455313286981</c:v>
                </c:pt>
                <c:pt idx="5">
                  <c:v>6.6445257757243468</c:v>
                </c:pt>
                <c:pt idx="6">
                  <c:v>6.732171521898394</c:v>
                </c:pt>
                <c:pt idx="7">
                  <c:v>6.6153649927857465</c:v>
                </c:pt>
                <c:pt idx="8">
                  <c:v>6.4191838025778551</c:v>
                </c:pt>
                <c:pt idx="9">
                  <c:v>6.5663539006386644</c:v>
                </c:pt>
                <c:pt idx="10">
                  <c:v>6.6356016431802578</c:v>
                </c:pt>
                <c:pt idx="11">
                  <c:v>6.6508493425752171</c:v>
                </c:pt>
                <c:pt idx="12">
                  <c:v>6.6781709863120033</c:v>
                </c:pt>
                <c:pt idx="13">
                  <c:v>6.5904213024078588</c:v>
                </c:pt>
                <c:pt idx="14">
                  <c:v>6.3461103997995458</c:v>
                </c:pt>
                <c:pt idx="15">
                  <c:v>6.5675886184788546</c:v>
                </c:pt>
                <c:pt idx="16">
                  <c:v>6.4810808824451334</c:v>
                </c:pt>
                <c:pt idx="17">
                  <c:v>6.4813948846390392</c:v>
                </c:pt>
                <c:pt idx="18">
                  <c:v>6.3633496082766863</c:v>
                </c:pt>
                <c:pt idx="19">
                  <c:v>6.5663772716338338</c:v>
                </c:pt>
              </c:numCache>
            </c:numRef>
          </c:xVal>
          <c:yVal>
            <c:numRef>
              <c:f>'Sheet1 {11 min}'!$Q$101:$Q$120</c:f>
              <c:numCache>
                <c:formatCode>General</c:formatCode>
                <c:ptCount val="20"/>
                <c:pt idx="0">
                  <c:v>0.47932823401089475</c:v>
                </c:pt>
                <c:pt idx="1">
                  <c:v>0.46701605193557411</c:v>
                </c:pt>
                <c:pt idx="2">
                  <c:v>0.51085602069689307</c:v>
                </c:pt>
                <c:pt idx="3">
                  <c:v>0.51495462068089715</c:v>
                </c:pt>
                <c:pt idx="4">
                  <c:v>0.53404861248215418</c:v>
                </c:pt>
                <c:pt idx="5">
                  <c:v>0.51496347533448239</c:v>
                </c:pt>
                <c:pt idx="6">
                  <c:v>0.52611867904009413</c:v>
                </c:pt>
                <c:pt idx="7">
                  <c:v>0.51994624823100477</c:v>
                </c:pt>
                <c:pt idx="8">
                  <c:v>0.48527624382897483</c:v>
                </c:pt>
                <c:pt idx="9">
                  <c:v>0.50777840217811188</c:v>
                </c:pt>
                <c:pt idx="10">
                  <c:v>0.49595370033842245</c:v>
                </c:pt>
                <c:pt idx="11">
                  <c:v>0.53078020034625684</c:v>
                </c:pt>
                <c:pt idx="12">
                  <c:v>0.51892036893497873</c:v>
                </c:pt>
                <c:pt idx="13">
                  <c:v>0.50457618190734121</c:v>
                </c:pt>
                <c:pt idx="14">
                  <c:v>0.4724840744361572</c:v>
                </c:pt>
                <c:pt idx="15">
                  <c:v>0.48510452954682559</c:v>
                </c:pt>
                <c:pt idx="16">
                  <c:v>0.4962615425780707</c:v>
                </c:pt>
                <c:pt idx="17">
                  <c:v>0.52527011457868367</c:v>
                </c:pt>
                <c:pt idx="18">
                  <c:v>0.47847798484839199</c:v>
                </c:pt>
                <c:pt idx="19">
                  <c:v>0.50778507215268731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C8-49DF-AE5C-F05216F0FC30}"/>
            </c:ext>
          </c:extLst>
        </c:ser>
        <c:ser>
          <c:idx val="1"/>
          <c:order val="1"/>
          <c:tx>
            <c:v>2nd</c:v>
          </c:tx>
          <c:spPr>
            <a:ln w="25400">
              <a:noFill/>
            </a:ln>
            <a:effectLst/>
          </c:spPr>
          <c:marker>
            <c:symbol val="circle"/>
            <c:size val="6"/>
            <c:spPr>
              <a:solidFill>
                <a:srgbClr val="99CCFF"/>
              </a:solidFill>
              <a:ln>
                <a:solidFill>
                  <a:srgbClr val="99CCFF"/>
                </a:solidFill>
                <a:prstDash val="solid"/>
              </a:ln>
            </c:spPr>
          </c:marker>
          <c:xVal>
            <c:numRef>
              <c:f>'Sheet1 {11 min}'!$M$101:$M$120</c:f>
              <c:numCache>
                <c:formatCode>General</c:formatCode>
                <c:ptCount val="20"/>
                <c:pt idx="0">
                  <c:v>11.486234381860315</c:v>
                </c:pt>
                <c:pt idx="1">
                  <c:v>11.567144711630233</c:v>
                </c:pt>
                <c:pt idx="2">
                  <c:v>11.645375744109794</c:v>
                </c:pt>
                <c:pt idx="3">
                  <c:v>11.698787273352542</c:v>
                </c:pt>
                <c:pt idx="4">
                  <c:v>11.605746460048136</c:v>
                </c:pt>
                <c:pt idx="5">
                  <c:v>11.65620756288935</c:v>
                </c:pt>
                <c:pt idx="6">
                  <c:v>11.673926078120312</c:v>
                </c:pt>
                <c:pt idx="7">
                  <c:v>11.739543365256591</c:v>
                </c:pt>
                <c:pt idx="8">
                  <c:v>11.49404868123421</c:v>
                </c:pt>
                <c:pt idx="9">
                  <c:v>11.635987909366381</c:v>
                </c:pt>
                <c:pt idx="10">
                  <c:v>11.604142005853056</c:v>
                </c:pt>
                <c:pt idx="11">
                  <c:v>11.66101710029303</c:v>
                </c:pt>
                <c:pt idx="12">
                  <c:v>11.777169608692603</c:v>
                </c:pt>
                <c:pt idx="13">
                  <c:v>11.664791265230956</c:v>
                </c:pt>
                <c:pt idx="14">
                  <c:v>11.462460252316532</c:v>
                </c:pt>
                <c:pt idx="15">
                  <c:v>11.587398820685261</c:v>
                </c:pt>
                <c:pt idx="16">
                  <c:v>11.677780591360703</c:v>
                </c:pt>
                <c:pt idx="17">
                  <c:v>11.686977135941399</c:v>
                </c:pt>
                <c:pt idx="18">
                  <c:v>11.551068658340236</c:v>
                </c:pt>
                <c:pt idx="19">
                  <c:v>11.636028738569664</c:v>
                </c:pt>
              </c:numCache>
            </c:numRef>
          </c:xVal>
          <c:yVal>
            <c:numRef>
              <c:f>'Sheet1 {11 min}'!$R$101:$R$120</c:f>
              <c:numCache>
                <c:formatCode>General</c:formatCode>
                <c:ptCount val="20"/>
                <c:pt idx="0">
                  <c:v>0.52067176598910525</c:v>
                </c:pt>
                <c:pt idx="1">
                  <c:v>0.53298394806442573</c:v>
                </c:pt>
                <c:pt idx="2">
                  <c:v>0.48914397930310688</c:v>
                </c:pt>
                <c:pt idx="3">
                  <c:v>0.48504537931910285</c:v>
                </c:pt>
                <c:pt idx="4">
                  <c:v>0.46595138751784582</c:v>
                </c:pt>
                <c:pt idx="5">
                  <c:v>0.48503652466551755</c:v>
                </c:pt>
                <c:pt idx="6">
                  <c:v>0.47388132095990576</c:v>
                </c:pt>
                <c:pt idx="7">
                  <c:v>0.48005375176899517</c:v>
                </c:pt>
                <c:pt idx="8">
                  <c:v>0.51472375617102528</c:v>
                </c:pt>
                <c:pt idx="9">
                  <c:v>0.49222159782188823</c:v>
                </c:pt>
                <c:pt idx="10">
                  <c:v>0.50404629966157766</c:v>
                </c:pt>
                <c:pt idx="11">
                  <c:v>0.469219799653743</c:v>
                </c:pt>
                <c:pt idx="12">
                  <c:v>0.48107963106502122</c:v>
                </c:pt>
                <c:pt idx="13">
                  <c:v>0.49542381809265879</c:v>
                </c:pt>
                <c:pt idx="14">
                  <c:v>0.52751592556384286</c:v>
                </c:pt>
                <c:pt idx="15">
                  <c:v>0.5148954704531743</c:v>
                </c:pt>
                <c:pt idx="16">
                  <c:v>0.50373845742192935</c:v>
                </c:pt>
                <c:pt idx="17">
                  <c:v>0.47472988542131628</c:v>
                </c:pt>
                <c:pt idx="18">
                  <c:v>0.52152201515160801</c:v>
                </c:pt>
                <c:pt idx="19">
                  <c:v>0.49221492784731263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C8-49DF-AE5C-F05216F0FC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531008"/>
        <c:axId val="204533920"/>
      </c:scatterChart>
      <c:valAx>
        <c:axId val="204531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4533920"/>
        <c:crosses val="autoZero"/>
        <c:crossBetween val="midCat"/>
      </c:valAx>
      <c:valAx>
        <c:axId val="204533920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5310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 i="0">
                <a:solidFill>
                  <a:srgbClr val="000000"/>
                </a:solidFill>
              </a:defRPr>
            </a:pPr>
            <a:r>
              <a:rPr lang="en-US" b="1" i="0">
                <a:solidFill>
                  <a:srgbClr val="000000"/>
                </a:solidFill>
              </a:rPr>
              <a:t>Sheet1 {12 min} spectrum 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spectrum</c:v>
          </c:tx>
          <c:spPr>
            <a:ln w="127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{12 min}'!$A$1:$A$803</c:f>
              <c:numCache>
                <c:formatCode>General</c:formatCode>
                <c:ptCount val="803"/>
                <c:pt idx="0">
                  <c:v>785.42401123046875</c:v>
                </c:pt>
                <c:pt idx="1">
                  <c:v>785.43597412109375</c:v>
                </c:pt>
                <c:pt idx="2">
                  <c:v>785.447998046875</c:v>
                </c:pt>
                <c:pt idx="3">
                  <c:v>785.46099853515625</c:v>
                </c:pt>
                <c:pt idx="4">
                  <c:v>785.4730224609375</c:v>
                </c:pt>
                <c:pt idx="5">
                  <c:v>785.4849853515625</c:v>
                </c:pt>
                <c:pt idx="6">
                  <c:v>785.49700927734375</c:v>
                </c:pt>
                <c:pt idx="7">
                  <c:v>785.510009765625</c:v>
                </c:pt>
                <c:pt idx="8">
                  <c:v>785.52197265625</c:v>
                </c:pt>
                <c:pt idx="9">
                  <c:v>785.53399658203125</c:v>
                </c:pt>
                <c:pt idx="10">
                  <c:v>785.55902099609375</c:v>
                </c:pt>
                <c:pt idx="11">
                  <c:v>785.57098388671875</c:v>
                </c:pt>
                <c:pt idx="12">
                  <c:v>785.5830078125</c:v>
                </c:pt>
                <c:pt idx="13">
                  <c:v>785.594970703125</c:v>
                </c:pt>
                <c:pt idx="14">
                  <c:v>785.60699462890625</c:v>
                </c:pt>
                <c:pt idx="15">
                  <c:v>785.6199951171875</c:v>
                </c:pt>
                <c:pt idx="16">
                  <c:v>785.63201904296875</c:v>
                </c:pt>
                <c:pt idx="17">
                  <c:v>785.64398193359375</c:v>
                </c:pt>
                <c:pt idx="18">
                  <c:v>785.656005859375</c:v>
                </c:pt>
                <c:pt idx="19">
                  <c:v>785.66900634765625</c:v>
                </c:pt>
                <c:pt idx="20">
                  <c:v>785.6810302734375</c:v>
                </c:pt>
                <c:pt idx="21">
                  <c:v>785.6929931640625</c:v>
                </c:pt>
                <c:pt idx="22">
                  <c:v>785.70501708984375</c:v>
                </c:pt>
                <c:pt idx="23">
                  <c:v>785.718017578125</c:v>
                </c:pt>
                <c:pt idx="24">
                  <c:v>785.72998046875</c:v>
                </c:pt>
                <c:pt idx="25">
                  <c:v>785.74200439453125</c:v>
                </c:pt>
                <c:pt idx="26">
                  <c:v>785.7540283203125</c:v>
                </c:pt>
                <c:pt idx="27">
                  <c:v>785.76702880859375</c:v>
                </c:pt>
                <c:pt idx="28">
                  <c:v>785.77899169921875</c:v>
                </c:pt>
                <c:pt idx="29">
                  <c:v>785.791015625</c:v>
                </c:pt>
                <c:pt idx="30">
                  <c:v>785.802978515625</c:v>
                </c:pt>
                <c:pt idx="31">
                  <c:v>785.81597900390625</c:v>
                </c:pt>
                <c:pt idx="32">
                  <c:v>785.8280029296875</c:v>
                </c:pt>
                <c:pt idx="33">
                  <c:v>785.84002685546875</c:v>
                </c:pt>
                <c:pt idx="34">
                  <c:v>785.85198974609375</c:v>
                </c:pt>
                <c:pt idx="35">
                  <c:v>785.864990234375</c:v>
                </c:pt>
                <c:pt idx="36">
                  <c:v>785.87701416015625</c:v>
                </c:pt>
                <c:pt idx="37">
                  <c:v>785.88897705078125</c:v>
                </c:pt>
                <c:pt idx="38">
                  <c:v>785.9010009765625</c:v>
                </c:pt>
                <c:pt idx="39">
                  <c:v>785.91302490234375</c:v>
                </c:pt>
                <c:pt idx="40">
                  <c:v>785.926025390625</c:v>
                </c:pt>
                <c:pt idx="41">
                  <c:v>785.93798828125</c:v>
                </c:pt>
                <c:pt idx="42">
                  <c:v>785.95001220703125</c:v>
                </c:pt>
                <c:pt idx="43">
                  <c:v>785.96197509765625</c:v>
                </c:pt>
                <c:pt idx="44">
                  <c:v>785.9749755859375</c:v>
                </c:pt>
                <c:pt idx="45">
                  <c:v>785.98699951171875</c:v>
                </c:pt>
                <c:pt idx="46">
                  <c:v>785.9990234375</c:v>
                </c:pt>
                <c:pt idx="47">
                  <c:v>786.010986328125</c:v>
                </c:pt>
                <c:pt idx="48">
                  <c:v>786.02398681640625</c:v>
                </c:pt>
                <c:pt idx="49">
                  <c:v>786.0360107421875</c:v>
                </c:pt>
                <c:pt idx="50">
                  <c:v>786.0479736328125</c:v>
                </c:pt>
                <c:pt idx="51">
                  <c:v>786.05999755859375</c:v>
                </c:pt>
                <c:pt idx="52">
                  <c:v>786.072998046875</c:v>
                </c:pt>
                <c:pt idx="53">
                  <c:v>786.08502197265625</c:v>
                </c:pt>
                <c:pt idx="54">
                  <c:v>786.09698486328125</c:v>
                </c:pt>
                <c:pt idx="55">
                  <c:v>786.1090087890625</c:v>
                </c:pt>
                <c:pt idx="56">
                  <c:v>786.12200927734375</c:v>
                </c:pt>
                <c:pt idx="57">
                  <c:v>786.13397216796875</c:v>
                </c:pt>
                <c:pt idx="58">
                  <c:v>786.14599609375</c:v>
                </c:pt>
                <c:pt idx="59">
                  <c:v>786.15802001953125</c:v>
                </c:pt>
                <c:pt idx="60">
                  <c:v>786.1710205078125</c:v>
                </c:pt>
                <c:pt idx="61">
                  <c:v>786.1829833984375</c:v>
                </c:pt>
                <c:pt idx="62">
                  <c:v>786.19500732421875</c:v>
                </c:pt>
                <c:pt idx="63">
                  <c:v>786.20697021484375</c:v>
                </c:pt>
                <c:pt idx="64">
                  <c:v>786.218994140625</c:v>
                </c:pt>
                <c:pt idx="65">
                  <c:v>786.23199462890625</c:v>
                </c:pt>
                <c:pt idx="66">
                  <c:v>786.2440185546875</c:v>
                </c:pt>
                <c:pt idx="67">
                  <c:v>786.2559814453125</c:v>
                </c:pt>
                <c:pt idx="68">
                  <c:v>786.26800537109375</c:v>
                </c:pt>
                <c:pt idx="69">
                  <c:v>786.281005859375</c:v>
                </c:pt>
                <c:pt idx="70">
                  <c:v>786.29302978515625</c:v>
                </c:pt>
                <c:pt idx="71">
                  <c:v>786.30499267578125</c:v>
                </c:pt>
                <c:pt idx="72">
                  <c:v>786.3170166015625</c:v>
                </c:pt>
                <c:pt idx="73">
                  <c:v>786.33001708984375</c:v>
                </c:pt>
                <c:pt idx="74">
                  <c:v>786.34197998046875</c:v>
                </c:pt>
                <c:pt idx="75">
                  <c:v>786.35400390625</c:v>
                </c:pt>
                <c:pt idx="76">
                  <c:v>786.36602783203125</c:v>
                </c:pt>
                <c:pt idx="77">
                  <c:v>786.3790283203125</c:v>
                </c:pt>
                <c:pt idx="78">
                  <c:v>786.3909912109375</c:v>
                </c:pt>
                <c:pt idx="79">
                  <c:v>786.40301513671875</c:v>
                </c:pt>
                <c:pt idx="80">
                  <c:v>786.41497802734375</c:v>
                </c:pt>
                <c:pt idx="81">
                  <c:v>786.427978515625</c:v>
                </c:pt>
                <c:pt idx="82">
                  <c:v>786.44000244140625</c:v>
                </c:pt>
                <c:pt idx="83">
                  <c:v>786.4520263671875</c:v>
                </c:pt>
                <c:pt idx="84">
                  <c:v>786.4639892578125</c:v>
                </c:pt>
                <c:pt idx="85">
                  <c:v>786.47698974609375</c:v>
                </c:pt>
                <c:pt idx="86">
                  <c:v>786.489013671875</c:v>
                </c:pt>
                <c:pt idx="87">
                  <c:v>786.5009765625</c:v>
                </c:pt>
                <c:pt idx="88">
                  <c:v>786.51300048828125</c:v>
                </c:pt>
                <c:pt idx="89">
                  <c:v>786.5260009765625</c:v>
                </c:pt>
                <c:pt idx="90">
                  <c:v>786.53802490234375</c:v>
                </c:pt>
                <c:pt idx="91">
                  <c:v>786.54998779296875</c:v>
                </c:pt>
                <c:pt idx="92">
                  <c:v>786.56201171875</c:v>
                </c:pt>
                <c:pt idx="93">
                  <c:v>786.57501220703125</c:v>
                </c:pt>
                <c:pt idx="94">
                  <c:v>786.58697509765625</c:v>
                </c:pt>
                <c:pt idx="95">
                  <c:v>786.5989990234375</c:v>
                </c:pt>
                <c:pt idx="96">
                  <c:v>786.61102294921875</c:v>
                </c:pt>
                <c:pt idx="97">
                  <c:v>786.62298583984375</c:v>
                </c:pt>
                <c:pt idx="98">
                  <c:v>786.635986328125</c:v>
                </c:pt>
                <c:pt idx="99">
                  <c:v>786.64801025390625</c:v>
                </c:pt>
                <c:pt idx="100">
                  <c:v>786.65997314453125</c:v>
                </c:pt>
                <c:pt idx="101">
                  <c:v>786.6719970703125</c:v>
                </c:pt>
                <c:pt idx="102">
                  <c:v>786.68499755859375</c:v>
                </c:pt>
                <c:pt idx="103">
                  <c:v>786.697021484375</c:v>
                </c:pt>
                <c:pt idx="104">
                  <c:v>786.708984375</c:v>
                </c:pt>
                <c:pt idx="105">
                  <c:v>786.72100830078125</c:v>
                </c:pt>
                <c:pt idx="106">
                  <c:v>786.7340087890625</c:v>
                </c:pt>
                <c:pt idx="107">
                  <c:v>786.7459716796875</c:v>
                </c:pt>
                <c:pt idx="108">
                  <c:v>786.75799560546875</c:v>
                </c:pt>
                <c:pt idx="109">
                  <c:v>786.77001953125</c:v>
                </c:pt>
                <c:pt idx="110">
                  <c:v>786.78302001953125</c:v>
                </c:pt>
                <c:pt idx="111">
                  <c:v>786.79498291015625</c:v>
                </c:pt>
                <c:pt idx="112">
                  <c:v>786.8070068359375</c:v>
                </c:pt>
                <c:pt idx="113">
                  <c:v>786.8189697265625</c:v>
                </c:pt>
                <c:pt idx="114">
                  <c:v>786.83197021484375</c:v>
                </c:pt>
                <c:pt idx="115">
                  <c:v>786.843994140625</c:v>
                </c:pt>
                <c:pt idx="116">
                  <c:v>786.85601806640625</c:v>
                </c:pt>
                <c:pt idx="117">
                  <c:v>786.86798095703125</c:v>
                </c:pt>
                <c:pt idx="118">
                  <c:v>786.8809814453125</c:v>
                </c:pt>
                <c:pt idx="119">
                  <c:v>786.89300537109375</c:v>
                </c:pt>
                <c:pt idx="120">
                  <c:v>786.905029296875</c:v>
                </c:pt>
                <c:pt idx="121">
                  <c:v>786.9169921875</c:v>
                </c:pt>
                <c:pt idx="122">
                  <c:v>786.92999267578125</c:v>
                </c:pt>
                <c:pt idx="123">
                  <c:v>786.9420166015625</c:v>
                </c:pt>
                <c:pt idx="124">
                  <c:v>786.9539794921875</c:v>
                </c:pt>
                <c:pt idx="125">
                  <c:v>786.96600341796875</c:v>
                </c:pt>
                <c:pt idx="126">
                  <c:v>786.97900390625</c:v>
                </c:pt>
                <c:pt idx="127">
                  <c:v>786.99102783203125</c:v>
                </c:pt>
                <c:pt idx="128">
                  <c:v>787.00299072265625</c:v>
                </c:pt>
                <c:pt idx="129">
                  <c:v>787.0150146484375</c:v>
                </c:pt>
                <c:pt idx="130">
                  <c:v>787.02801513671875</c:v>
                </c:pt>
                <c:pt idx="131">
                  <c:v>787.03997802734375</c:v>
                </c:pt>
                <c:pt idx="132">
                  <c:v>787.052001953125</c:v>
                </c:pt>
                <c:pt idx="133">
                  <c:v>787.06402587890625</c:v>
                </c:pt>
                <c:pt idx="134">
                  <c:v>787.0770263671875</c:v>
                </c:pt>
                <c:pt idx="135">
                  <c:v>787.0889892578125</c:v>
                </c:pt>
                <c:pt idx="136">
                  <c:v>787.10101318359375</c:v>
                </c:pt>
                <c:pt idx="137">
                  <c:v>787.11297607421875</c:v>
                </c:pt>
                <c:pt idx="138">
                  <c:v>787.1259765625</c:v>
                </c:pt>
                <c:pt idx="139">
                  <c:v>787.13800048828125</c:v>
                </c:pt>
                <c:pt idx="140">
                  <c:v>787.1500244140625</c:v>
                </c:pt>
                <c:pt idx="141">
                  <c:v>787.1619873046875</c:v>
                </c:pt>
                <c:pt idx="142">
                  <c:v>787.17498779296875</c:v>
                </c:pt>
                <c:pt idx="143">
                  <c:v>787.18701171875</c:v>
                </c:pt>
                <c:pt idx="144">
                  <c:v>787.198974609375</c:v>
                </c:pt>
                <c:pt idx="145">
                  <c:v>787.21099853515625</c:v>
                </c:pt>
                <c:pt idx="146">
                  <c:v>787.2239990234375</c:v>
                </c:pt>
                <c:pt idx="147">
                  <c:v>787.23602294921875</c:v>
                </c:pt>
                <c:pt idx="148">
                  <c:v>787.24798583984375</c:v>
                </c:pt>
                <c:pt idx="149">
                  <c:v>787.260009765625</c:v>
                </c:pt>
                <c:pt idx="150">
                  <c:v>787.27301025390625</c:v>
                </c:pt>
                <c:pt idx="151">
                  <c:v>787.28497314453125</c:v>
                </c:pt>
                <c:pt idx="152">
                  <c:v>787.2969970703125</c:v>
                </c:pt>
                <c:pt idx="153">
                  <c:v>787.30902099609375</c:v>
                </c:pt>
                <c:pt idx="154">
                  <c:v>787.322021484375</c:v>
                </c:pt>
                <c:pt idx="155">
                  <c:v>787.333984375</c:v>
                </c:pt>
                <c:pt idx="156">
                  <c:v>787.34600830078125</c:v>
                </c:pt>
                <c:pt idx="157">
                  <c:v>787.35797119140625</c:v>
                </c:pt>
                <c:pt idx="158">
                  <c:v>787.3709716796875</c:v>
                </c:pt>
                <c:pt idx="159">
                  <c:v>787.38299560546875</c:v>
                </c:pt>
                <c:pt idx="160">
                  <c:v>787.39501953125</c:v>
                </c:pt>
                <c:pt idx="161">
                  <c:v>787.406982421875</c:v>
                </c:pt>
                <c:pt idx="162">
                  <c:v>787.41998291015625</c:v>
                </c:pt>
                <c:pt idx="163">
                  <c:v>787.4320068359375</c:v>
                </c:pt>
                <c:pt idx="164">
                  <c:v>787.4439697265625</c:v>
                </c:pt>
                <c:pt idx="165">
                  <c:v>787.45599365234375</c:v>
                </c:pt>
                <c:pt idx="166">
                  <c:v>787.468994140625</c:v>
                </c:pt>
                <c:pt idx="167">
                  <c:v>787.48101806640625</c:v>
                </c:pt>
                <c:pt idx="168">
                  <c:v>787.49298095703125</c:v>
                </c:pt>
                <c:pt idx="169">
                  <c:v>787.5050048828125</c:v>
                </c:pt>
                <c:pt idx="170">
                  <c:v>787.51800537109375</c:v>
                </c:pt>
                <c:pt idx="171">
                  <c:v>787.530029296875</c:v>
                </c:pt>
                <c:pt idx="172">
                  <c:v>787.5419921875</c:v>
                </c:pt>
                <c:pt idx="173">
                  <c:v>787.55401611328125</c:v>
                </c:pt>
                <c:pt idx="174">
                  <c:v>787.5670166015625</c:v>
                </c:pt>
                <c:pt idx="175">
                  <c:v>787.5789794921875</c:v>
                </c:pt>
                <c:pt idx="176">
                  <c:v>787.59100341796875</c:v>
                </c:pt>
                <c:pt idx="177">
                  <c:v>787.60302734375</c:v>
                </c:pt>
                <c:pt idx="178">
                  <c:v>787.61602783203125</c:v>
                </c:pt>
                <c:pt idx="179">
                  <c:v>787.62799072265625</c:v>
                </c:pt>
                <c:pt idx="180">
                  <c:v>787.6400146484375</c:v>
                </c:pt>
                <c:pt idx="181">
                  <c:v>787.6519775390625</c:v>
                </c:pt>
                <c:pt idx="182">
                  <c:v>787.66497802734375</c:v>
                </c:pt>
                <c:pt idx="183">
                  <c:v>787.677001953125</c:v>
                </c:pt>
                <c:pt idx="184">
                  <c:v>787.68902587890625</c:v>
                </c:pt>
                <c:pt idx="185">
                  <c:v>787.70098876953125</c:v>
                </c:pt>
                <c:pt idx="186">
                  <c:v>787.7139892578125</c:v>
                </c:pt>
                <c:pt idx="187">
                  <c:v>787.72601318359375</c:v>
                </c:pt>
                <c:pt idx="188">
                  <c:v>787.73797607421875</c:v>
                </c:pt>
                <c:pt idx="189">
                  <c:v>787.75</c:v>
                </c:pt>
                <c:pt idx="190">
                  <c:v>787.76300048828125</c:v>
                </c:pt>
                <c:pt idx="191">
                  <c:v>787.7750244140625</c:v>
                </c:pt>
                <c:pt idx="192">
                  <c:v>787.7869873046875</c:v>
                </c:pt>
                <c:pt idx="193">
                  <c:v>787.79901123046875</c:v>
                </c:pt>
                <c:pt idx="194">
                  <c:v>787.81201171875</c:v>
                </c:pt>
                <c:pt idx="195">
                  <c:v>787.823974609375</c:v>
                </c:pt>
                <c:pt idx="196">
                  <c:v>787.83599853515625</c:v>
                </c:pt>
                <c:pt idx="197">
                  <c:v>787.8480224609375</c:v>
                </c:pt>
                <c:pt idx="198">
                  <c:v>787.86102294921875</c:v>
                </c:pt>
                <c:pt idx="199">
                  <c:v>787.87298583984375</c:v>
                </c:pt>
                <c:pt idx="200">
                  <c:v>787.885009765625</c:v>
                </c:pt>
                <c:pt idx="201">
                  <c:v>787.89697265625</c:v>
                </c:pt>
                <c:pt idx="202">
                  <c:v>787.90997314453125</c:v>
                </c:pt>
                <c:pt idx="203">
                  <c:v>787.9219970703125</c:v>
                </c:pt>
                <c:pt idx="204">
                  <c:v>787.93402099609375</c:v>
                </c:pt>
                <c:pt idx="205">
                  <c:v>787.94598388671875</c:v>
                </c:pt>
                <c:pt idx="206">
                  <c:v>787.958984375</c:v>
                </c:pt>
                <c:pt idx="207">
                  <c:v>787.97100830078125</c:v>
                </c:pt>
                <c:pt idx="208">
                  <c:v>787.98297119140625</c:v>
                </c:pt>
                <c:pt idx="209">
                  <c:v>787.9949951171875</c:v>
                </c:pt>
                <c:pt idx="210">
                  <c:v>788.00799560546875</c:v>
                </c:pt>
                <c:pt idx="211">
                  <c:v>788.02001953125</c:v>
                </c:pt>
                <c:pt idx="212">
                  <c:v>788.031982421875</c:v>
                </c:pt>
                <c:pt idx="213">
                  <c:v>788.04400634765625</c:v>
                </c:pt>
                <c:pt idx="214">
                  <c:v>788.0570068359375</c:v>
                </c:pt>
                <c:pt idx="215">
                  <c:v>788.0689697265625</c:v>
                </c:pt>
                <c:pt idx="216">
                  <c:v>788.08099365234375</c:v>
                </c:pt>
                <c:pt idx="217">
                  <c:v>788.093994140625</c:v>
                </c:pt>
                <c:pt idx="218">
                  <c:v>788.10601806640625</c:v>
                </c:pt>
                <c:pt idx="219">
                  <c:v>788.11798095703125</c:v>
                </c:pt>
                <c:pt idx="220">
                  <c:v>788.1300048828125</c:v>
                </c:pt>
                <c:pt idx="221">
                  <c:v>788.14300537109375</c:v>
                </c:pt>
                <c:pt idx="222">
                  <c:v>788.155029296875</c:v>
                </c:pt>
                <c:pt idx="223">
                  <c:v>788.1669921875</c:v>
                </c:pt>
                <c:pt idx="224">
                  <c:v>788.17901611328125</c:v>
                </c:pt>
                <c:pt idx="225">
                  <c:v>788.1920166015625</c:v>
                </c:pt>
                <c:pt idx="226">
                  <c:v>788.2039794921875</c:v>
                </c:pt>
                <c:pt idx="227">
                  <c:v>788.21600341796875</c:v>
                </c:pt>
                <c:pt idx="228">
                  <c:v>788.22802734375</c:v>
                </c:pt>
                <c:pt idx="229">
                  <c:v>788.24102783203125</c:v>
                </c:pt>
                <c:pt idx="230">
                  <c:v>788.25299072265625</c:v>
                </c:pt>
                <c:pt idx="231">
                  <c:v>788.2650146484375</c:v>
                </c:pt>
                <c:pt idx="232">
                  <c:v>788.2769775390625</c:v>
                </c:pt>
                <c:pt idx="233">
                  <c:v>788.28997802734375</c:v>
                </c:pt>
                <c:pt idx="234">
                  <c:v>788.302001953125</c:v>
                </c:pt>
                <c:pt idx="235">
                  <c:v>788.31402587890625</c:v>
                </c:pt>
                <c:pt idx="236">
                  <c:v>788.32598876953125</c:v>
                </c:pt>
                <c:pt idx="237">
                  <c:v>788.3389892578125</c:v>
                </c:pt>
                <c:pt idx="238">
                  <c:v>788.35101318359375</c:v>
                </c:pt>
                <c:pt idx="239">
                  <c:v>788.36297607421875</c:v>
                </c:pt>
                <c:pt idx="240">
                  <c:v>788.375</c:v>
                </c:pt>
                <c:pt idx="241">
                  <c:v>788.38800048828125</c:v>
                </c:pt>
                <c:pt idx="242">
                  <c:v>788.4000244140625</c:v>
                </c:pt>
                <c:pt idx="243">
                  <c:v>788.4119873046875</c:v>
                </c:pt>
                <c:pt idx="244">
                  <c:v>788.42401123046875</c:v>
                </c:pt>
                <c:pt idx="245">
                  <c:v>788.43701171875</c:v>
                </c:pt>
                <c:pt idx="246">
                  <c:v>788.448974609375</c:v>
                </c:pt>
                <c:pt idx="247">
                  <c:v>788.46099853515625</c:v>
                </c:pt>
                <c:pt idx="248">
                  <c:v>788.4739990234375</c:v>
                </c:pt>
                <c:pt idx="249">
                  <c:v>788.48602294921875</c:v>
                </c:pt>
                <c:pt idx="250">
                  <c:v>788.49798583984375</c:v>
                </c:pt>
                <c:pt idx="251">
                  <c:v>788.510009765625</c:v>
                </c:pt>
                <c:pt idx="252">
                  <c:v>788.52301025390625</c:v>
                </c:pt>
                <c:pt idx="253">
                  <c:v>788.53497314453125</c:v>
                </c:pt>
                <c:pt idx="254">
                  <c:v>788.5469970703125</c:v>
                </c:pt>
                <c:pt idx="255">
                  <c:v>788.55902099609375</c:v>
                </c:pt>
                <c:pt idx="256">
                  <c:v>788.572021484375</c:v>
                </c:pt>
                <c:pt idx="257">
                  <c:v>788.583984375</c:v>
                </c:pt>
                <c:pt idx="258">
                  <c:v>788.59600830078125</c:v>
                </c:pt>
                <c:pt idx="259">
                  <c:v>788.60797119140625</c:v>
                </c:pt>
                <c:pt idx="260">
                  <c:v>788.6209716796875</c:v>
                </c:pt>
                <c:pt idx="261">
                  <c:v>788.63299560546875</c:v>
                </c:pt>
                <c:pt idx="262">
                  <c:v>788.64501953125</c:v>
                </c:pt>
                <c:pt idx="263">
                  <c:v>788.656982421875</c:v>
                </c:pt>
                <c:pt idx="264">
                  <c:v>788.66998291015625</c:v>
                </c:pt>
                <c:pt idx="265">
                  <c:v>788.6820068359375</c:v>
                </c:pt>
                <c:pt idx="266">
                  <c:v>788.6939697265625</c:v>
                </c:pt>
                <c:pt idx="267">
                  <c:v>788.70599365234375</c:v>
                </c:pt>
                <c:pt idx="268">
                  <c:v>788.718994140625</c:v>
                </c:pt>
                <c:pt idx="269">
                  <c:v>788.73101806640625</c:v>
                </c:pt>
                <c:pt idx="270">
                  <c:v>788.74298095703125</c:v>
                </c:pt>
                <c:pt idx="271">
                  <c:v>788.7550048828125</c:v>
                </c:pt>
                <c:pt idx="272">
                  <c:v>788.76800537109375</c:v>
                </c:pt>
                <c:pt idx="273">
                  <c:v>788.780029296875</c:v>
                </c:pt>
                <c:pt idx="274">
                  <c:v>788.7919921875</c:v>
                </c:pt>
                <c:pt idx="275">
                  <c:v>788.80499267578125</c:v>
                </c:pt>
                <c:pt idx="276">
                  <c:v>788.8170166015625</c:v>
                </c:pt>
                <c:pt idx="277">
                  <c:v>788.8289794921875</c:v>
                </c:pt>
                <c:pt idx="278">
                  <c:v>788.84100341796875</c:v>
                </c:pt>
                <c:pt idx="279">
                  <c:v>788.85400390625</c:v>
                </c:pt>
                <c:pt idx="280">
                  <c:v>788.86602783203125</c:v>
                </c:pt>
                <c:pt idx="281">
                  <c:v>788.87799072265625</c:v>
                </c:pt>
                <c:pt idx="282">
                  <c:v>788.8900146484375</c:v>
                </c:pt>
                <c:pt idx="283">
                  <c:v>788.90301513671875</c:v>
                </c:pt>
                <c:pt idx="284">
                  <c:v>788.91497802734375</c:v>
                </c:pt>
                <c:pt idx="285">
                  <c:v>788.927001953125</c:v>
                </c:pt>
                <c:pt idx="286">
                  <c:v>788.93902587890625</c:v>
                </c:pt>
                <c:pt idx="287">
                  <c:v>788.9520263671875</c:v>
                </c:pt>
                <c:pt idx="288">
                  <c:v>788.9639892578125</c:v>
                </c:pt>
                <c:pt idx="289">
                  <c:v>788.97601318359375</c:v>
                </c:pt>
                <c:pt idx="290">
                  <c:v>788.98797607421875</c:v>
                </c:pt>
                <c:pt idx="291">
                  <c:v>789.0009765625</c:v>
                </c:pt>
                <c:pt idx="292">
                  <c:v>789.01300048828125</c:v>
                </c:pt>
                <c:pt idx="293">
                  <c:v>789.0250244140625</c:v>
                </c:pt>
                <c:pt idx="294">
                  <c:v>789.0369873046875</c:v>
                </c:pt>
                <c:pt idx="295">
                  <c:v>789.04998779296875</c:v>
                </c:pt>
                <c:pt idx="296">
                  <c:v>789.06201171875</c:v>
                </c:pt>
                <c:pt idx="297">
                  <c:v>789.073974609375</c:v>
                </c:pt>
                <c:pt idx="298">
                  <c:v>789.08599853515625</c:v>
                </c:pt>
                <c:pt idx="299">
                  <c:v>789.0989990234375</c:v>
                </c:pt>
                <c:pt idx="300">
                  <c:v>789.11102294921875</c:v>
                </c:pt>
                <c:pt idx="301">
                  <c:v>789.12298583984375</c:v>
                </c:pt>
                <c:pt idx="302">
                  <c:v>789.135986328125</c:v>
                </c:pt>
                <c:pt idx="303">
                  <c:v>789.14801025390625</c:v>
                </c:pt>
                <c:pt idx="304">
                  <c:v>789.15997314453125</c:v>
                </c:pt>
                <c:pt idx="305">
                  <c:v>789.1719970703125</c:v>
                </c:pt>
                <c:pt idx="306">
                  <c:v>789.18499755859375</c:v>
                </c:pt>
                <c:pt idx="307">
                  <c:v>789.197021484375</c:v>
                </c:pt>
                <c:pt idx="308">
                  <c:v>789.208984375</c:v>
                </c:pt>
                <c:pt idx="309">
                  <c:v>789.22100830078125</c:v>
                </c:pt>
                <c:pt idx="310">
                  <c:v>789.2340087890625</c:v>
                </c:pt>
                <c:pt idx="311">
                  <c:v>789.2459716796875</c:v>
                </c:pt>
                <c:pt idx="312">
                  <c:v>789.25799560546875</c:v>
                </c:pt>
                <c:pt idx="313">
                  <c:v>789.27099609375</c:v>
                </c:pt>
                <c:pt idx="314">
                  <c:v>789.28302001953125</c:v>
                </c:pt>
                <c:pt idx="315">
                  <c:v>789.29498291015625</c:v>
                </c:pt>
                <c:pt idx="316">
                  <c:v>789.3070068359375</c:v>
                </c:pt>
                <c:pt idx="317">
                  <c:v>789.32000732421875</c:v>
                </c:pt>
                <c:pt idx="318">
                  <c:v>789.33197021484375</c:v>
                </c:pt>
                <c:pt idx="319">
                  <c:v>789.343994140625</c:v>
                </c:pt>
                <c:pt idx="320">
                  <c:v>789.35601806640625</c:v>
                </c:pt>
                <c:pt idx="321">
                  <c:v>789.3690185546875</c:v>
                </c:pt>
                <c:pt idx="322">
                  <c:v>789.3809814453125</c:v>
                </c:pt>
                <c:pt idx="323">
                  <c:v>789.39300537109375</c:v>
                </c:pt>
                <c:pt idx="324">
                  <c:v>789.405029296875</c:v>
                </c:pt>
                <c:pt idx="325">
                  <c:v>789.41802978515625</c:v>
                </c:pt>
                <c:pt idx="326">
                  <c:v>789.42999267578125</c:v>
                </c:pt>
                <c:pt idx="327">
                  <c:v>789.4420166015625</c:v>
                </c:pt>
                <c:pt idx="328">
                  <c:v>789.4539794921875</c:v>
                </c:pt>
                <c:pt idx="329">
                  <c:v>789.46697998046875</c:v>
                </c:pt>
                <c:pt idx="330">
                  <c:v>789.47900390625</c:v>
                </c:pt>
                <c:pt idx="331">
                  <c:v>789.49102783203125</c:v>
                </c:pt>
                <c:pt idx="332">
                  <c:v>789.5040283203125</c:v>
                </c:pt>
                <c:pt idx="333">
                  <c:v>789.5159912109375</c:v>
                </c:pt>
                <c:pt idx="334">
                  <c:v>789.52801513671875</c:v>
                </c:pt>
                <c:pt idx="335">
                  <c:v>789.53997802734375</c:v>
                </c:pt>
                <c:pt idx="336">
                  <c:v>789.552978515625</c:v>
                </c:pt>
                <c:pt idx="337">
                  <c:v>789.56500244140625</c:v>
                </c:pt>
                <c:pt idx="338">
                  <c:v>789.5770263671875</c:v>
                </c:pt>
                <c:pt idx="339">
                  <c:v>789.5889892578125</c:v>
                </c:pt>
                <c:pt idx="340">
                  <c:v>789.60198974609375</c:v>
                </c:pt>
                <c:pt idx="341">
                  <c:v>789.614013671875</c:v>
                </c:pt>
                <c:pt idx="342">
                  <c:v>789.6259765625</c:v>
                </c:pt>
                <c:pt idx="343">
                  <c:v>789.63800048828125</c:v>
                </c:pt>
                <c:pt idx="344">
                  <c:v>789.6510009765625</c:v>
                </c:pt>
                <c:pt idx="345">
                  <c:v>789.66302490234375</c:v>
                </c:pt>
                <c:pt idx="346">
                  <c:v>789.67498779296875</c:v>
                </c:pt>
                <c:pt idx="347">
                  <c:v>789.68798828125</c:v>
                </c:pt>
                <c:pt idx="348">
                  <c:v>789.70001220703125</c:v>
                </c:pt>
                <c:pt idx="349">
                  <c:v>789.71197509765625</c:v>
                </c:pt>
                <c:pt idx="350">
                  <c:v>789.7239990234375</c:v>
                </c:pt>
                <c:pt idx="351">
                  <c:v>789.73699951171875</c:v>
                </c:pt>
                <c:pt idx="352">
                  <c:v>789.7490234375</c:v>
                </c:pt>
                <c:pt idx="353">
                  <c:v>789.760986328125</c:v>
                </c:pt>
                <c:pt idx="354">
                  <c:v>789.77301025390625</c:v>
                </c:pt>
                <c:pt idx="355">
                  <c:v>789.7860107421875</c:v>
                </c:pt>
                <c:pt idx="356">
                  <c:v>789.7979736328125</c:v>
                </c:pt>
                <c:pt idx="357">
                  <c:v>789.80999755859375</c:v>
                </c:pt>
                <c:pt idx="358">
                  <c:v>789.822998046875</c:v>
                </c:pt>
                <c:pt idx="359">
                  <c:v>789.83502197265625</c:v>
                </c:pt>
                <c:pt idx="360">
                  <c:v>789.84698486328125</c:v>
                </c:pt>
                <c:pt idx="361">
                  <c:v>789.8590087890625</c:v>
                </c:pt>
                <c:pt idx="362">
                  <c:v>789.87200927734375</c:v>
                </c:pt>
                <c:pt idx="363">
                  <c:v>789.88397216796875</c:v>
                </c:pt>
                <c:pt idx="364">
                  <c:v>789.89599609375</c:v>
                </c:pt>
                <c:pt idx="365">
                  <c:v>789.90802001953125</c:v>
                </c:pt>
                <c:pt idx="366">
                  <c:v>789.9210205078125</c:v>
                </c:pt>
                <c:pt idx="367">
                  <c:v>789.9329833984375</c:v>
                </c:pt>
                <c:pt idx="368">
                  <c:v>789.94500732421875</c:v>
                </c:pt>
                <c:pt idx="369">
                  <c:v>789.95697021484375</c:v>
                </c:pt>
                <c:pt idx="370">
                  <c:v>789.969970703125</c:v>
                </c:pt>
                <c:pt idx="371">
                  <c:v>789.98199462890625</c:v>
                </c:pt>
                <c:pt idx="372">
                  <c:v>789.9940185546875</c:v>
                </c:pt>
                <c:pt idx="373">
                  <c:v>790.00701904296875</c:v>
                </c:pt>
                <c:pt idx="374">
                  <c:v>790.01898193359375</c:v>
                </c:pt>
                <c:pt idx="375">
                  <c:v>790.031005859375</c:v>
                </c:pt>
                <c:pt idx="376">
                  <c:v>790.04302978515625</c:v>
                </c:pt>
                <c:pt idx="377">
                  <c:v>790.0560302734375</c:v>
                </c:pt>
                <c:pt idx="378">
                  <c:v>790.0679931640625</c:v>
                </c:pt>
                <c:pt idx="379">
                  <c:v>790.08001708984375</c:v>
                </c:pt>
                <c:pt idx="380">
                  <c:v>790.09197998046875</c:v>
                </c:pt>
                <c:pt idx="381">
                  <c:v>790.10498046875</c:v>
                </c:pt>
                <c:pt idx="382">
                  <c:v>790.11700439453125</c:v>
                </c:pt>
                <c:pt idx="383">
                  <c:v>790.1290283203125</c:v>
                </c:pt>
                <c:pt idx="384">
                  <c:v>790.14202880859375</c:v>
                </c:pt>
                <c:pt idx="385">
                  <c:v>790.15399169921875</c:v>
                </c:pt>
                <c:pt idx="386">
                  <c:v>790.166015625</c:v>
                </c:pt>
                <c:pt idx="387">
                  <c:v>790.177978515625</c:v>
                </c:pt>
                <c:pt idx="388">
                  <c:v>790.19097900390625</c:v>
                </c:pt>
                <c:pt idx="389">
                  <c:v>790.2030029296875</c:v>
                </c:pt>
                <c:pt idx="390">
                  <c:v>790.21502685546875</c:v>
                </c:pt>
                <c:pt idx="391">
                  <c:v>790.22698974609375</c:v>
                </c:pt>
                <c:pt idx="392">
                  <c:v>790.239990234375</c:v>
                </c:pt>
                <c:pt idx="393">
                  <c:v>790.25201416015625</c:v>
                </c:pt>
                <c:pt idx="394">
                  <c:v>790.26397705078125</c:v>
                </c:pt>
                <c:pt idx="395">
                  <c:v>790.2769775390625</c:v>
                </c:pt>
                <c:pt idx="396">
                  <c:v>790.28900146484375</c:v>
                </c:pt>
                <c:pt idx="397">
                  <c:v>790.301025390625</c:v>
                </c:pt>
                <c:pt idx="398">
                  <c:v>790.31298828125</c:v>
                </c:pt>
                <c:pt idx="399">
                  <c:v>790.32598876953125</c:v>
                </c:pt>
                <c:pt idx="400">
                  <c:v>790.3380126953125</c:v>
                </c:pt>
                <c:pt idx="401">
                  <c:v>790.3499755859375</c:v>
                </c:pt>
                <c:pt idx="402">
                  <c:v>790.36199951171875</c:v>
                </c:pt>
                <c:pt idx="403">
                  <c:v>790.375</c:v>
                </c:pt>
                <c:pt idx="404">
                  <c:v>790.38702392578125</c:v>
                </c:pt>
                <c:pt idx="405">
                  <c:v>790.39898681640625</c:v>
                </c:pt>
                <c:pt idx="406">
                  <c:v>790.4119873046875</c:v>
                </c:pt>
                <c:pt idx="407">
                  <c:v>790.42401123046875</c:v>
                </c:pt>
                <c:pt idx="408">
                  <c:v>790.43597412109375</c:v>
                </c:pt>
                <c:pt idx="409">
                  <c:v>790.447998046875</c:v>
                </c:pt>
                <c:pt idx="410">
                  <c:v>790.46099853515625</c:v>
                </c:pt>
                <c:pt idx="411">
                  <c:v>790.4730224609375</c:v>
                </c:pt>
                <c:pt idx="412">
                  <c:v>790.4849853515625</c:v>
                </c:pt>
                <c:pt idx="413">
                  <c:v>790.49700927734375</c:v>
                </c:pt>
                <c:pt idx="414">
                  <c:v>790.510009765625</c:v>
                </c:pt>
                <c:pt idx="415">
                  <c:v>790.52197265625</c:v>
                </c:pt>
                <c:pt idx="416">
                  <c:v>790.53399658203125</c:v>
                </c:pt>
                <c:pt idx="417">
                  <c:v>790.5469970703125</c:v>
                </c:pt>
                <c:pt idx="418">
                  <c:v>790.55902099609375</c:v>
                </c:pt>
                <c:pt idx="419">
                  <c:v>790.57098388671875</c:v>
                </c:pt>
                <c:pt idx="420">
                  <c:v>790.5830078125</c:v>
                </c:pt>
                <c:pt idx="421">
                  <c:v>790.59600830078125</c:v>
                </c:pt>
                <c:pt idx="422">
                  <c:v>790.60797119140625</c:v>
                </c:pt>
                <c:pt idx="423">
                  <c:v>790.6199951171875</c:v>
                </c:pt>
                <c:pt idx="424">
                  <c:v>790.63299560546875</c:v>
                </c:pt>
                <c:pt idx="425">
                  <c:v>790.64501953125</c:v>
                </c:pt>
                <c:pt idx="426">
                  <c:v>790.656982421875</c:v>
                </c:pt>
                <c:pt idx="427">
                  <c:v>790.66900634765625</c:v>
                </c:pt>
                <c:pt idx="428">
                  <c:v>790.6820068359375</c:v>
                </c:pt>
                <c:pt idx="429">
                  <c:v>790.6939697265625</c:v>
                </c:pt>
                <c:pt idx="430">
                  <c:v>790.70599365234375</c:v>
                </c:pt>
                <c:pt idx="431">
                  <c:v>790.718017578125</c:v>
                </c:pt>
                <c:pt idx="432">
                  <c:v>790.73101806640625</c:v>
                </c:pt>
                <c:pt idx="433">
                  <c:v>790.74298095703125</c:v>
                </c:pt>
                <c:pt idx="434">
                  <c:v>790.7550048828125</c:v>
                </c:pt>
                <c:pt idx="435">
                  <c:v>790.76800537109375</c:v>
                </c:pt>
                <c:pt idx="436">
                  <c:v>790.780029296875</c:v>
                </c:pt>
                <c:pt idx="437">
                  <c:v>790.7919921875</c:v>
                </c:pt>
                <c:pt idx="438">
                  <c:v>790.80401611328125</c:v>
                </c:pt>
                <c:pt idx="439">
                  <c:v>790.8170166015625</c:v>
                </c:pt>
                <c:pt idx="440">
                  <c:v>790.8289794921875</c:v>
                </c:pt>
                <c:pt idx="441">
                  <c:v>790.84100341796875</c:v>
                </c:pt>
                <c:pt idx="442">
                  <c:v>790.85302734375</c:v>
                </c:pt>
                <c:pt idx="443">
                  <c:v>790.86602783203125</c:v>
                </c:pt>
                <c:pt idx="444">
                  <c:v>790.87799072265625</c:v>
                </c:pt>
                <c:pt idx="445">
                  <c:v>790.8900146484375</c:v>
                </c:pt>
                <c:pt idx="446">
                  <c:v>790.90301513671875</c:v>
                </c:pt>
                <c:pt idx="447">
                  <c:v>790.91497802734375</c:v>
                </c:pt>
                <c:pt idx="448">
                  <c:v>790.927001953125</c:v>
                </c:pt>
                <c:pt idx="449">
                  <c:v>790.93902587890625</c:v>
                </c:pt>
                <c:pt idx="450">
                  <c:v>790.9520263671875</c:v>
                </c:pt>
                <c:pt idx="451">
                  <c:v>790.9639892578125</c:v>
                </c:pt>
                <c:pt idx="452">
                  <c:v>790.97601318359375</c:v>
                </c:pt>
                <c:pt idx="453">
                  <c:v>790.989013671875</c:v>
                </c:pt>
                <c:pt idx="454">
                  <c:v>791.0009765625</c:v>
                </c:pt>
                <c:pt idx="455">
                  <c:v>791.01300048828125</c:v>
                </c:pt>
                <c:pt idx="456">
                  <c:v>791.0250244140625</c:v>
                </c:pt>
                <c:pt idx="457">
                  <c:v>791.03802490234375</c:v>
                </c:pt>
                <c:pt idx="458">
                  <c:v>791.04998779296875</c:v>
                </c:pt>
                <c:pt idx="459">
                  <c:v>791.06201171875</c:v>
                </c:pt>
                <c:pt idx="460">
                  <c:v>791.073974609375</c:v>
                </c:pt>
                <c:pt idx="461">
                  <c:v>791.08697509765625</c:v>
                </c:pt>
                <c:pt idx="462">
                  <c:v>791.0989990234375</c:v>
                </c:pt>
                <c:pt idx="463">
                  <c:v>791.11102294921875</c:v>
                </c:pt>
                <c:pt idx="464">
                  <c:v>791.1240234375</c:v>
                </c:pt>
                <c:pt idx="465">
                  <c:v>791.135986328125</c:v>
                </c:pt>
                <c:pt idx="466">
                  <c:v>791.14801025390625</c:v>
                </c:pt>
                <c:pt idx="467">
                  <c:v>791.15997314453125</c:v>
                </c:pt>
                <c:pt idx="468">
                  <c:v>791.1729736328125</c:v>
                </c:pt>
                <c:pt idx="469">
                  <c:v>791.18499755859375</c:v>
                </c:pt>
                <c:pt idx="470">
                  <c:v>791.197021484375</c:v>
                </c:pt>
                <c:pt idx="471">
                  <c:v>791.21002197265625</c:v>
                </c:pt>
                <c:pt idx="472">
                  <c:v>791.22198486328125</c:v>
                </c:pt>
                <c:pt idx="473">
                  <c:v>791.2340087890625</c:v>
                </c:pt>
                <c:pt idx="474">
                  <c:v>791.2459716796875</c:v>
                </c:pt>
                <c:pt idx="475">
                  <c:v>791.25897216796875</c:v>
                </c:pt>
                <c:pt idx="476">
                  <c:v>791.27099609375</c:v>
                </c:pt>
                <c:pt idx="477">
                  <c:v>791.28302001953125</c:v>
                </c:pt>
                <c:pt idx="478">
                  <c:v>791.2960205078125</c:v>
                </c:pt>
                <c:pt idx="479">
                  <c:v>791.3079833984375</c:v>
                </c:pt>
                <c:pt idx="480">
                  <c:v>791.32000732421875</c:v>
                </c:pt>
                <c:pt idx="481">
                  <c:v>791.33197021484375</c:v>
                </c:pt>
                <c:pt idx="482">
                  <c:v>791.344970703125</c:v>
                </c:pt>
                <c:pt idx="483">
                  <c:v>791.35699462890625</c:v>
                </c:pt>
                <c:pt idx="484">
                  <c:v>791.3690185546875</c:v>
                </c:pt>
                <c:pt idx="485">
                  <c:v>791.3809814453125</c:v>
                </c:pt>
                <c:pt idx="486">
                  <c:v>791.39398193359375</c:v>
                </c:pt>
                <c:pt idx="487">
                  <c:v>791.406005859375</c:v>
                </c:pt>
                <c:pt idx="488">
                  <c:v>791.41802978515625</c:v>
                </c:pt>
                <c:pt idx="489">
                  <c:v>791.4310302734375</c:v>
                </c:pt>
                <c:pt idx="490">
                  <c:v>791.4429931640625</c:v>
                </c:pt>
                <c:pt idx="491">
                  <c:v>791.45501708984375</c:v>
                </c:pt>
                <c:pt idx="492">
                  <c:v>791.46697998046875</c:v>
                </c:pt>
                <c:pt idx="493">
                  <c:v>791.47998046875</c:v>
                </c:pt>
                <c:pt idx="494">
                  <c:v>791.49200439453125</c:v>
                </c:pt>
                <c:pt idx="495">
                  <c:v>791.5040283203125</c:v>
                </c:pt>
                <c:pt idx="496">
                  <c:v>791.51702880859375</c:v>
                </c:pt>
                <c:pt idx="497">
                  <c:v>791.52899169921875</c:v>
                </c:pt>
                <c:pt idx="498">
                  <c:v>791.541015625</c:v>
                </c:pt>
                <c:pt idx="499">
                  <c:v>791.552978515625</c:v>
                </c:pt>
                <c:pt idx="500">
                  <c:v>791.56597900390625</c:v>
                </c:pt>
                <c:pt idx="501">
                  <c:v>791.5780029296875</c:v>
                </c:pt>
                <c:pt idx="502">
                  <c:v>791.59002685546875</c:v>
                </c:pt>
                <c:pt idx="503">
                  <c:v>791.60302734375</c:v>
                </c:pt>
                <c:pt idx="504">
                  <c:v>791.614990234375</c:v>
                </c:pt>
                <c:pt idx="505">
                  <c:v>791.62701416015625</c:v>
                </c:pt>
                <c:pt idx="506">
                  <c:v>791.63897705078125</c:v>
                </c:pt>
                <c:pt idx="507">
                  <c:v>791.6519775390625</c:v>
                </c:pt>
                <c:pt idx="508">
                  <c:v>791.66400146484375</c:v>
                </c:pt>
                <c:pt idx="509">
                  <c:v>791.676025390625</c:v>
                </c:pt>
                <c:pt idx="510">
                  <c:v>791.68902587890625</c:v>
                </c:pt>
                <c:pt idx="511">
                  <c:v>791.70098876953125</c:v>
                </c:pt>
                <c:pt idx="512">
                  <c:v>791.7130126953125</c:v>
                </c:pt>
                <c:pt idx="513">
                  <c:v>791.7249755859375</c:v>
                </c:pt>
                <c:pt idx="514">
                  <c:v>791.73797607421875</c:v>
                </c:pt>
                <c:pt idx="515">
                  <c:v>791.75</c:v>
                </c:pt>
                <c:pt idx="516">
                  <c:v>791.76202392578125</c:v>
                </c:pt>
                <c:pt idx="517">
                  <c:v>791.7750244140625</c:v>
                </c:pt>
                <c:pt idx="518">
                  <c:v>791.7869873046875</c:v>
                </c:pt>
                <c:pt idx="519">
                  <c:v>791.79901123046875</c:v>
                </c:pt>
                <c:pt idx="520">
                  <c:v>791.81097412109375</c:v>
                </c:pt>
                <c:pt idx="521">
                  <c:v>791.823974609375</c:v>
                </c:pt>
                <c:pt idx="522">
                  <c:v>791.83599853515625</c:v>
                </c:pt>
                <c:pt idx="523">
                  <c:v>791.8480224609375</c:v>
                </c:pt>
                <c:pt idx="524">
                  <c:v>791.8599853515625</c:v>
                </c:pt>
                <c:pt idx="525">
                  <c:v>791.87298583984375</c:v>
                </c:pt>
                <c:pt idx="526">
                  <c:v>791.885009765625</c:v>
                </c:pt>
                <c:pt idx="527">
                  <c:v>791.89697265625</c:v>
                </c:pt>
                <c:pt idx="528">
                  <c:v>791.90997314453125</c:v>
                </c:pt>
                <c:pt idx="529">
                  <c:v>791.9219970703125</c:v>
                </c:pt>
                <c:pt idx="530">
                  <c:v>791.93402099609375</c:v>
                </c:pt>
                <c:pt idx="531">
                  <c:v>791.947021484375</c:v>
                </c:pt>
                <c:pt idx="532">
                  <c:v>791.958984375</c:v>
                </c:pt>
                <c:pt idx="533">
                  <c:v>791.97100830078125</c:v>
                </c:pt>
                <c:pt idx="534">
                  <c:v>791.98297119140625</c:v>
                </c:pt>
                <c:pt idx="535">
                  <c:v>791.9959716796875</c:v>
                </c:pt>
                <c:pt idx="536">
                  <c:v>792.00799560546875</c:v>
                </c:pt>
                <c:pt idx="537">
                  <c:v>792.02001953125</c:v>
                </c:pt>
                <c:pt idx="538">
                  <c:v>792.03302001953125</c:v>
                </c:pt>
                <c:pt idx="539">
                  <c:v>792.04498291015625</c:v>
                </c:pt>
                <c:pt idx="540">
                  <c:v>792.0570068359375</c:v>
                </c:pt>
                <c:pt idx="541">
                  <c:v>792.0689697265625</c:v>
                </c:pt>
                <c:pt idx="542">
                  <c:v>792.08197021484375</c:v>
                </c:pt>
                <c:pt idx="543">
                  <c:v>792.093994140625</c:v>
                </c:pt>
                <c:pt idx="544">
                  <c:v>792.10601806640625</c:v>
                </c:pt>
                <c:pt idx="545">
                  <c:v>792.1190185546875</c:v>
                </c:pt>
                <c:pt idx="546">
                  <c:v>792.1309814453125</c:v>
                </c:pt>
                <c:pt idx="547">
                  <c:v>792.14300537109375</c:v>
                </c:pt>
                <c:pt idx="548">
                  <c:v>792.155029296875</c:v>
                </c:pt>
                <c:pt idx="549">
                  <c:v>792.16802978515625</c:v>
                </c:pt>
                <c:pt idx="550">
                  <c:v>792.17999267578125</c:v>
                </c:pt>
                <c:pt idx="551">
                  <c:v>792.1920166015625</c:v>
                </c:pt>
                <c:pt idx="552">
                  <c:v>792.20501708984375</c:v>
                </c:pt>
                <c:pt idx="553">
                  <c:v>792.21697998046875</c:v>
                </c:pt>
                <c:pt idx="554">
                  <c:v>792.22900390625</c:v>
                </c:pt>
                <c:pt idx="555">
                  <c:v>792.24102783203125</c:v>
                </c:pt>
                <c:pt idx="556">
                  <c:v>792.2540283203125</c:v>
                </c:pt>
                <c:pt idx="557">
                  <c:v>792.2659912109375</c:v>
                </c:pt>
                <c:pt idx="558">
                  <c:v>792.27801513671875</c:v>
                </c:pt>
                <c:pt idx="559">
                  <c:v>792.291015625</c:v>
                </c:pt>
                <c:pt idx="560">
                  <c:v>792.302978515625</c:v>
                </c:pt>
                <c:pt idx="561">
                  <c:v>792.31500244140625</c:v>
                </c:pt>
                <c:pt idx="562">
                  <c:v>792.3270263671875</c:v>
                </c:pt>
                <c:pt idx="563">
                  <c:v>792.34002685546875</c:v>
                </c:pt>
                <c:pt idx="564">
                  <c:v>792.35198974609375</c:v>
                </c:pt>
                <c:pt idx="565">
                  <c:v>792.364013671875</c:v>
                </c:pt>
                <c:pt idx="566">
                  <c:v>792.37701416015625</c:v>
                </c:pt>
                <c:pt idx="567">
                  <c:v>792.38897705078125</c:v>
                </c:pt>
                <c:pt idx="568">
                  <c:v>792.4010009765625</c:v>
                </c:pt>
                <c:pt idx="569">
                  <c:v>792.41302490234375</c:v>
                </c:pt>
                <c:pt idx="570">
                  <c:v>792.426025390625</c:v>
                </c:pt>
                <c:pt idx="571">
                  <c:v>792.43798828125</c:v>
                </c:pt>
                <c:pt idx="572">
                  <c:v>792.45001220703125</c:v>
                </c:pt>
                <c:pt idx="573">
                  <c:v>792.4630126953125</c:v>
                </c:pt>
                <c:pt idx="574">
                  <c:v>792.4749755859375</c:v>
                </c:pt>
                <c:pt idx="575">
                  <c:v>792.48699951171875</c:v>
                </c:pt>
                <c:pt idx="576">
                  <c:v>792.4990234375</c:v>
                </c:pt>
                <c:pt idx="577">
                  <c:v>792.51202392578125</c:v>
                </c:pt>
                <c:pt idx="578">
                  <c:v>792.52398681640625</c:v>
                </c:pt>
                <c:pt idx="579">
                  <c:v>792.5360107421875</c:v>
                </c:pt>
                <c:pt idx="580">
                  <c:v>792.54901123046875</c:v>
                </c:pt>
                <c:pt idx="581">
                  <c:v>792.56097412109375</c:v>
                </c:pt>
                <c:pt idx="582">
                  <c:v>792.572998046875</c:v>
                </c:pt>
                <c:pt idx="583">
                  <c:v>792.58599853515625</c:v>
                </c:pt>
                <c:pt idx="584">
                  <c:v>792.5980224609375</c:v>
                </c:pt>
                <c:pt idx="585">
                  <c:v>792.6099853515625</c:v>
                </c:pt>
                <c:pt idx="586">
                  <c:v>792.62200927734375</c:v>
                </c:pt>
                <c:pt idx="587">
                  <c:v>792.635009765625</c:v>
                </c:pt>
                <c:pt idx="588">
                  <c:v>792.64697265625</c:v>
                </c:pt>
                <c:pt idx="589">
                  <c:v>792.65899658203125</c:v>
                </c:pt>
                <c:pt idx="590">
                  <c:v>792.6719970703125</c:v>
                </c:pt>
                <c:pt idx="591">
                  <c:v>792.68402099609375</c:v>
                </c:pt>
                <c:pt idx="592">
                  <c:v>792.69598388671875</c:v>
                </c:pt>
                <c:pt idx="593">
                  <c:v>792.7080078125</c:v>
                </c:pt>
                <c:pt idx="594">
                  <c:v>792.72100830078125</c:v>
                </c:pt>
                <c:pt idx="595">
                  <c:v>792.73297119140625</c:v>
                </c:pt>
                <c:pt idx="596">
                  <c:v>792.7449951171875</c:v>
                </c:pt>
                <c:pt idx="597">
                  <c:v>792.75799560546875</c:v>
                </c:pt>
                <c:pt idx="598">
                  <c:v>792.77001953125</c:v>
                </c:pt>
                <c:pt idx="599">
                  <c:v>792.781982421875</c:v>
                </c:pt>
                <c:pt idx="600">
                  <c:v>792.79400634765625</c:v>
                </c:pt>
                <c:pt idx="601">
                  <c:v>792.8070068359375</c:v>
                </c:pt>
                <c:pt idx="602">
                  <c:v>792.8189697265625</c:v>
                </c:pt>
                <c:pt idx="603">
                  <c:v>792.83099365234375</c:v>
                </c:pt>
                <c:pt idx="604">
                  <c:v>792.843994140625</c:v>
                </c:pt>
                <c:pt idx="605">
                  <c:v>792.85601806640625</c:v>
                </c:pt>
                <c:pt idx="606">
                  <c:v>792.86798095703125</c:v>
                </c:pt>
                <c:pt idx="607">
                  <c:v>792.8809814453125</c:v>
                </c:pt>
                <c:pt idx="608">
                  <c:v>792.89300537109375</c:v>
                </c:pt>
                <c:pt idx="609">
                  <c:v>792.905029296875</c:v>
                </c:pt>
                <c:pt idx="610">
                  <c:v>792.9169921875</c:v>
                </c:pt>
                <c:pt idx="611">
                  <c:v>792.92999267578125</c:v>
                </c:pt>
                <c:pt idx="612">
                  <c:v>792.9420166015625</c:v>
                </c:pt>
                <c:pt idx="613">
                  <c:v>792.9539794921875</c:v>
                </c:pt>
                <c:pt idx="614">
                  <c:v>792.96697998046875</c:v>
                </c:pt>
                <c:pt idx="615">
                  <c:v>792.97900390625</c:v>
                </c:pt>
                <c:pt idx="616">
                  <c:v>792.99102783203125</c:v>
                </c:pt>
                <c:pt idx="617">
                  <c:v>793.00299072265625</c:v>
                </c:pt>
                <c:pt idx="618">
                  <c:v>793.0159912109375</c:v>
                </c:pt>
                <c:pt idx="619">
                  <c:v>793.02801513671875</c:v>
                </c:pt>
                <c:pt idx="620">
                  <c:v>793.03997802734375</c:v>
                </c:pt>
                <c:pt idx="621">
                  <c:v>793.052978515625</c:v>
                </c:pt>
                <c:pt idx="622">
                  <c:v>793.06500244140625</c:v>
                </c:pt>
                <c:pt idx="623">
                  <c:v>793.0770263671875</c:v>
                </c:pt>
                <c:pt idx="624">
                  <c:v>793.09002685546875</c:v>
                </c:pt>
                <c:pt idx="625">
                  <c:v>793.10198974609375</c:v>
                </c:pt>
                <c:pt idx="626">
                  <c:v>793.114013671875</c:v>
                </c:pt>
                <c:pt idx="627">
                  <c:v>793.1259765625</c:v>
                </c:pt>
                <c:pt idx="628">
                  <c:v>793.13897705078125</c:v>
                </c:pt>
                <c:pt idx="629">
                  <c:v>793.1510009765625</c:v>
                </c:pt>
                <c:pt idx="630">
                  <c:v>793.16302490234375</c:v>
                </c:pt>
                <c:pt idx="631">
                  <c:v>793.176025390625</c:v>
                </c:pt>
                <c:pt idx="632">
                  <c:v>793.18798828125</c:v>
                </c:pt>
                <c:pt idx="633">
                  <c:v>793.20001220703125</c:v>
                </c:pt>
                <c:pt idx="634">
                  <c:v>793.21197509765625</c:v>
                </c:pt>
                <c:pt idx="635">
                  <c:v>793.2249755859375</c:v>
                </c:pt>
                <c:pt idx="636">
                  <c:v>793.23699951171875</c:v>
                </c:pt>
                <c:pt idx="637">
                  <c:v>793.2490234375</c:v>
                </c:pt>
                <c:pt idx="638">
                  <c:v>793.26202392578125</c:v>
                </c:pt>
                <c:pt idx="639">
                  <c:v>793.27398681640625</c:v>
                </c:pt>
                <c:pt idx="640">
                  <c:v>793.2860107421875</c:v>
                </c:pt>
                <c:pt idx="641">
                  <c:v>793.29901123046875</c:v>
                </c:pt>
                <c:pt idx="642">
                  <c:v>793.31097412109375</c:v>
                </c:pt>
                <c:pt idx="643">
                  <c:v>793.322998046875</c:v>
                </c:pt>
                <c:pt idx="644">
                  <c:v>793.33502197265625</c:v>
                </c:pt>
                <c:pt idx="645">
                  <c:v>793.3480224609375</c:v>
                </c:pt>
                <c:pt idx="646">
                  <c:v>793.3599853515625</c:v>
                </c:pt>
                <c:pt idx="647">
                  <c:v>793.37200927734375</c:v>
                </c:pt>
                <c:pt idx="648">
                  <c:v>793.385009765625</c:v>
                </c:pt>
                <c:pt idx="649">
                  <c:v>793.39697265625</c:v>
                </c:pt>
                <c:pt idx="650">
                  <c:v>793.40899658203125</c:v>
                </c:pt>
                <c:pt idx="651">
                  <c:v>793.4219970703125</c:v>
                </c:pt>
                <c:pt idx="652">
                  <c:v>793.43402099609375</c:v>
                </c:pt>
                <c:pt idx="653">
                  <c:v>793.44598388671875</c:v>
                </c:pt>
                <c:pt idx="654">
                  <c:v>793.4580078125</c:v>
                </c:pt>
                <c:pt idx="655">
                  <c:v>793.47100830078125</c:v>
                </c:pt>
                <c:pt idx="656">
                  <c:v>793.48297119140625</c:v>
                </c:pt>
                <c:pt idx="657">
                  <c:v>793.4949951171875</c:v>
                </c:pt>
                <c:pt idx="658">
                  <c:v>793.50799560546875</c:v>
                </c:pt>
                <c:pt idx="659">
                  <c:v>793.52001953125</c:v>
                </c:pt>
                <c:pt idx="660">
                  <c:v>793.531982421875</c:v>
                </c:pt>
                <c:pt idx="661">
                  <c:v>793.54400634765625</c:v>
                </c:pt>
                <c:pt idx="662">
                  <c:v>793.5570068359375</c:v>
                </c:pt>
                <c:pt idx="663">
                  <c:v>793.5689697265625</c:v>
                </c:pt>
                <c:pt idx="664">
                  <c:v>793.58099365234375</c:v>
                </c:pt>
                <c:pt idx="665">
                  <c:v>793.593994140625</c:v>
                </c:pt>
                <c:pt idx="666">
                  <c:v>793.60601806640625</c:v>
                </c:pt>
                <c:pt idx="667">
                  <c:v>793.61798095703125</c:v>
                </c:pt>
                <c:pt idx="668">
                  <c:v>793.6309814453125</c:v>
                </c:pt>
                <c:pt idx="669">
                  <c:v>793.64300537109375</c:v>
                </c:pt>
                <c:pt idx="670">
                  <c:v>793.655029296875</c:v>
                </c:pt>
                <c:pt idx="671">
                  <c:v>793.6669921875</c:v>
                </c:pt>
                <c:pt idx="672">
                  <c:v>793.67999267578125</c:v>
                </c:pt>
                <c:pt idx="673">
                  <c:v>793.6920166015625</c:v>
                </c:pt>
                <c:pt idx="674">
                  <c:v>793.7039794921875</c:v>
                </c:pt>
                <c:pt idx="675">
                  <c:v>793.71697998046875</c:v>
                </c:pt>
                <c:pt idx="676">
                  <c:v>793.72900390625</c:v>
                </c:pt>
                <c:pt idx="677">
                  <c:v>793.74102783203125</c:v>
                </c:pt>
                <c:pt idx="678">
                  <c:v>793.7540283203125</c:v>
                </c:pt>
                <c:pt idx="679">
                  <c:v>793.7659912109375</c:v>
                </c:pt>
                <c:pt idx="680">
                  <c:v>793.77801513671875</c:v>
                </c:pt>
                <c:pt idx="681">
                  <c:v>793.78997802734375</c:v>
                </c:pt>
                <c:pt idx="682">
                  <c:v>793.802978515625</c:v>
                </c:pt>
                <c:pt idx="683">
                  <c:v>793.81500244140625</c:v>
                </c:pt>
                <c:pt idx="684">
                  <c:v>793.8270263671875</c:v>
                </c:pt>
                <c:pt idx="685">
                  <c:v>793.84002685546875</c:v>
                </c:pt>
                <c:pt idx="686">
                  <c:v>793.85198974609375</c:v>
                </c:pt>
                <c:pt idx="687">
                  <c:v>793.864013671875</c:v>
                </c:pt>
                <c:pt idx="688">
                  <c:v>793.87701416015625</c:v>
                </c:pt>
                <c:pt idx="689">
                  <c:v>793.88897705078125</c:v>
                </c:pt>
                <c:pt idx="690">
                  <c:v>793.9010009765625</c:v>
                </c:pt>
                <c:pt idx="691">
                  <c:v>793.91302490234375</c:v>
                </c:pt>
                <c:pt idx="692">
                  <c:v>793.926025390625</c:v>
                </c:pt>
                <c:pt idx="693">
                  <c:v>793.93798828125</c:v>
                </c:pt>
                <c:pt idx="694">
                  <c:v>793.95001220703125</c:v>
                </c:pt>
                <c:pt idx="695">
                  <c:v>793.9630126953125</c:v>
                </c:pt>
                <c:pt idx="696">
                  <c:v>793.9749755859375</c:v>
                </c:pt>
                <c:pt idx="697">
                  <c:v>793.98699951171875</c:v>
                </c:pt>
                <c:pt idx="698">
                  <c:v>794</c:v>
                </c:pt>
                <c:pt idx="699">
                  <c:v>794.01202392578125</c:v>
                </c:pt>
                <c:pt idx="700">
                  <c:v>794.02398681640625</c:v>
                </c:pt>
                <c:pt idx="701">
                  <c:v>794.0360107421875</c:v>
                </c:pt>
                <c:pt idx="702">
                  <c:v>794.04901123046875</c:v>
                </c:pt>
                <c:pt idx="703">
                  <c:v>794.06097412109375</c:v>
                </c:pt>
                <c:pt idx="704">
                  <c:v>794.072998046875</c:v>
                </c:pt>
                <c:pt idx="705">
                  <c:v>794.08599853515625</c:v>
                </c:pt>
                <c:pt idx="706">
                  <c:v>794.0980224609375</c:v>
                </c:pt>
                <c:pt idx="707">
                  <c:v>794.1099853515625</c:v>
                </c:pt>
                <c:pt idx="708">
                  <c:v>794.12298583984375</c:v>
                </c:pt>
                <c:pt idx="709">
                  <c:v>794.135009765625</c:v>
                </c:pt>
                <c:pt idx="710">
                  <c:v>794.14697265625</c:v>
                </c:pt>
                <c:pt idx="711">
                  <c:v>794.15899658203125</c:v>
                </c:pt>
                <c:pt idx="712">
                  <c:v>794.1719970703125</c:v>
                </c:pt>
                <c:pt idx="713">
                  <c:v>794.18402099609375</c:v>
                </c:pt>
                <c:pt idx="714">
                  <c:v>794.19598388671875</c:v>
                </c:pt>
                <c:pt idx="715">
                  <c:v>794.208984375</c:v>
                </c:pt>
                <c:pt idx="716">
                  <c:v>794.22100830078125</c:v>
                </c:pt>
                <c:pt idx="717">
                  <c:v>794.23297119140625</c:v>
                </c:pt>
                <c:pt idx="718">
                  <c:v>794.2459716796875</c:v>
                </c:pt>
                <c:pt idx="719">
                  <c:v>794.25799560546875</c:v>
                </c:pt>
                <c:pt idx="720">
                  <c:v>794.27001953125</c:v>
                </c:pt>
                <c:pt idx="721">
                  <c:v>794.28302001953125</c:v>
                </c:pt>
                <c:pt idx="722">
                  <c:v>794.29498291015625</c:v>
                </c:pt>
                <c:pt idx="723">
                  <c:v>794.3070068359375</c:v>
                </c:pt>
                <c:pt idx="724">
                  <c:v>794.3189697265625</c:v>
                </c:pt>
                <c:pt idx="725">
                  <c:v>794.33197021484375</c:v>
                </c:pt>
                <c:pt idx="726">
                  <c:v>794.343994140625</c:v>
                </c:pt>
                <c:pt idx="727">
                  <c:v>794.35601806640625</c:v>
                </c:pt>
                <c:pt idx="728">
                  <c:v>794.3690185546875</c:v>
                </c:pt>
                <c:pt idx="729">
                  <c:v>794.3809814453125</c:v>
                </c:pt>
                <c:pt idx="730">
                  <c:v>794.39300537109375</c:v>
                </c:pt>
                <c:pt idx="731">
                  <c:v>794.406005859375</c:v>
                </c:pt>
                <c:pt idx="732">
                  <c:v>794.41802978515625</c:v>
                </c:pt>
                <c:pt idx="733">
                  <c:v>794.42999267578125</c:v>
                </c:pt>
                <c:pt idx="734">
                  <c:v>794.4429931640625</c:v>
                </c:pt>
                <c:pt idx="735">
                  <c:v>794.45501708984375</c:v>
                </c:pt>
                <c:pt idx="736">
                  <c:v>794.46697998046875</c:v>
                </c:pt>
                <c:pt idx="737">
                  <c:v>794.47900390625</c:v>
                </c:pt>
                <c:pt idx="738">
                  <c:v>794.49200439453125</c:v>
                </c:pt>
                <c:pt idx="739">
                  <c:v>794.5040283203125</c:v>
                </c:pt>
                <c:pt idx="740">
                  <c:v>794.5159912109375</c:v>
                </c:pt>
                <c:pt idx="741">
                  <c:v>794.52899169921875</c:v>
                </c:pt>
                <c:pt idx="742">
                  <c:v>794.541015625</c:v>
                </c:pt>
                <c:pt idx="743">
                  <c:v>794.552978515625</c:v>
                </c:pt>
                <c:pt idx="744">
                  <c:v>794.56597900390625</c:v>
                </c:pt>
                <c:pt idx="745">
                  <c:v>794.5780029296875</c:v>
                </c:pt>
                <c:pt idx="746">
                  <c:v>794.59002685546875</c:v>
                </c:pt>
                <c:pt idx="747">
                  <c:v>794.60198974609375</c:v>
                </c:pt>
                <c:pt idx="748">
                  <c:v>794.614990234375</c:v>
                </c:pt>
                <c:pt idx="749">
                  <c:v>794.62701416015625</c:v>
                </c:pt>
                <c:pt idx="750">
                  <c:v>794.63897705078125</c:v>
                </c:pt>
                <c:pt idx="751">
                  <c:v>794.6519775390625</c:v>
                </c:pt>
                <c:pt idx="752">
                  <c:v>794.66400146484375</c:v>
                </c:pt>
                <c:pt idx="753">
                  <c:v>794.676025390625</c:v>
                </c:pt>
                <c:pt idx="754">
                  <c:v>794.68902587890625</c:v>
                </c:pt>
                <c:pt idx="755">
                  <c:v>794.70098876953125</c:v>
                </c:pt>
                <c:pt idx="756">
                  <c:v>794.7130126953125</c:v>
                </c:pt>
                <c:pt idx="757">
                  <c:v>794.72601318359375</c:v>
                </c:pt>
                <c:pt idx="758">
                  <c:v>794.73797607421875</c:v>
                </c:pt>
                <c:pt idx="759">
                  <c:v>794.75</c:v>
                </c:pt>
                <c:pt idx="760">
                  <c:v>794.76202392578125</c:v>
                </c:pt>
                <c:pt idx="761">
                  <c:v>794.7750244140625</c:v>
                </c:pt>
                <c:pt idx="762">
                  <c:v>794.7869873046875</c:v>
                </c:pt>
                <c:pt idx="763">
                  <c:v>794.79901123046875</c:v>
                </c:pt>
                <c:pt idx="764">
                  <c:v>794.81201171875</c:v>
                </c:pt>
                <c:pt idx="765">
                  <c:v>794.823974609375</c:v>
                </c:pt>
                <c:pt idx="766">
                  <c:v>794.83599853515625</c:v>
                </c:pt>
                <c:pt idx="767">
                  <c:v>794.8489990234375</c:v>
                </c:pt>
                <c:pt idx="768">
                  <c:v>794.86102294921875</c:v>
                </c:pt>
                <c:pt idx="769">
                  <c:v>794.87298583984375</c:v>
                </c:pt>
                <c:pt idx="770">
                  <c:v>794.885986328125</c:v>
                </c:pt>
                <c:pt idx="771">
                  <c:v>794.89801025390625</c:v>
                </c:pt>
                <c:pt idx="772">
                  <c:v>794.90997314453125</c:v>
                </c:pt>
                <c:pt idx="773">
                  <c:v>794.9219970703125</c:v>
                </c:pt>
                <c:pt idx="774">
                  <c:v>794.93499755859375</c:v>
                </c:pt>
                <c:pt idx="775">
                  <c:v>794.947021484375</c:v>
                </c:pt>
                <c:pt idx="776">
                  <c:v>794.958984375</c:v>
                </c:pt>
                <c:pt idx="777">
                  <c:v>794.97198486328125</c:v>
                </c:pt>
                <c:pt idx="778">
                  <c:v>794.9840087890625</c:v>
                </c:pt>
                <c:pt idx="779">
                  <c:v>794.9959716796875</c:v>
                </c:pt>
                <c:pt idx="780">
                  <c:v>795.00897216796875</c:v>
                </c:pt>
                <c:pt idx="781">
                  <c:v>795.02099609375</c:v>
                </c:pt>
                <c:pt idx="782">
                  <c:v>795.03302001953125</c:v>
                </c:pt>
                <c:pt idx="783">
                  <c:v>795.0460205078125</c:v>
                </c:pt>
                <c:pt idx="784">
                  <c:v>795.0579833984375</c:v>
                </c:pt>
                <c:pt idx="785">
                  <c:v>795.07000732421875</c:v>
                </c:pt>
                <c:pt idx="786">
                  <c:v>795.08197021484375</c:v>
                </c:pt>
                <c:pt idx="787">
                  <c:v>795.094970703125</c:v>
                </c:pt>
                <c:pt idx="788">
                  <c:v>795.10699462890625</c:v>
                </c:pt>
                <c:pt idx="789">
                  <c:v>795.1190185546875</c:v>
                </c:pt>
                <c:pt idx="790">
                  <c:v>795.13201904296875</c:v>
                </c:pt>
                <c:pt idx="791">
                  <c:v>795.14398193359375</c:v>
                </c:pt>
                <c:pt idx="792">
                  <c:v>795.156005859375</c:v>
                </c:pt>
                <c:pt idx="793">
                  <c:v>795.16900634765625</c:v>
                </c:pt>
                <c:pt idx="794">
                  <c:v>795.1810302734375</c:v>
                </c:pt>
                <c:pt idx="795">
                  <c:v>795.1929931640625</c:v>
                </c:pt>
                <c:pt idx="796">
                  <c:v>795.20599365234375</c:v>
                </c:pt>
                <c:pt idx="797">
                  <c:v>795.218017578125</c:v>
                </c:pt>
                <c:pt idx="798">
                  <c:v>795.22998046875</c:v>
                </c:pt>
                <c:pt idx="799">
                  <c:v>795.24298095703125</c:v>
                </c:pt>
                <c:pt idx="800">
                  <c:v>795.2550048828125</c:v>
                </c:pt>
                <c:pt idx="801">
                  <c:v>795.26702880859375</c:v>
                </c:pt>
                <c:pt idx="802">
                  <c:v>795.27899169921875</c:v>
                </c:pt>
              </c:numCache>
            </c:numRef>
          </c:xVal>
          <c:yVal>
            <c:numRef>
              <c:f>'Sheet1 {12 min}'!$B$1:$B$803</c:f>
              <c:numCache>
                <c:formatCode>General</c:formatCode>
                <c:ptCount val="803"/>
                <c:pt idx="0">
                  <c:v>91</c:v>
                </c:pt>
                <c:pt idx="1">
                  <c:v>94.5</c:v>
                </c:pt>
                <c:pt idx="2">
                  <c:v>62.5</c:v>
                </c:pt>
                <c:pt idx="3">
                  <c:v>24</c:v>
                </c:pt>
                <c:pt idx="4">
                  <c:v>28.75</c:v>
                </c:pt>
                <c:pt idx="5">
                  <c:v>40.75</c:v>
                </c:pt>
                <c:pt idx="6">
                  <c:v>22.5</c:v>
                </c:pt>
                <c:pt idx="7">
                  <c:v>3.5</c:v>
                </c:pt>
                <c:pt idx="8">
                  <c:v>0</c:v>
                </c:pt>
                <c:pt idx="9">
                  <c:v>0</c:v>
                </c:pt>
                <c:pt idx="10">
                  <c:v>10.25</c:v>
                </c:pt>
                <c:pt idx="11">
                  <c:v>41.5</c:v>
                </c:pt>
                <c:pt idx="12">
                  <c:v>58.25</c:v>
                </c:pt>
                <c:pt idx="13">
                  <c:v>33.75</c:v>
                </c:pt>
                <c:pt idx="14">
                  <c:v>11.5</c:v>
                </c:pt>
                <c:pt idx="15">
                  <c:v>16.5</c:v>
                </c:pt>
                <c:pt idx="16">
                  <c:v>48.25</c:v>
                </c:pt>
                <c:pt idx="17">
                  <c:v>88.25</c:v>
                </c:pt>
                <c:pt idx="18">
                  <c:v>78.25</c:v>
                </c:pt>
                <c:pt idx="19">
                  <c:v>31.5</c:v>
                </c:pt>
                <c:pt idx="20">
                  <c:v>9.75</c:v>
                </c:pt>
                <c:pt idx="21">
                  <c:v>13.75</c:v>
                </c:pt>
                <c:pt idx="22">
                  <c:v>44</c:v>
                </c:pt>
                <c:pt idx="23">
                  <c:v>84</c:v>
                </c:pt>
                <c:pt idx="24">
                  <c:v>85</c:v>
                </c:pt>
                <c:pt idx="25">
                  <c:v>72.25</c:v>
                </c:pt>
                <c:pt idx="26">
                  <c:v>91</c:v>
                </c:pt>
                <c:pt idx="27">
                  <c:v>120.5</c:v>
                </c:pt>
                <c:pt idx="28">
                  <c:v>115</c:v>
                </c:pt>
                <c:pt idx="29">
                  <c:v>110.30000305175781</c:v>
                </c:pt>
                <c:pt idx="30">
                  <c:v>191.80000305175781</c:v>
                </c:pt>
                <c:pt idx="31">
                  <c:v>373.5</c:v>
                </c:pt>
                <c:pt idx="32">
                  <c:v>553</c:v>
                </c:pt>
                <c:pt idx="33">
                  <c:v>641</c:v>
                </c:pt>
                <c:pt idx="34">
                  <c:v>603.20001220703125</c:v>
                </c:pt>
                <c:pt idx="35">
                  <c:v>463.79998779296875</c:v>
                </c:pt>
                <c:pt idx="36">
                  <c:v>417.5</c:v>
                </c:pt>
                <c:pt idx="37">
                  <c:v>483.79998779296875</c:v>
                </c:pt>
                <c:pt idx="38">
                  <c:v>470.70001220703125</c:v>
                </c:pt>
                <c:pt idx="39">
                  <c:v>309.79998779296875</c:v>
                </c:pt>
                <c:pt idx="40">
                  <c:v>114</c:v>
                </c:pt>
                <c:pt idx="41">
                  <c:v>36.5</c:v>
                </c:pt>
                <c:pt idx="42">
                  <c:v>30</c:v>
                </c:pt>
                <c:pt idx="43">
                  <c:v>15.5</c:v>
                </c:pt>
                <c:pt idx="44">
                  <c:v>18.75</c:v>
                </c:pt>
                <c:pt idx="45">
                  <c:v>36.5</c:v>
                </c:pt>
                <c:pt idx="46">
                  <c:v>33.75</c:v>
                </c:pt>
                <c:pt idx="47">
                  <c:v>14.25</c:v>
                </c:pt>
                <c:pt idx="48">
                  <c:v>11.75</c:v>
                </c:pt>
                <c:pt idx="49">
                  <c:v>19</c:v>
                </c:pt>
                <c:pt idx="50">
                  <c:v>20.5</c:v>
                </c:pt>
                <c:pt idx="51">
                  <c:v>19.75</c:v>
                </c:pt>
                <c:pt idx="52">
                  <c:v>13.5</c:v>
                </c:pt>
                <c:pt idx="53">
                  <c:v>9.5</c:v>
                </c:pt>
                <c:pt idx="54">
                  <c:v>13.5</c:v>
                </c:pt>
                <c:pt idx="55">
                  <c:v>13</c:v>
                </c:pt>
                <c:pt idx="56">
                  <c:v>26</c:v>
                </c:pt>
                <c:pt idx="57">
                  <c:v>48.75</c:v>
                </c:pt>
                <c:pt idx="58">
                  <c:v>42</c:v>
                </c:pt>
                <c:pt idx="59">
                  <c:v>22.75</c:v>
                </c:pt>
                <c:pt idx="60">
                  <c:v>33.5</c:v>
                </c:pt>
                <c:pt idx="61">
                  <c:v>68</c:v>
                </c:pt>
                <c:pt idx="62">
                  <c:v>73.25</c:v>
                </c:pt>
                <c:pt idx="63">
                  <c:v>57.25</c:v>
                </c:pt>
                <c:pt idx="64">
                  <c:v>51.5</c:v>
                </c:pt>
                <c:pt idx="65">
                  <c:v>41</c:v>
                </c:pt>
                <c:pt idx="66">
                  <c:v>37.75</c:v>
                </c:pt>
                <c:pt idx="67">
                  <c:v>71.75</c:v>
                </c:pt>
                <c:pt idx="68">
                  <c:v>134.30000305175781</c:v>
                </c:pt>
                <c:pt idx="69">
                  <c:v>222.30000305175781</c:v>
                </c:pt>
                <c:pt idx="70">
                  <c:v>394.70001220703125</c:v>
                </c:pt>
                <c:pt idx="71">
                  <c:v>534.29998779296875</c:v>
                </c:pt>
                <c:pt idx="72">
                  <c:v>552.5</c:v>
                </c:pt>
                <c:pt idx="73">
                  <c:v>723</c:v>
                </c:pt>
                <c:pt idx="74">
                  <c:v>948.5</c:v>
                </c:pt>
                <c:pt idx="75">
                  <c:v>870.5</c:v>
                </c:pt>
                <c:pt idx="76">
                  <c:v>704</c:v>
                </c:pt>
                <c:pt idx="77">
                  <c:v>689.79998779296875</c:v>
                </c:pt>
                <c:pt idx="78">
                  <c:v>638.79998779296875</c:v>
                </c:pt>
                <c:pt idx="79">
                  <c:v>509.29998779296875</c:v>
                </c:pt>
                <c:pt idx="80">
                  <c:v>420.70001220703125</c:v>
                </c:pt>
                <c:pt idx="81">
                  <c:v>284.20001220703125</c:v>
                </c:pt>
                <c:pt idx="82">
                  <c:v>111.5</c:v>
                </c:pt>
                <c:pt idx="83">
                  <c:v>33.25</c:v>
                </c:pt>
                <c:pt idx="84">
                  <c:v>29.5</c:v>
                </c:pt>
                <c:pt idx="85">
                  <c:v>33.75</c:v>
                </c:pt>
                <c:pt idx="86">
                  <c:v>31.25</c:v>
                </c:pt>
                <c:pt idx="87">
                  <c:v>32.25</c:v>
                </c:pt>
                <c:pt idx="88">
                  <c:v>22.75</c:v>
                </c:pt>
                <c:pt idx="89">
                  <c:v>10.75</c:v>
                </c:pt>
                <c:pt idx="90">
                  <c:v>13</c:v>
                </c:pt>
                <c:pt idx="91">
                  <c:v>16.25</c:v>
                </c:pt>
                <c:pt idx="92">
                  <c:v>17.5</c:v>
                </c:pt>
                <c:pt idx="93">
                  <c:v>18</c:v>
                </c:pt>
                <c:pt idx="94">
                  <c:v>23.75</c:v>
                </c:pt>
                <c:pt idx="95">
                  <c:v>60.75</c:v>
                </c:pt>
                <c:pt idx="96">
                  <c:v>105</c:v>
                </c:pt>
                <c:pt idx="97">
                  <c:v>86.25</c:v>
                </c:pt>
                <c:pt idx="98">
                  <c:v>31.75</c:v>
                </c:pt>
                <c:pt idx="99">
                  <c:v>18.75</c:v>
                </c:pt>
                <c:pt idx="100">
                  <c:v>40.5</c:v>
                </c:pt>
                <c:pt idx="101">
                  <c:v>73</c:v>
                </c:pt>
                <c:pt idx="102">
                  <c:v>119</c:v>
                </c:pt>
                <c:pt idx="103">
                  <c:v>135</c:v>
                </c:pt>
                <c:pt idx="104">
                  <c:v>90.25</c:v>
                </c:pt>
                <c:pt idx="105">
                  <c:v>60</c:v>
                </c:pt>
                <c:pt idx="106">
                  <c:v>98.5</c:v>
                </c:pt>
                <c:pt idx="107">
                  <c:v>153.30000305175781</c:v>
                </c:pt>
                <c:pt idx="108">
                  <c:v>156</c:v>
                </c:pt>
                <c:pt idx="109">
                  <c:v>128.30000305175781</c:v>
                </c:pt>
                <c:pt idx="110">
                  <c:v>219.5</c:v>
                </c:pt>
                <c:pt idx="111">
                  <c:v>504</c:v>
                </c:pt>
                <c:pt idx="112">
                  <c:v>858.20001220703125</c:v>
                </c:pt>
                <c:pt idx="113">
                  <c:v>1211</c:v>
                </c:pt>
                <c:pt idx="114">
                  <c:v>1700</c:v>
                </c:pt>
                <c:pt idx="115">
                  <c:v>2103</c:v>
                </c:pt>
                <c:pt idx="116">
                  <c:v>1997</c:v>
                </c:pt>
                <c:pt idx="117">
                  <c:v>1584</c:v>
                </c:pt>
                <c:pt idx="118">
                  <c:v>1141</c:v>
                </c:pt>
                <c:pt idx="119">
                  <c:v>787</c:v>
                </c:pt>
                <c:pt idx="120">
                  <c:v>547.79998779296875</c:v>
                </c:pt>
                <c:pt idx="121">
                  <c:v>342.79998779296875</c:v>
                </c:pt>
                <c:pt idx="122">
                  <c:v>234.19999694824219</c:v>
                </c:pt>
                <c:pt idx="123">
                  <c:v>164</c:v>
                </c:pt>
                <c:pt idx="124">
                  <c:v>100.80000305175781</c:v>
                </c:pt>
                <c:pt idx="125">
                  <c:v>76</c:v>
                </c:pt>
                <c:pt idx="126">
                  <c:v>48.25</c:v>
                </c:pt>
                <c:pt idx="127">
                  <c:v>26</c:v>
                </c:pt>
                <c:pt idx="128">
                  <c:v>21</c:v>
                </c:pt>
                <c:pt idx="129">
                  <c:v>31</c:v>
                </c:pt>
                <c:pt idx="130">
                  <c:v>36.25</c:v>
                </c:pt>
                <c:pt idx="131">
                  <c:v>19.5</c:v>
                </c:pt>
                <c:pt idx="132">
                  <c:v>7</c:v>
                </c:pt>
                <c:pt idx="133">
                  <c:v>8</c:v>
                </c:pt>
                <c:pt idx="134">
                  <c:v>18.75</c:v>
                </c:pt>
                <c:pt idx="135">
                  <c:v>46.25</c:v>
                </c:pt>
                <c:pt idx="136">
                  <c:v>57.25</c:v>
                </c:pt>
                <c:pt idx="137">
                  <c:v>54.5</c:v>
                </c:pt>
                <c:pt idx="138">
                  <c:v>64.75</c:v>
                </c:pt>
                <c:pt idx="139">
                  <c:v>57</c:v>
                </c:pt>
                <c:pt idx="140">
                  <c:v>56.25</c:v>
                </c:pt>
                <c:pt idx="141">
                  <c:v>87.25</c:v>
                </c:pt>
                <c:pt idx="142">
                  <c:v>116.80000305175781</c:v>
                </c:pt>
                <c:pt idx="143">
                  <c:v>154.80000305175781</c:v>
                </c:pt>
                <c:pt idx="144">
                  <c:v>172</c:v>
                </c:pt>
                <c:pt idx="145">
                  <c:v>126</c:v>
                </c:pt>
                <c:pt idx="146">
                  <c:v>66</c:v>
                </c:pt>
                <c:pt idx="147">
                  <c:v>60.25</c:v>
                </c:pt>
                <c:pt idx="148">
                  <c:v>87.75</c:v>
                </c:pt>
                <c:pt idx="149">
                  <c:v>127.5</c:v>
                </c:pt>
                <c:pt idx="150">
                  <c:v>219.19999694824219</c:v>
                </c:pt>
                <c:pt idx="151">
                  <c:v>392.79998779296875</c:v>
                </c:pt>
                <c:pt idx="152">
                  <c:v>675</c:v>
                </c:pt>
                <c:pt idx="153">
                  <c:v>1289</c:v>
                </c:pt>
                <c:pt idx="154">
                  <c:v>2963</c:v>
                </c:pt>
                <c:pt idx="155">
                  <c:v>5745</c:v>
                </c:pt>
                <c:pt idx="156">
                  <c:v>7438</c:v>
                </c:pt>
                <c:pt idx="157">
                  <c:v>6537</c:v>
                </c:pt>
                <c:pt idx="158">
                  <c:v>4356</c:v>
                </c:pt>
                <c:pt idx="159">
                  <c:v>2344</c:v>
                </c:pt>
                <c:pt idx="160">
                  <c:v>1066</c:v>
                </c:pt>
                <c:pt idx="161">
                  <c:v>508.5</c:v>
                </c:pt>
                <c:pt idx="162">
                  <c:v>309</c:v>
                </c:pt>
                <c:pt idx="163">
                  <c:v>225.69999694824219</c:v>
                </c:pt>
                <c:pt idx="164">
                  <c:v>167.30000305175781</c:v>
                </c:pt>
                <c:pt idx="165">
                  <c:v>118</c:v>
                </c:pt>
                <c:pt idx="166">
                  <c:v>61.5</c:v>
                </c:pt>
                <c:pt idx="167">
                  <c:v>32.75</c:v>
                </c:pt>
                <c:pt idx="168">
                  <c:v>47</c:v>
                </c:pt>
                <c:pt idx="169">
                  <c:v>75.25</c:v>
                </c:pt>
                <c:pt idx="170">
                  <c:v>111.30000305175781</c:v>
                </c:pt>
                <c:pt idx="171">
                  <c:v>154.30000305175781</c:v>
                </c:pt>
                <c:pt idx="172">
                  <c:v>138.30000305175781</c:v>
                </c:pt>
                <c:pt idx="173">
                  <c:v>76.25</c:v>
                </c:pt>
                <c:pt idx="174">
                  <c:v>64.25</c:v>
                </c:pt>
                <c:pt idx="175">
                  <c:v>83.75</c:v>
                </c:pt>
                <c:pt idx="176">
                  <c:v>89.5</c:v>
                </c:pt>
                <c:pt idx="177">
                  <c:v>105</c:v>
                </c:pt>
                <c:pt idx="178">
                  <c:v>143.5</c:v>
                </c:pt>
                <c:pt idx="179">
                  <c:v>152.80000305175781</c:v>
                </c:pt>
                <c:pt idx="180">
                  <c:v>96.5</c:v>
                </c:pt>
                <c:pt idx="181">
                  <c:v>50.25</c:v>
                </c:pt>
                <c:pt idx="182">
                  <c:v>60.5</c:v>
                </c:pt>
                <c:pt idx="183">
                  <c:v>93.75</c:v>
                </c:pt>
                <c:pt idx="184">
                  <c:v>108.30000305175781</c:v>
                </c:pt>
                <c:pt idx="185">
                  <c:v>108.30000305175781</c:v>
                </c:pt>
                <c:pt idx="186">
                  <c:v>144.5</c:v>
                </c:pt>
                <c:pt idx="187">
                  <c:v>197</c:v>
                </c:pt>
                <c:pt idx="188">
                  <c:v>194.19999694824219</c:v>
                </c:pt>
                <c:pt idx="189">
                  <c:v>179.5</c:v>
                </c:pt>
                <c:pt idx="190">
                  <c:v>209.19999694824219</c:v>
                </c:pt>
                <c:pt idx="191">
                  <c:v>328.29998779296875</c:v>
                </c:pt>
                <c:pt idx="192">
                  <c:v>610.70001220703125</c:v>
                </c:pt>
                <c:pt idx="193">
                  <c:v>1033</c:v>
                </c:pt>
                <c:pt idx="194">
                  <c:v>2406</c:v>
                </c:pt>
                <c:pt idx="195">
                  <c:v>6389</c:v>
                </c:pt>
                <c:pt idx="196">
                  <c:v>13440</c:v>
                </c:pt>
                <c:pt idx="197">
                  <c:v>19900</c:v>
                </c:pt>
                <c:pt idx="198">
                  <c:v>19410</c:v>
                </c:pt>
                <c:pt idx="199">
                  <c:v>12000</c:v>
                </c:pt>
                <c:pt idx="200">
                  <c:v>4799</c:v>
                </c:pt>
                <c:pt idx="201">
                  <c:v>1562</c:v>
                </c:pt>
                <c:pt idx="202">
                  <c:v>638.5</c:v>
                </c:pt>
                <c:pt idx="203">
                  <c:v>395.5</c:v>
                </c:pt>
                <c:pt idx="204">
                  <c:v>355.29998779296875</c:v>
                </c:pt>
                <c:pt idx="205">
                  <c:v>247.5</c:v>
                </c:pt>
                <c:pt idx="206">
                  <c:v>138.80000305175781</c:v>
                </c:pt>
                <c:pt idx="207">
                  <c:v>151</c:v>
                </c:pt>
                <c:pt idx="208">
                  <c:v>162</c:v>
                </c:pt>
                <c:pt idx="209">
                  <c:v>137</c:v>
                </c:pt>
                <c:pt idx="210">
                  <c:v>156.30000305175781</c:v>
                </c:pt>
                <c:pt idx="211">
                  <c:v>207.80000305175781</c:v>
                </c:pt>
                <c:pt idx="212">
                  <c:v>219.69999694824219</c:v>
                </c:pt>
                <c:pt idx="213">
                  <c:v>155.30000305175781</c:v>
                </c:pt>
                <c:pt idx="214">
                  <c:v>115.5</c:v>
                </c:pt>
                <c:pt idx="215">
                  <c:v>141.30000305175781</c:v>
                </c:pt>
                <c:pt idx="216">
                  <c:v>160.30000305175781</c:v>
                </c:pt>
                <c:pt idx="217">
                  <c:v>138.5</c:v>
                </c:pt>
                <c:pt idx="218">
                  <c:v>119</c:v>
                </c:pt>
                <c:pt idx="219">
                  <c:v>125.5</c:v>
                </c:pt>
                <c:pt idx="220">
                  <c:v>100.80000305175781</c:v>
                </c:pt>
                <c:pt idx="221">
                  <c:v>77.25</c:v>
                </c:pt>
                <c:pt idx="222">
                  <c:v>114</c:v>
                </c:pt>
                <c:pt idx="223">
                  <c:v>152.5</c:v>
                </c:pt>
                <c:pt idx="224">
                  <c:v>143.80000305175781</c:v>
                </c:pt>
                <c:pt idx="225">
                  <c:v>169.19999694824219</c:v>
                </c:pt>
                <c:pt idx="226">
                  <c:v>248.5</c:v>
                </c:pt>
                <c:pt idx="227">
                  <c:v>281.29998779296875</c:v>
                </c:pt>
                <c:pt idx="228">
                  <c:v>267.20001220703125</c:v>
                </c:pt>
                <c:pt idx="229">
                  <c:v>248</c:v>
                </c:pt>
                <c:pt idx="230">
                  <c:v>239</c:v>
                </c:pt>
                <c:pt idx="231">
                  <c:v>315.20001220703125</c:v>
                </c:pt>
                <c:pt idx="232">
                  <c:v>455.79998779296875</c:v>
                </c:pt>
                <c:pt idx="233">
                  <c:v>681.70001220703125</c:v>
                </c:pt>
                <c:pt idx="234">
                  <c:v>1286</c:v>
                </c:pt>
                <c:pt idx="235">
                  <c:v>3256</c:v>
                </c:pt>
                <c:pt idx="236">
                  <c:v>10240</c:v>
                </c:pt>
                <c:pt idx="237">
                  <c:v>27000</c:v>
                </c:pt>
                <c:pt idx="238">
                  <c:v>42960</c:v>
                </c:pt>
                <c:pt idx="239">
                  <c:v>38940</c:v>
                </c:pt>
                <c:pt idx="240">
                  <c:v>20770</c:v>
                </c:pt>
                <c:pt idx="241">
                  <c:v>7258</c:v>
                </c:pt>
                <c:pt idx="242">
                  <c:v>2120</c:v>
                </c:pt>
                <c:pt idx="243">
                  <c:v>811</c:v>
                </c:pt>
                <c:pt idx="244">
                  <c:v>613</c:v>
                </c:pt>
                <c:pt idx="245">
                  <c:v>587</c:v>
                </c:pt>
                <c:pt idx="246">
                  <c:v>483.79998779296875</c:v>
                </c:pt>
                <c:pt idx="247">
                  <c:v>324.29998779296875</c:v>
                </c:pt>
                <c:pt idx="248">
                  <c:v>216.5</c:v>
                </c:pt>
                <c:pt idx="249">
                  <c:v>212</c:v>
                </c:pt>
                <c:pt idx="250">
                  <c:v>226.30000305175781</c:v>
                </c:pt>
                <c:pt idx="251">
                  <c:v>228.80000305175781</c:v>
                </c:pt>
                <c:pt idx="252">
                  <c:v>197.80000305175781</c:v>
                </c:pt>
                <c:pt idx="253">
                  <c:v>133</c:v>
                </c:pt>
                <c:pt idx="254">
                  <c:v>123.19999694824219</c:v>
                </c:pt>
                <c:pt idx="255">
                  <c:v>149.19999694824219</c:v>
                </c:pt>
                <c:pt idx="256">
                  <c:v>144.80000305175781</c:v>
                </c:pt>
                <c:pt idx="257">
                  <c:v>153.30000305175781</c:v>
                </c:pt>
                <c:pt idx="258">
                  <c:v>159.5</c:v>
                </c:pt>
                <c:pt idx="259">
                  <c:v>133.5</c:v>
                </c:pt>
                <c:pt idx="260">
                  <c:v>136</c:v>
                </c:pt>
                <c:pt idx="261">
                  <c:v>187.5</c:v>
                </c:pt>
                <c:pt idx="262">
                  <c:v>214.80000305175781</c:v>
                </c:pt>
                <c:pt idx="263">
                  <c:v>213.19999694824219</c:v>
                </c:pt>
                <c:pt idx="264">
                  <c:v>236</c:v>
                </c:pt>
                <c:pt idx="265">
                  <c:v>252</c:v>
                </c:pt>
                <c:pt idx="266">
                  <c:v>269.20001220703125</c:v>
                </c:pt>
                <c:pt idx="267">
                  <c:v>308</c:v>
                </c:pt>
                <c:pt idx="268">
                  <c:v>311.79998779296875</c:v>
                </c:pt>
                <c:pt idx="269">
                  <c:v>301</c:v>
                </c:pt>
                <c:pt idx="270">
                  <c:v>338.5</c:v>
                </c:pt>
                <c:pt idx="271">
                  <c:v>385.5</c:v>
                </c:pt>
                <c:pt idx="272">
                  <c:v>417</c:v>
                </c:pt>
                <c:pt idx="273">
                  <c:v>562.79998779296875</c:v>
                </c:pt>
                <c:pt idx="274">
                  <c:v>935.5</c:v>
                </c:pt>
                <c:pt idx="275">
                  <c:v>1494</c:v>
                </c:pt>
                <c:pt idx="276">
                  <c:v>3564</c:v>
                </c:pt>
                <c:pt idx="277">
                  <c:v>13510</c:v>
                </c:pt>
                <c:pt idx="278">
                  <c:v>41680</c:v>
                </c:pt>
                <c:pt idx="279">
                  <c:v>73500</c:v>
                </c:pt>
                <c:pt idx="280">
                  <c:v>70200</c:v>
                </c:pt>
                <c:pt idx="281">
                  <c:v>36060</c:v>
                </c:pt>
                <c:pt idx="282">
                  <c:v>10520</c:v>
                </c:pt>
                <c:pt idx="283">
                  <c:v>2620</c:v>
                </c:pt>
                <c:pt idx="284">
                  <c:v>1054</c:v>
                </c:pt>
                <c:pt idx="285">
                  <c:v>714.5</c:v>
                </c:pt>
                <c:pt idx="286">
                  <c:v>447.5</c:v>
                </c:pt>
                <c:pt idx="287">
                  <c:v>347.29998779296875</c:v>
                </c:pt>
                <c:pt idx="288">
                  <c:v>379</c:v>
                </c:pt>
                <c:pt idx="289">
                  <c:v>385.70001220703125</c:v>
                </c:pt>
                <c:pt idx="290">
                  <c:v>346.20001220703125</c:v>
                </c:pt>
                <c:pt idx="291">
                  <c:v>243.80000305175781</c:v>
                </c:pt>
                <c:pt idx="292">
                  <c:v>174</c:v>
                </c:pt>
                <c:pt idx="293">
                  <c:v>174.19999694824219</c:v>
                </c:pt>
                <c:pt idx="294">
                  <c:v>198</c:v>
                </c:pt>
                <c:pt idx="295">
                  <c:v>219.69999694824219</c:v>
                </c:pt>
                <c:pt idx="296">
                  <c:v>216</c:v>
                </c:pt>
                <c:pt idx="297">
                  <c:v>183.5</c:v>
                </c:pt>
                <c:pt idx="298">
                  <c:v>139.80000305175781</c:v>
                </c:pt>
                <c:pt idx="299">
                  <c:v>120</c:v>
                </c:pt>
                <c:pt idx="300">
                  <c:v>154</c:v>
                </c:pt>
                <c:pt idx="301">
                  <c:v>203.30000305175781</c:v>
                </c:pt>
                <c:pt idx="302">
                  <c:v>220</c:v>
                </c:pt>
                <c:pt idx="303">
                  <c:v>238</c:v>
                </c:pt>
                <c:pt idx="304">
                  <c:v>271.20001220703125</c:v>
                </c:pt>
                <c:pt idx="305">
                  <c:v>314.29998779296875</c:v>
                </c:pt>
                <c:pt idx="306">
                  <c:v>394</c:v>
                </c:pt>
                <c:pt idx="307">
                  <c:v>420</c:v>
                </c:pt>
                <c:pt idx="308">
                  <c:v>315.5</c:v>
                </c:pt>
                <c:pt idx="309">
                  <c:v>256.29998779296875</c:v>
                </c:pt>
                <c:pt idx="310">
                  <c:v>324</c:v>
                </c:pt>
                <c:pt idx="311">
                  <c:v>442.79998779296875</c:v>
                </c:pt>
                <c:pt idx="312">
                  <c:v>553.5</c:v>
                </c:pt>
                <c:pt idx="313">
                  <c:v>553.20001220703125</c:v>
                </c:pt>
                <c:pt idx="314">
                  <c:v>597.79998779296875</c:v>
                </c:pt>
                <c:pt idx="315">
                  <c:v>935.20001220703125</c:v>
                </c:pt>
                <c:pt idx="316">
                  <c:v>1725</c:v>
                </c:pt>
                <c:pt idx="317">
                  <c:v>4224</c:v>
                </c:pt>
                <c:pt idx="318">
                  <c:v>17040</c:v>
                </c:pt>
                <c:pt idx="319">
                  <c:v>57200</c:v>
                </c:pt>
                <c:pt idx="320">
                  <c:v>105600</c:v>
                </c:pt>
                <c:pt idx="321">
                  <c:v>102800</c:v>
                </c:pt>
                <c:pt idx="322">
                  <c:v>52010</c:v>
                </c:pt>
                <c:pt idx="323">
                  <c:v>13880</c:v>
                </c:pt>
                <c:pt idx="324">
                  <c:v>2953</c:v>
                </c:pt>
                <c:pt idx="325">
                  <c:v>1078</c:v>
                </c:pt>
                <c:pt idx="326">
                  <c:v>1027</c:v>
                </c:pt>
                <c:pt idx="327">
                  <c:v>1032</c:v>
                </c:pt>
                <c:pt idx="328">
                  <c:v>640.20001220703125</c:v>
                </c:pt>
                <c:pt idx="329">
                  <c:v>331.29998779296875</c:v>
                </c:pt>
                <c:pt idx="330">
                  <c:v>301.29998779296875</c:v>
                </c:pt>
                <c:pt idx="331">
                  <c:v>311</c:v>
                </c:pt>
                <c:pt idx="332">
                  <c:v>294.20001220703125</c:v>
                </c:pt>
                <c:pt idx="333">
                  <c:v>289.5</c:v>
                </c:pt>
                <c:pt idx="334">
                  <c:v>315.79998779296875</c:v>
                </c:pt>
                <c:pt idx="335">
                  <c:v>322.79998779296875</c:v>
                </c:pt>
                <c:pt idx="336">
                  <c:v>251.5</c:v>
                </c:pt>
                <c:pt idx="337">
                  <c:v>176.80000305175781</c:v>
                </c:pt>
                <c:pt idx="338">
                  <c:v>199.80000305175781</c:v>
                </c:pt>
                <c:pt idx="339">
                  <c:v>284.20001220703125</c:v>
                </c:pt>
                <c:pt idx="340">
                  <c:v>328.29998779296875</c:v>
                </c:pt>
                <c:pt idx="341">
                  <c:v>330.5</c:v>
                </c:pt>
                <c:pt idx="342">
                  <c:v>322</c:v>
                </c:pt>
                <c:pt idx="343">
                  <c:v>281.70001220703125</c:v>
                </c:pt>
                <c:pt idx="344">
                  <c:v>229.5</c:v>
                </c:pt>
                <c:pt idx="345">
                  <c:v>246.69999694824219</c:v>
                </c:pt>
                <c:pt idx="346">
                  <c:v>293.79998779296875</c:v>
                </c:pt>
                <c:pt idx="347">
                  <c:v>294.20001220703125</c:v>
                </c:pt>
                <c:pt idx="348">
                  <c:v>285.29998779296875</c:v>
                </c:pt>
                <c:pt idx="349">
                  <c:v>295.29998779296875</c:v>
                </c:pt>
                <c:pt idx="350">
                  <c:v>318.79998779296875</c:v>
                </c:pt>
                <c:pt idx="351">
                  <c:v>320.29998779296875</c:v>
                </c:pt>
                <c:pt idx="352">
                  <c:v>290.79998779296875</c:v>
                </c:pt>
                <c:pt idx="353">
                  <c:v>345.79998779296875</c:v>
                </c:pt>
                <c:pt idx="354">
                  <c:v>554.79998779296875</c:v>
                </c:pt>
                <c:pt idx="355">
                  <c:v>839</c:v>
                </c:pt>
                <c:pt idx="356">
                  <c:v>1142</c:v>
                </c:pt>
                <c:pt idx="357">
                  <c:v>1390</c:v>
                </c:pt>
                <c:pt idx="358">
                  <c:v>3536</c:v>
                </c:pt>
                <c:pt idx="359">
                  <c:v>18160</c:v>
                </c:pt>
                <c:pt idx="360">
                  <c:v>67000</c:v>
                </c:pt>
                <c:pt idx="361">
                  <c:v>126100</c:v>
                </c:pt>
                <c:pt idx="362">
                  <c:v>120300</c:v>
                </c:pt>
                <c:pt idx="363">
                  <c:v>57560</c:v>
                </c:pt>
                <c:pt idx="364">
                  <c:v>13870</c:v>
                </c:pt>
                <c:pt idx="365">
                  <c:v>2789</c:v>
                </c:pt>
                <c:pt idx="366">
                  <c:v>1087</c:v>
                </c:pt>
                <c:pt idx="367">
                  <c:v>954.29998779296875</c:v>
                </c:pt>
                <c:pt idx="368">
                  <c:v>954.5</c:v>
                </c:pt>
                <c:pt idx="369">
                  <c:v>737</c:v>
                </c:pt>
                <c:pt idx="370">
                  <c:v>489.79998779296875</c:v>
                </c:pt>
                <c:pt idx="371">
                  <c:v>399.29998779296875</c:v>
                </c:pt>
                <c:pt idx="372">
                  <c:v>397.29998779296875</c:v>
                </c:pt>
                <c:pt idx="373">
                  <c:v>466.20001220703125</c:v>
                </c:pt>
                <c:pt idx="374">
                  <c:v>571.29998779296875</c:v>
                </c:pt>
                <c:pt idx="375">
                  <c:v>528.20001220703125</c:v>
                </c:pt>
                <c:pt idx="376">
                  <c:v>336.5</c:v>
                </c:pt>
                <c:pt idx="377">
                  <c:v>231.30000305175781</c:v>
                </c:pt>
                <c:pt idx="378">
                  <c:v>294.20001220703125</c:v>
                </c:pt>
                <c:pt idx="379">
                  <c:v>405.29998779296875</c:v>
                </c:pt>
                <c:pt idx="380">
                  <c:v>462.5</c:v>
                </c:pt>
                <c:pt idx="381">
                  <c:v>454.5</c:v>
                </c:pt>
                <c:pt idx="382">
                  <c:v>468</c:v>
                </c:pt>
                <c:pt idx="383">
                  <c:v>427</c:v>
                </c:pt>
                <c:pt idx="384">
                  <c:v>288</c:v>
                </c:pt>
                <c:pt idx="385">
                  <c:v>202.5</c:v>
                </c:pt>
                <c:pt idx="386">
                  <c:v>220.30000305175781</c:v>
                </c:pt>
                <c:pt idx="387">
                  <c:v>289.79998779296875</c:v>
                </c:pt>
                <c:pt idx="388">
                  <c:v>332.20001220703125</c:v>
                </c:pt>
                <c:pt idx="389">
                  <c:v>339.5</c:v>
                </c:pt>
                <c:pt idx="390">
                  <c:v>388.79998779296875</c:v>
                </c:pt>
                <c:pt idx="391">
                  <c:v>428.5</c:v>
                </c:pt>
                <c:pt idx="392">
                  <c:v>381</c:v>
                </c:pt>
                <c:pt idx="393">
                  <c:v>335.70001220703125</c:v>
                </c:pt>
                <c:pt idx="394">
                  <c:v>335.5</c:v>
                </c:pt>
                <c:pt idx="395">
                  <c:v>369.70001220703125</c:v>
                </c:pt>
                <c:pt idx="396">
                  <c:v>464.79998779296875</c:v>
                </c:pt>
                <c:pt idx="397">
                  <c:v>660</c:v>
                </c:pt>
                <c:pt idx="398">
                  <c:v>1331</c:v>
                </c:pt>
                <c:pt idx="399">
                  <c:v>3784</c:v>
                </c:pt>
                <c:pt idx="400">
                  <c:v>19390</c:v>
                </c:pt>
                <c:pt idx="401">
                  <c:v>75160</c:v>
                </c:pt>
                <c:pt idx="402">
                  <c:v>141100</c:v>
                </c:pt>
                <c:pt idx="403">
                  <c:v>130500</c:v>
                </c:pt>
                <c:pt idx="404">
                  <c:v>59700</c:v>
                </c:pt>
                <c:pt idx="405">
                  <c:v>13970</c:v>
                </c:pt>
                <c:pt idx="406">
                  <c:v>2998</c:v>
                </c:pt>
                <c:pt idx="407">
                  <c:v>1244</c:v>
                </c:pt>
                <c:pt idx="408">
                  <c:v>1141</c:v>
                </c:pt>
                <c:pt idx="409">
                  <c:v>1009</c:v>
                </c:pt>
                <c:pt idx="410">
                  <c:v>653.20001220703125</c:v>
                </c:pt>
                <c:pt idx="411">
                  <c:v>435.5</c:v>
                </c:pt>
                <c:pt idx="412">
                  <c:v>419.20001220703125</c:v>
                </c:pt>
                <c:pt idx="413">
                  <c:v>399.79998779296875</c:v>
                </c:pt>
                <c:pt idx="414">
                  <c:v>393.29998779296875</c:v>
                </c:pt>
                <c:pt idx="415">
                  <c:v>384.79998779296875</c:v>
                </c:pt>
                <c:pt idx="416">
                  <c:v>320.79998779296875</c:v>
                </c:pt>
                <c:pt idx="417">
                  <c:v>323.5</c:v>
                </c:pt>
                <c:pt idx="418">
                  <c:v>352.29998779296875</c:v>
                </c:pt>
                <c:pt idx="419">
                  <c:v>334</c:v>
                </c:pt>
                <c:pt idx="420">
                  <c:v>348.70001220703125</c:v>
                </c:pt>
                <c:pt idx="421">
                  <c:v>373</c:v>
                </c:pt>
                <c:pt idx="422">
                  <c:v>392.79998779296875</c:v>
                </c:pt>
                <c:pt idx="423">
                  <c:v>402.70001220703125</c:v>
                </c:pt>
                <c:pt idx="424">
                  <c:v>344.5</c:v>
                </c:pt>
                <c:pt idx="425">
                  <c:v>282.5</c:v>
                </c:pt>
                <c:pt idx="426">
                  <c:v>292</c:v>
                </c:pt>
                <c:pt idx="427">
                  <c:v>329</c:v>
                </c:pt>
                <c:pt idx="428">
                  <c:v>352.70001220703125</c:v>
                </c:pt>
                <c:pt idx="429">
                  <c:v>333.70001220703125</c:v>
                </c:pt>
                <c:pt idx="430">
                  <c:v>307</c:v>
                </c:pt>
                <c:pt idx="431">
                  <c:v>387.5</c:v>
                </c:pt>
                <c:pt idx="432">
                  <c:v>502.29998779296875</c:v>
                </c:pt>
                <c:pt idx="433">
                  <c:v>559</c:v>
                </c:pt>
                <c:pt idx="434">
                  <c:v>569.5</c:v>
                </c:pt>
                <c:pt idx="435">
                  <c:v>545.20001220703125</c:v>
                </c:pt>
                <c:pt idx="436">
                  <c:v>561.20001220703125</c:v>
                </c:pt>
                <c:pt idx="437">
                  <c:v>644.5</c:v>
                </c:pt>
                <c:pt idx="438">
                  <c:v>739.29998779296875</c:v>
                </c:pt>
                <c:pt idx="439">
                  <c:v>975.20001220703125</c:v>
                </c:pt>
                <c:pt idx="440">
                  <c:v>3414</c:v>
                </c:pt>
                <c:pt idx="441">
                  <c:v>19990</c:v>
                </c:pt>
                <c:pt idx="442">
                  <c:v>75270</c:v>
                </c:pt>
                <c:pt idx="443">
                  <c:v>137600</c:v>
                </c:pt>
                <c:pt idx="444">
                  <c:v>125600</c:v>
                </c:pt>
                <c:pt idx="445">
                  <c:v>57710</c:v>
                </c:pt>
                <c:pt idx="446">
                  <c:v>13500</c:v>
                </c:pt>
                <c:pt idx="447">
                  <c:v>2498</c:v>
                </c:pt>
                <c:pt idx="448">
                  <c:v>1051</c:v>
                </c:pt>
                <c:pt idx="449">
                  <c:v>1044</c:v>
                </c:pt>
                <c:pt idx="450">
                  <c:v>1112</c:v>
                </c:pt>
                <c:pt idx="451">
                  <c:v>926.79998779296875</c:v>
                </c:pt>
                <c:pt idx="452">
                  <c:v>651.5</c:v>
                </c:pt>
                <c:pt idx="453">
                  <c:v>490.5</c:v>
                </c:pt>
                <c:pt idx="454">
                  <c:v>456.5</c:v>
                </c:pt>
                <c:pt idx="455">
                  <c:v>469</c:v>
                </c:pt>
                <c:pt idx="456">
                  <c:v>492.5</c:v>
                </c:pt>
                <c:pt idx="457">
                  <c:v>433</c:v>
                </c:pt>
                <c:pt idx="458">
                  <c:v>305.79998779296875</c:v>
                </c:pt>
                <c:pt idx="459">
                  <c:v>301.29998779296875</c:v>
                </c:pt>
                <c:pt idx="460">
                  <c:v>336.20001220703125</c:v>
                </c:pt>
                <c:pt idx="461">
                  <c:v>313.5</c:v>
                </c:pt>
                <c:pt idx="462">
                  <c:v>341</c:v>
                </c:pt>
                <c:pt idx="463">
                  <c:v>441.79998779296875</c:v>
                </c:pt>
                <c:pt idx="464">
                  <c:v>487.79998779296875</c:v>
                </c:pt>
                <c:pt idx="465">
                  <c:v>391</c:v>
                </c:pt>
                <c:pt idx="466">
                  <c:v>282.79998779296875</c:v>
                </c:pt>
                <c:pt idx="467">
                  <c:v>294.5</c:v>
                </c:pt>
                <c:pt idx="468">
                  <c:v>359.5</c:v>
                </c:pt>
                <c:pt idx="469">
                  <c:v>360.5</c:v>
                </c:pt>
                <c:pt idx="470">
                  <c:v>272.29998779296875</c:v>
                </c:pt>
                <c:pt idx="471">
                  <c:v>220.80000305175781</c:v>
                </c:pt>
                <c:pt idx="472">
                  <c:v>341</c:v>
                </c:pt>
                <c:pt idx="473">
                  <c:v>512</c:v>
                </c:pt>
                <c:pt idx="474">
                  <c:v>572.29998779296875</c:v>
                </c:pt>
                <c:pt idx="475">
                  <c:v>575.79998779296875</c:v>
                </c:pt>
                <c:pt idx="476">
                  <c:v>534</c:v>
                </c:pt>
                <c:pt idx="477">
                  <c:v>481</c:v>
                </c:pt>
                <c:pt idx="478">
                  <c:v>514.79998779296875</c:v>
                </c:pt>
                <c:pt idx="479">
                  <c:v>668.29998779296875</c:v>
                </c:pt>
                <c:pt idx="480">
                  <c:v>1264</c:v>
                </c:pt>
                <c:pt idx="481">
                  <c:v>4322</c:v>
                </c:pt>
                <c:pt idx="482">
                  <c:v>19590</c:v>
                </c:pt>
                <c:pt idx="483">
                  <c:v>65650</c:v>
                </c:pt>
                <c:pt idx="484">
                  <c:v>115900</c:v>
                </c:pt>
                <c:pt idx="485">
                  <c:v>105200</c:v>
                </c:pt>
                <c:pt idx="486">
                  <c:v>49250</c:v>
                </c:pt>
                <c:pt idx="487">
                  <c:v>12410</c:v>
                </c:pt>
                <c:pt idx="488">
                  <c:v>2632</c:v>
                </c:pt>
                <c:pt idx="489">
                  <c:v>972</c:v>
                </c:pt>
                <c:pt idx="490">
                  <c:v>744.70001220703125</c:v>
                </c:pt>
                <c:pt idx="491">
                  <c:v>721.5</c:v>
                </c:pt>
                <c:pt idx="492">
                  <c:v>610.5</c:v>
                </c:pt>
                <c:pt idx="493">
                  <c:v>443.29998779296875</c:v>
                </c:pt>
                <c:pt idx="494">
                  <c:v>350.20001220703125</c:v>
                </c:pt>
                <c:pt idx="495">
                  <c:v>359.5</c:v>
                </c:pt>
                <c:pt idx="496">
                  <c:v>396.20001220703125</c:v>
                </c:pt>
                <c:pt idx="497">
                  <c:v>344.70001220703125</c:v>
                </c:pt>
                <c:pt idx="498">
                  <c:v>270.5</c:v>
                </c:pt>
                <c:pt idx="499">
                  <c:v>223.19999694824219</c:v>
                </c:pt>
                <c:pt idx="500">
                  <c:v>186.69999694824219</c:v>
                </c:pt>
                <c:pt idx="501">
                  <c:v>214.30000305175781</c:v>
                </c:pt>
                <c:pt idx="502">
                  <c:v>243.5</c:v>
                </c:pt>
                <c:pt idx="503">
                  <c:v>222.5</c:v>
                </c:pt>
                <c:pt idx="504">
                  <c:v>250.19999694824219</c:v>
                </c:pt>
                <c:pt idx="505">
                  <c:v>312</c:v>
                </c:pt>
                <c:pt idx="506">
                  <c:v>287.29998779296875</c:v>
                </c:pt>
                <c:pt idx="507">
                  <c:v>229.69999694824219</c:v>
                </c:pt>
                <c:pt idx="508">
                  <c:v>244</c:v>
                </c:pt>
                <c:pt idx="509">
                  <c:v>285.5</c:v>
                </c:pt>
                <c:pt idx="510">
                  <c:v>322.29998779296875</c:v>
                </c:pt>
                <c:pt idx="511">
                  <c:v>337.70001220703125</c:v>
                </c:pt>
                <c:pt idx="512">
                  <c:v>315.79998779296875</c:v>
                </c:pt>
                <c:pt idx="513">
                  <c:v>265.79998779296875</c:v>
                </c:pt>
                <c:pt idx="514">
                  <c:v>266.5</c:v>
                </c:pt>
                <c:pt idx="515">
                  <c:v>367.5</c:v>
                </c:pt>
                <c:pt idx="516">
                  <c:v>429</c:v>
                </c:pt>
                <c:pt idx="517">
                  <c:v>383.70001220703125</c:v>
                </c:pt>
                <c:pt idx="518">
                  <c:v>324.79998779296875</c:v>
                </c:pt>
                <c:pt idx="519">
                  <c:v>396</c:v>
                </c:pt>
                <c:pt idx="520">
                  <c:v>586</c:v>
                </c:pt>
                <c:pt idx="521">
                  <c:v>1197</c:v>
                </c:pt>
                <c:pt idx="522">
                  <c:v>4370</c:v>
                </c:pt>
                <c:pt idx="523">
                  <c:v>17870</c:v>
                </c:pt>
                <c:pt idx="524">
                  <c:v>49960</c:v>
                </c:pt>
                <c:pt idx="525">
                  <c:v>78150</c:v>
                </c:pt>
                <c:pt idx="526">
                  <c:v>66980</c:v>
                </c:pt>
                <c:pt idx="527">
                  <c:v>31740</c:v>
                </c:pt>
                <c:pt idx="528">
                  <c:v>9049</c:v>
                </c:pt>
                <c:pt idx="529">
                  <c:v>2339</c:v>
                </c:pt>
                <c:pt idx="530">
                  <c:v>1065</c:v>
                </c:pt>
                <c:pt idx="531">
                  <c:v>954</c:v>
                </c:pt>
                <c:pt idx="532">
                  <c:v>777.5</c:v>
                </c:pt>
                <c:pt idx="533">
                  <c:v>490.20001220703125</c:v>
                </c:pt>
                <c:pt idx="534">
                  <c:v>377.70001220703125</c:v>
                </c:pt>
                <c:pt idx="535">
                  <c:v>356</c:v>
                </c:pt>
                <c:pt idx="536">
                  <c:v>313.20001220703125</c:v>
                </c:pt>
                <c:pt idx="537">
                  <c:v>289.79998779296875</c:v>
                </c:pt>
                <c:pt idx="538">
                  <c:v>280</c:v>
                </c:pt>
                <c:pt idx="539">
                  <c:v>242.80000305175781</c:v>
                </c:pt>
                <c:pt idx="540">
                  <c:v>235</c:v>
                </c:pt>
                <c:pt idx="541">
                  <c:v>208.69999694824219</c:v>
                </c:pt>
                <c:pt idx="542">
                  <c:v>188</c:v>
                </c:pt>
                <c:pt idx="543">
                  <c:v>219.19999694824219</c:v>
                </c:pt>
                <c:pt idx="544">
                  <c:v>218</c:v>
                </c:pt>
                <c:pt idx="545">
                  <c:v>216</c:v>
                </c:pt>
                <c:pt idx="546">
                  <c:v>251.30000305175781</c:v>
                </c:pt>
                <c:pt idx="547">
                  <c:v>277</c:v>
                </c:pt>
                <c:pt idx="548">
                  <c:v>259</c:v>
                </c:pt>
                <c:pt idx="549">
                  <c:v>227.30000305175781</c:v>
                </c:pt>
                <c:pt idx="550">
                  <c:v>245.80000305175781</c:v>
                </c:pt>
                <c:pt idx="551">
                  <c:v>252.5</c:v>
                </c:pt>
                <c:pt idx="552">
                  <c:v>206.5</c:v>
                </c:pt>
                <c:pt idx="553">
                  <c:v>200</c:v>
                </c:pt>
                <c:pt idx="554">
                  <c:v>230.80000305175781</c:v>
                </c:pt>
                <c:pt idx="555">
                  <c:v>227.69999694824219</c:v>
                </c:pt>
                <c:pt idx="556">
                  <c:v>219.69999694824219</c:v>
                </c:pt>
                <c:pt idx="557">
                  <c:v>296.5</c:v>
                </c:pt>
                <c:pt idx="558">
                  <c:v>385.29998779296875</c:v>
                </c:pt>
                <c:pt idx="559">
                  <c:v>346.5</c:v>
                </c:pt>
                <c:pt idx="560">
                  <c:v>293.79998779296875</c:v>
                </c:pt>
                <c:pt idx="561">
                  <c:v>412.20001220703125</c:v>
                </c:pt>
                <c:pt idx="562">
                  <c:v>992.20001220703125</c:v>
                </c:pt>
                <c:pt idx="563">
                  <c:v>3659</c:v>
                </c:pt>
                <c:pt idx="564">
                  <c:v>12680</c:v>
                </c:pt>
                <c:pt idx="565">
                  <c:v>29890</c:v>
                </c:pt>
                <c:pt idx="566">
                  <c:v>42200</c:v>
                </c:pt>
                <c:pt idx="567">
                  <c:v>34650</c:v>
                </c:pt>
                <c:pt idx="568">
                  <c:v>16570</c:v>
                </c:pt>
                <c:pt idx="569">
                  <c:v>4959</c:v>
                </c:pt>
                <c:pt idx="570">
                  <c:v>1434</c:v>
                </c:pt>
                <c:pt idx="571">
                  <c:v>641</c:v>
                </c:pt>
                <c:pt idx="572">
                  <c:v>294.5</c:v>
                </c:pt>
                <c:pt idx="573">
                  <c:v>229</c:v>
                </c:pt>
                <c:pt idx="574">
                  <c:v>276.79998779296875</c:v>
                </c:pt>
                <c:pt idx="575">
                  <c:v>275.20001220703125</c:v>
                </c:pt>
                <c:pt idx="576">
                  <c:v>225.69999694824219</c:v>
                </c:pt>
                <c:pt idx="577">
                  <c:v>228</c:v>
                </c:pt>
                <c:pt idx="578">
                  <c:v>245.80000305175781</c:v>
                </c:pt>
                <c:pt idx="579">
                  <c:v>174.80000305175781</c:v>
                </c:pt>
                <c:pt idx="580">
                  <c:v>115.5</c:v>
                </c:pt>
                <c:pt idx="581">
                  <c:v>114</c:v>
                </c:pt>
                <c:pt idx="582">
                  <c:v>92</c:v>
                </c:pt>
                <c:pt idx="583">
                  <c:v>96.75</c:v>
                </c:pt>
                <c:pt idx="584">
                  <c:v>170</c:v>
                </c:pt>
                <c:pt idx="585">
                  <c:v>197.5</c:v>
                </c:pt>
                <c:pt idx="586">
                  <c:v>125</c:v>
                </c:pt>
                <c:pt idx="587">
                  <c:v>96.75</c:v>
                </c:pt>
                <c:pt idx="588">
                  <c:v>175.5</c:v>
                </c:pt>
                <c:pt idx="589">
                  <c:v>261.79998779296875</c:v>
                </c:pt>
                <c:pt idx="590">
                  <c:v>236.19999694824219</c:v>
                </c:pt>
                <c:pt idx="591">
                  <c:v>137.69999694824219</c:v>
                </c:pt>
                <c:pt idx="592">
                  <c:v>114</c:v>
                </c:pt>
                <c:pt idx="593">
                  <c:v>142.30000305175781</c:v>
                </c:pt>
                <c:pt idx="594">
                  <c:v>172</c:v>
                </c:pt>
                <c:pt idx="595">
                  <c:v>194.5</c:v>
                </c:pt>
                <c:pt idx="596">
                  <c:v>176.5</c:v>
                </c:pt>
                <c:pt idx="597">
                  <c:v>180.5</c:v>
                </c:pt>
                <c:pt idx="598">
                  <c:v>225.19999694824219</c:v>
                </c:pt>
                <c:pt idx="599">
                  <c:v>268</c:v>
                </c:pt>
                <c:pt idx="600">
                  <c:v>286</c:v>
                </c:pt>
                <c:pt idx="601">
                  <c:v>268.29998779296875</c:v>
                </c:pt>
                <c:pt idx="602">
                  <c:v>287.70001220703125</c:v>
                </c:pt>
                <c:pt idx="603">
                  <c:v>622.5</c:v>
                </c:pt>
                <c:pt idx="604">
                  <c:v>2248</c:v>
                </c:pt>
                <c:pt idx="605">
                  <c:v>7364</c:v>
                </c:pt>
                <c:pt idx="606">
                  <c:v>15230</c:v>
                </c:pt>
                <c:pt idx="607">
                  <c:v>19260</c:v>
                </c:pt>
                <c:pt idx="608">
                  <c:v>15650</c:v>
                </c:pt>
                <c:pt idx="609">
                  <c:v>8595</c:v>
                </c:pt>
                <c:pt idx="610">
                  <c:v>3454</c:v>
                </c:pt>
                <c:pt idx="611">
                  <c:v>1367</c:v>
                </c:pt>
                <c:pt idx="612">
                  <c:v>679</c:v>
                </c:pt>
                <c:pt idx="613">
                  <c:v>323.70001220703125</c:v>
                </c:pt>
                <c:pt idx="614">
                  <c:v>229.69999694824219</c:v>
                </c:pt>
                <c:pt idx="615">
                  <c:v>223.5</c:v>
                </c:pt>
                <c:pt idx="616">
                  <c:v>187.5</c:v>
                </c:pt>
                <c:pt idx="617">
                  <c:v>133.30000305175781</c:v>
                </c:pt>
                <c:pt idx="618">
                  <c:v>114</c:v>
                </c:pt>
                <c:pt idx="619">
                  <c:v>145.5</c:v>
                </c:pt>
                <c:pt idx="620">
                  <c:v>157</c:v>
                </c:pt>
                <c:pt idx="621">
                  <c:v>157.5</c:v>
                </c:pt>
                <c:pt idx="622">
                  <c:v>145.5</c:v>
                </c:pt>
                <c:pt idx="623">
                  <c:v>104</c:v>
                </c:pt>
                <c:pt idx="624">
                  <c:v>87.75</c:v>
                </c:pt>
                <c:pt idx="625">
                  <c:v>86</c:v>
                </c:pt>
                <c:pt idx="626">
                  <c:v>61.25</c:v>
                </c:pt>
                <c:pt idx="627">
                  <c:v>44.75</c:v>
                </c:pt>
                <c:pt idx="628">
                  <c:v>46.75</c:v>
                </c:pt>
                <c:pt idx="629">
                  <c:v>58.25</c:v>
                </c:pt>
                <c:pt idx="630">
                  <c:v>66</c:v>
                </c:pt>
                <c:pt idx="631">
                  <c:v>86.75</c:v>
                </c:pt>
                <c:pt idx="632">
                  <c:v>112.5</c:v>
                </c:pt>
                <c:pt idx="633">
                  <c:v>117.30000305175781</c:v>
                </c:pt>
                <c:pt idx="634">
                  <c:v>121.19999694824219</c:v>
                </c:pt>
                <c:pt idx="635">
                  <c:v>111</c:v>
                </c:pt>
                <c:pt idx="636">
                  <c:v>119.80000305175781</c:v>
                </c:pt>
                <c:pt idx="637">
                  <c:v>126.80000305175781</c:v>
                </c:pt>
                <c:pt idx="638">
                  <c:v>92.25</c:v>
                </c:pt>
                <c:pt idx="639">
                  <c:v>90.5</c:v>
                </c:pt>
                <c:pt idx="640">
                  <c:v>111</c:v>
                </c:pt>
                <c:pt idx="641">
                  <c:v>142</c:v>
                </c:pt>
                <c:pt idx="642">
                  <c:v>204</c:v>
                </c:pt>
                <c:pt idx="643">
                  <c:v>258.29998779296875</c:v>
                </c:pt>
                <c:pt idx="644">
                  <c:v>540.5</c:v>
                </c:pt>
                <c:pt idx="645">
                  <c:v>1668</c:v>
                </c:pt>
                <c:pt idx="646">
                  <c:v>3892</c:v>
                </c:pt>
                <c:pt idx="647">
                  <c:v>6121</c:v>
                </c:pt>
                <c:pt idx="648">
                  <c:v>6707</c:v>
                </c:pt>
                <c:pt idx="649">
                  <c:v>5425</c:v>
                </c:pt>
                <c:pt idx="650">
                  <c:v>3289</c:v>
                </c:pt>
                <c:pt idx="651">
                  <c:v>1405</c:v>
                </c:pt>
                <c:pt idx="652">
                  <c:v>455</c:v>
                </c:pt>
                <c:pt idx="653">
                  <c:v>219.5</c:v>
                </c:pt>
                <c:pt idx="654">
                  <c:v>153</c:v>
                </c:pt>
                <c:pt idx="655">
                  <c:v>98</c:v>
                </c:pt>
                <c:pt idx="656">
                  <c:v>66.25</c:v>
                </c:pt>
                <c:pt idx="657">
                  <c:v>55.75</c:v>
                </c:pt>
                <c:pt idx="658">
                  <c:v>62.75</c:v>
                </c:pt>
                <c:pt idx="659">
                  <c:v>56</c:v>
                </c:pt>
                <c:pt idx="660">
                  <c:v>51.25</c:v>
                </c:pt>
                <c:pt idx="661">
                  <c:v>59.75</c:v>
                </c:pt>
                <c:pt idx="662">
                  <c:v>39.25</c:v>
                </c:pt>
                <c:pt idx="663">
                  <c:v>12.25</c:v>
                </c:pt>
                <c:pt idx="664">
                  <c:v>50</c:v>
                </c:pt>
                <c:pt idx="665">
                  <c:v>110.69999694824219</c:v>
                </c:pt>
                <c:pt idx="666">
                  <c:v>111.69999694824219</c:v>
                </c:pt>
                <c:pt idx="667">
                  <c:v>99.75</c:v>
                </c:pt>
                <c:pt idx="668">
                  <c:v>90.75</c:v>
                </c:pt>
                <c:pt idx="669">
                  <c:v>126.5</c:v>
                </c:pt>
                <c:pt idx="670">
                  <c:v>183.69999694824219</c:v>
                </c:pt>
                <c:pt idx="671">
                  <c:v>128.80000305175781</c:v>
                </c:pt>
                <c:pt idx="672">
                  <c:v>84.75</c:v>
                </c:pt>
                <c:pt idx="673">
                  <c:v>115.80000305175781</c:v>
                </c:pt>
                <c:pt idx="674">
                  <c:v>113.5</c:v>
                </c:pt>
                <c:pt idx="675">
                  <c:v>79.5</c:v>
                </c:pt>
                <c:pt idx="676">
                  <c:v>57.25</c:v>
                </c:pt>
                <c:pt idx="677">
                  <c:v>92.75</c:v>
                </c:pt>
                <c:pt idx="678">
                  <c:v>112.5</c:v>
                </c:pt>
                <c:pt idx="679">
                  <c:v>67.75</c:v>
                </c:pt>
                <c:pt idx="680">
                  <c:v>101.5</c:v>
                </c:pt>
                <c:pt idx="681">
                  <c:v>190.5</c:v>
                </c:pt>
                <c:pt idx="682">
                  <c:v>201.5</c:v>
                </c:pt>
                <c:pt idx="683">
                  <c:v>196.19999694824219</c:v>
                </c:pt>
                <c:pt idx="684">
                  <c:v>221.5</c:v>
                </c:pt>
                <c:pt idx="685">
                  <c:v>424.5</c:v>
                </c:pt>
                <c:pt idx="686">
                  <c:v>1074</c:v>
                </c:pt>
                <c:pt idx="687">
                  <c:v>2004</c:v>
                </c:pt>
                <c:pt idx="688">
                  <c:v>2606</c:v>
                </c:pt>
                <c:pt idx="689">
                  <c:v>2575</c:v>
                </c:pt>
                <c:pt idx="690">
                  <c:v>2007</c:v>
                </c:pt>
                <c:pt idx="691">
                  <c:v>1140</c:v>
                </c:pt>
                <c:pt idx="692">
                  <c:v>491.20001220703125</c:v>
                </c:pt>
                <c:pt idx="693">
                  <c:v>231.69999694824219</c:v>
                </c:pt>
                <c:pt idx="694">
                  <c:v>123</c:v>
                </c:pt>
                <c:pt idx="695">
                  <c:v>61</c:v>
                </c:pt>
                <c:pt idx="696">
                  <c:v>24.25</c:v>
                </c:pt>
                <c:pt idx="697">
                  <c:v>21.5</c:v>
                </c:pt>
                <c:pt idx="698">
                  <c:v>48.5</c:v>
                </c:pt>
                <c:pt idx="699">
                  <c:v>60</c:v>
                </c:pt>
                <c:pt idx="700">
                  <c:v>34</c:v>
                </c:pt>
                <c:pt idx="701">
                  <c:v>10.5</c:v>
                </c:pt>
                <c:pt idx="702">
                  <c:v>5.75</c:v>
                </c:pt>
                <c:pt idx="703">
                  <c:v>13.75</c:v>
                </c:pt>
                <c:pt idx="704">
                  <c:v>46.5</c:v>
                </c:pt>
                <c:pt idx="705">
                  <c:v>65.25</c:v>
                </c:pt>
                <c:pt idx="706">
                  <c:v>42.75</c:v>
                </c:pt>
                <c:pt idx="707">
                  <c:v>28</c:v>
                </c:pt>
                <c:pt idx="708">
                  <c:v>37.25</c:v>
                </c:pt>
                <c:pt idx="709">
                  <c:v>46.5</c:v>
                </c:pt>
                <c:pt idx="710">
                  <c:v>63.75</c:v>
                </c:pt>
                <c:pt idx="711">
                  <c:v>104</c:v>
                </c:pt>
                <c:pt idx="712">
                  <c:v>127.5</c:v>
                </c:pt>
                <c:pt idx="713">
                  <c:v>110.69999694824219</c:v>
                </c:pt>
                <c:pt idx="714">
                  <c:v>98</c:v>
                </c:pt>
                <c:pt idx="715">
                  <c:v>97.5</c:v>
                </c:pt>
                <c:pt idx="716">
                  <c:v>92.25</c:v>
                </c:pt>
                <c:pt idx="717">
                  <c:v>112</c:v>
                </c:pt>
                <c:pt idx="718">
                  <c:v>145</c:v>
                </c:pt>
                <c:pt idx="719">
                  <c:v>148.19999694824219</c:v>
                </c:pt>
                <c:pt idx="720">
                  <c:v>139</c:v>
                </c:pt>
                <c:pt idx="721">
                  <c:v>121.80000305175781</c:v>
                </c:pt>
                <c:pt idx="722">
                  <c:v>105.30000305175781</c:v>
                </c:pt>
                <c:pt idx="723">
                  <c:v>97.5</c:v>
                </c:pt>
                <c:pt idx="724">
                  <c:v>112.69999694824219</c:v>
                </c:pt>
                <c:pt idx="725">
                  <c:v>222.5</c:v>
                </c:pt>
                <c:pt idx="726">
                  <c:v>411.20001220703125</c:v>
                </c:pt>
                <c:pt idx="727">
                  <c:v>602.29998779296875</c:v>
                </c:pt>
                <c:pt idx="728">
                  <c:v>777</c:v>
                </c:pt>
                <c:pt idx="729">
                  <c:v>951.5</c:v>
                </c:pt>
                <c:pt idx="730">
                  <c:v>1007</c:v>
                </c:pt>
                <c:pt idx="731">
                  <c:v>792.79998779296875</c:v>
                </c:pt>
                <c:pt idx="732">
                  <c:v>467.5</c:v>
                </c:pt>
                <c:pt idx="733">
                  <c:v>265</c:v>
                </c:pt>
                <c:pt idx="734">
                  <c:v>167</c:v>
                </c:pt>
                <c:pt idx="735">
                  <c:v>109.69999694824219</c:v>
                </c:pt>
                <c:pt idx="736">
                  <c:v>86.75</c:v>
                </c:pt>
                <c:pt idx="737">
                  <c:v>51.75</c:v>
                </c:pt>
                <c:pt idx="738">
                  <c:v>21.5</c:v>
                </c:pt>
                <c:pt idx="739">
                  <c:v>15.25</c:v>
                </c:pt>
                <c:pt idx="740">
                  <c:v>12.25</c:v>
                </c:pt>
                <c:pt idx="741">
                  <c:v>20.25</c:v>
                </c:pt>
                <c:pt idx="742">
                  <c:v>24.5</c:v>
                </c:pt>
                <c:pt idx="743">
                  <c:v>24.5</c:v>
                </c:pt>
                <c:pt idx="744">
                  <c:v>27.5</c:v>
                </c:pt>
                <c:pt idx="745">
                  <c:v>43.75</c:v>
                </c:pt>
                <c:pt idx="746">
                  <c:v>66.25</c:v>
                </c:pt>
                <c:pt idx="747">
                  <c:v>63</c:v>
                </c:pt>
                <c:pt idx="748">
                  <c:v>64.5</c:v>
                </c:pt>
                <c:pt idx="749">
                  <c:v>79.5</c:v>
                </c:pt>
                <c:pt idx="750">
                  <c:v>85</c:v>
                </c:pt>
                <c:pt idx="751">
                  <c:v>91</c:v>
                </c:pt>
                <c:pt idx="752">
                  <c:v>89.25</c:v>
                </c:pt>
                <c:pt idx="753">
                  <c:v>78.75</c:v>
                </c:pt>
                <c:pt idx="754">
                  <c:v>64</c:v>
                </c:pt>
                <c:pt idx="755">
                  <c:v>66.25</c:v>
                </c:pt>
                <c:pt idx="756">
                  <c:v>89.75</c:v>
                </c:pt>
                <c:pt idx="757">
                  <c:v>78.5</c:v>
                </c:pt>
                <c:pt idx="758">
                  <c:v>35.75</c:v>
                </c:pt>
                <c:pt idx="759">
                  <c:v>22.25</c:v>
                </c:pt>
                <c:pt idx="760">
                  <c:v>42.5</c:v>
                </c:pt>
                <c:pt idx="761">
                  <c:v>78</c:v>
                </c:pt>
                <c:pt idx="762">
                  <c:v>152.30000305175781</c:v>
                </c:pt>
                <c:pt idx="763">
                  <c:v>196.5</c:v>
                </c:pt>
                <c:pt idx="764">
                  <c:v>156.5</c:v>
                </c:pt>
                <c:pt idx="765">
                  <c:v>127.80000305175781</c:v>
                </c:pt>
                <c:pt idx="766">
                  <c:v>158.30000305175781</c:v>
                </c:pt>
                <c:pt idx="767">
                  <c:v>309.20001220703125</c:v>
                </c:pt>
                <c:pt idx="768">
                  <c:v>534.79998779296875</c:v>
                </c:pt>
                <c:pt idx="769">
                  <c:v>608.5</c:v>
                </c:pt>
                <c:pt idx="770">
                  <c:v>497.5</c:v>
                </c:pt>
                <c:pt idx="771">
                  <c:v>374.79998779296875</c:v>
                </c:pt>
                <c:pt idx="772">
                  <c:v>284.5</c:v>
                </c:pt>
                <c:pt idx="773">
                  <c:v>166</c:v>
                </c:pt>
                <c:pt idx="774">
                  <c:v>80.5</c:v>
                </c:pt>
                <c:pt idx="775">
                  <c:v>71.75</c:v>
                </c:pt>
                <c:pt idx="776">
                  <c:v>81</c:v>
                </c:pt>
                <c:pt idx="777">
                  <c:v>59</c:v>
                </c:pt>
                <c:pt idx="778">
                  <c:v>34.75</c:v>
                </c:pt>
                <c:pt idx="779">
                  <c:v>37</c:v>
                </c:pt>
                <c:pt idx="780">
                  <c:v>53.5</c:v>
                </c:pt>
                <c:pt idx="781">
                  <c:v>56.75</c:v>
                </c:pt>
                <c:pt idx="782">
                  <c:v>28.25</c:v>
                </c:pt>
                <c:pt idx="783">
                  <c:v>8.5</c:v>
                </c:pt>
                <c:pt idx="784">
                  <c:v>6.25</c:v>
                </c:pt>
                <c:pt idx="785">
                  <c:v>20</c:v>
                </c:pt>
                <c:pt idx="786">
                  <c:v>35.75</c:v>
                </c:pt>
                <c:pt idx="787">
                  <c:v>34.25</c:v>
                </c:pt>
                <c:pt idx="788">
                  <c:v>33.5</c:v>
                </c:pt>
                <c:pt idx="789">
                  <c:v>26.25</c:v>
                </c:pt>
                <c:pt idx="790">
                  <c:v>14.5</c:v>
                </c:pt>
                <c:pt idx="791">
                  <c:v>10</c:v>
                </c:pt>
                <c:pt idx="792">
                  <c:v>52.75</c:v>
                </c:pt>
                <c:pt idx="793">
                  <c:v>108.5</c:v>
                </c:pt>
                <c:pt idx="794">
                  <c:v>90.75</c:v>
                </c:pt>
                <c:pt idx="795">
                  <c:v>46.25</c:v>
                </c:pt>
                <c:pt idx="796">
                  <c:v>20.75</c:v>
                </c:pt>
                <c:pt idx="797">
                  <c:v>22.25</c:v>
                </c:pt>
                <c:pt idx="798">
                  <c:v>49.5</c:v>
                </c:pt>
                <c:pt idx="799">
                  <c:v>59.75</c:v>
                </c:pt>
                <c:pt idx="800">
                  <c:v>39.5</c:v>
                </c:pt>
                <c:pt idx="801">
                  <c:v>20.25</c:v>
                </c:pt>
                <c:pt idx="802">
                  <c:v>34.5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A6DC-4CFD-97D7-CAA9C2D7E2DC}"/>
            </c:ext>
          </c:extLst>
        </c:ser>
        <c:ser>
          <c:idx val="1"/>
          <c:order val="1"/>
          <c:tx>
            <c:v>distriubtion width</c:v>
          </c:tx>
          <c:spPr>
            <a:ln w="38100">
              <a:solidFill>
                <a:srgbClr val="FF66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{12 min}'!$G$10:$G$11</c:f>
              <c:numCache>
                <c:formatCode>General</c:formatCode>
                <c:ptCount val="2"/>
                <c:pt idx="0">
                  <c:v>787.61480712890625</c:v>
                </c:pt>
                <c:pt idx="1">
                  <c:v>793.0877685546875</c:v>
                </c:pt>
              </c:numCache>
            </c:numRef>
          </c:xVal>
          <c:yVal>
            <c:numRef>
              <c:f>'Sheet1 {12 min}'!$F$13:$F$14</c:f>
              <c:numCache>
                <c:formatCode>General</c:formatCode>
                <c:ptCount val="2"/>
                <c:pt idx="0">
                  <c:v>14110</c:v>
                </c:pt>
                <c:pt idx="1">
                  <c:v>14110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A6DC-4CFD-97D7-CAA9C2D7E2DC}"/>
            </c:ext>
          </c:extLst>
        </c:ser>
        <c:ser>
          <c:idx val="2"/>
          <c:order val="2"/>
          <c:tx>
            <c:v>centroid</c:v>
          </c:tx>
          <c:spPr>
            <a:ln w="38100">
              <a:solidFill>
                <a:srgbClr val="00FF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('Sheet1 {12 min}'!$G$4,'Sheet1 {12 min}'!$G$4)</c:f>
              <c:numCache>
                <c:formatCode>General</c:formatCode>
                <c:ptCount val="2"/>
                <c:pt idx="0">
                  <c:v>790.3717041015625</c:v>
                </c:pt>
                <c:pt idx="1">
                  <c:v>790.3717041015625</c:v>
                </c:pt>
              </c:numCache>
            </c:numRef>
          </c:xVal>
          <c:yVal>
            <c:numRef>
              <c:f>'Sheet1 {12 min}'!$F$12:$F$13</c:f>
              <c:numCache>
                <c:formatCode>General</c:formatCode>
                <c:ptCount val="2"/>
                <c:pt idx="0">
                  <c:v>0</c:v>
                </c:pt>
                <c:pt idx="1">
                  <c:v>14110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A6DC-4CFD-97D7-CAA9C2D7E2DC}"/>
            </c:ext>
          </c:extLst>
        </c:ser>
        <c:ser>
          <c:idx val="3"/>
          <c:order val="3"/>
          <c:tx>
            <c:v>peak envelope</c:v>
          </c:tx>
          <c:spPr>
            <a:ln w="12700">
              <a:solidFill>
                <a:srgbClr val="FF0000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'Sheet1 {12 min}'!$D$1:$D$19</c:f>
              <c:numCache>
                <c:formatCode>General</c:formatCode>
                <c:ptCount val="19"/>
                <c:pt idx="0">
                  <c:v>785.84600830078125</c:v>
                </c:pt>
                <c:pt idx="1">
                  <c:v>786.34600830078125</c:v>
                </c:pt>
                <c:pt idx="2">
                  <c:v>786.84600830078125</c:v>
                </c:pt>
                <c:pt idx="3">
                  <c:v>787.34600830078125</c:v>
                </c:pt>
                <c:pt idx="4">
                  <c:v>787.8480224609375</c:v>
                </c:pt>
                <c:pt idx="5">
                  <c:v>788.35101318359375</c:v>
                </c:pt>
                <c:pt idx="6">
                  <c:v>788.85400390625</c:v>
                </c:pt>
                <c:pt idx="7">
                  <c:v>789.35601806640625</c:v>
                </c:pt>
                <c:pt idx="8">
                  <c:v>789.8590087890625</c:v>
                </c:pt>
                <c:pt idx="9">
                  <c:v>790.36199951171875</c:v>
                </c:pt>
                <c:pt idx="10">
                  <c:v>790.86602783203125</c:v>
                </c:pt>
                <c:pt idx="11">
                  <c:v>791.3690185546875</c:v>
                </c:pt>
                <c:pt idx="12">
                  <c:v>791.87298583984375</c:v>
                </c:pt>
                <c:pt idx="13">
                  <c:v>792.37701416015625</c:v>
                </c:pt>
                <c:pt idx="14">
                  <c:v>792.8809814453125</c:v>
                </c:pt>
                <c:pt idx="15">
                  <c:v>793.385009765625</c:v>
                </c:pt>
                <c:pt idx="16">
                  <c:v>793.885009765625</c:v>
                </c:pt>
                <c:pt idx="17">
                  <c:v>794.385009765625</c:v>
                </c:pt>
                <c:pt idx="18">
                  <c:v>794.885009765625</c:v>
                </c:pt>
              </c:numCache>
            </c:numRef>
          </c:xVal>
          <c:yVal>
            <c:numRef>
              <c:f>'Sheet1 {12 min}'!$E$1:$E$28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7438</c:v>
                </c:pt>
                <c:pt idx="4">
                  <c:v>19900</c:v>
                </c:pt>
                <c:pt idx="5">
                  <c:v>42960</c:v>
                </c:pt>
                <c:pt idx="6">
                  <c:v>73500</c:v>
                </c:pt>
                <c:pt idx="7">
                  <c:v>105600</c:v>
                </c:pt>
                <c:pt idx="8">
                  <c:v>126100</c:v>
                </c:pt>
                <c:pt idx="9">
                  <c:v>141100</c:v>
                </c:pt>
                <c:pt idx="10">
                  <c:v>137600</c:v>
                </c:pt>
                <c:pt idx="11">
                  <c:v>115900</c:v>
                </c:pt>
                <c:pt idx="12">
                  <c:v>78150</c:v>
                </c:pt>
                <c:pt idx="13">
                  <c:v>42200</c:v>
                </c:pt>
                <c:pt idx="14">
                  <c:v>19260</c:v>
                </c:pt>
                <c:pt idx="15">
                  <c:v>6707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A6DC-4CFD-97D7-CAA9C2D7E2DC}"/>
            </c:ext>
          </c:extLst>
        </c:ser>
        <c:ser>
          <c:idx val="4"/>
          <c:order val="4"/>
          <c:tx>
            <c:v>Binomial p = 3.85E-06</c:v>
          </c:tx>
          <c:spPr>
            <a:ln w="25400">
              <a:solidFill>
                <a:srgbClr val="4472C4"/>
              </a:solidFill>
              <a:prstDash val="solid"/>
            </a:ln>
          </c:spPr>
          <c:marker>
            <c:symbol val="none"/>
          </c:marker>
          <c:xVal>
            <c:numRef>
              <c:f>'Sheet1 {12 min}'!$D$1:$D$31</c:f>
              <c:numCache>
                <c:formatCode>General</c:formatCode>
                <c:ptCount val="31"/>
                <c:pt idx="0">
                  <c:v>785.84600830078125</c:v>
                </c:pt>
                <c:pt idx="1">
                  <c:v>786.34600830078125</c:v>
                </c:pt>
                <c:pt idx="2">
                  <c:v>786.84600830078125</c:v>
                </c:pt>
                <c:pt idx="3">
                  <c:v>787.34600830078125</c:v>
                </c:pt>
                <c:pt idx="4">
                  <c:v>787.8480224609375</c:v>
                </c:pt>
                <c:pt idx="5">
                  <c:v>788.35101318359375</c:v>
                </c:pt>
                <c:pt idx="6">
                  <c:v>788.85400390625</c:v>
                </c:pt>
                <c:pt idx="7">
                  <c:v>789.35601806640625</c:v>
                </c:pt>
                <c:pt idx="8">
                  <c:v>789.8590087890625</c:v>
                </c:pt>
                <c:pt idx="9">
                  <c:v>790.36199951171875</c:v>
                </c:pt>
                <c:pt idx="10">
                  <c:v>790.86602783203125</c:v>
                </c:pt>
                <c:pt idx="11">
                  <c:v>791.3690185546875</c:v>
                </c:pt>
                <c:pt idx="12">
                  <c:v>791.87298583984375</c:v>
                </c:pt>
                <c:pt idx="13">
                  <c:v>792.37701416015625</c:v>
                </c:pt>
                <c:pt idx="14">
                  <c:v>792.8809814453125</c:v>
                </c:pt>
                <c:pt idx="15">
                  <c:v>793.385009765625</c:v>
                </c:pt>
                <c:pt idx="16">
                  <c:v>793.885009765625</c:v>
                </c:pt>
                <c:pt idx="17">
                  <c:v>794.385009765625</c:v>
                </c:pt>
                <c:pt idx="18">
                  <c:v>794.885009765625</c:v>
                </c:pt>
              </c:numCache>
            </c:numRef>
          </c:xVal>
          <c:yVal>
            <c:numRef>
              <c:f>'Sheet1 {12 min}'!$P$1:$P$31</c:f>
              <c:numCache>
                <c:formatCode>General</c:formatCode>
                <c:ptCount val="31"/>
                <c:pt idx="0">
                  <c:v>13.186271530251682</c:v>
                </c:pt>
                <c:pt idx="1">
                  <c:v>206.25891378159037</c:v>
                </c:pt>
                <c:pt idx="2">
                  <c:v>1483.0758925243047</c:v>
                </c:pt>
                <c:pt idx="3">
                  <c:v>6510.1521110681606</c:v>
                </c:pt>
                <c:pt idx="4">
                  <c:v>19593.636852504962</c:v>
                </c:pt>
                <c:pt idx="5">
                  <c:v>43285.266032589912</c:v>
                </c:pt>
                <c:pt idx="6">
                  <c:v>74137.671642304413</c:v>
                </c:pt>
                <c:pt idx="7">
                  <c:v>104208.58006718475</c:v>
                </c:pt>
                <c:pt idx="8">
                  <c:v>127404.00818845161</c:v>
                </c:pt>
                <c:pt idx="9">
                  <c:v>140397.26308016057</c:v>
                </c:pt>
                <c:pt idx="10">
                  <c:v>137916.97089338617</c:v>
                </c:pt>
                <c:pt idx="11">
                  <c:v>115447.92203142527</c:v>
                </c:pt>
                <c:pt idx="12">
                  <c:v>78681.256551174651</c:v>
                </c:pt>
                <c:pt idx="13">
                  <c:v>42489.176977715753</c:v>
                </c:pt>
                <c:pt idx="14">
                  <c:v>18133.313692271706</c:v>
                </c:pt>
                <c:pt idx="15">
                  <c:v>6272.2548286291831</c:v>
                </c:pt>
                <c:pt idx="16">
                  <c:v>1817.0520421444148</c:v>
                </c:pt>
                <c:pt idx="17">
                  <c:v>453.21007184789755</c:v>
                </c:pt>
                <c:pt idx="18">
                  <c:v>99.450333743626899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A6DC-4CFD-97D7-CAA9C2D7E2DC}"/>
            </c:ext>
          </c:extLst>
        </c:ser>
        <c:ser>
          <c:idx val="5"/>
          <c:order val="5"/>
          <c:tx>
            <c:v>Bimodal(1) 10.7</c:v>
          </c:tx>
          <c:marker>
            <c:symbol val="none"/>
          </c:marker>
          <c:xVal>
            <c:numRef>
              <c:f>'Sheet1 {12 min}'!$D$1:$D$31</c:f>
              <c:numCache>
                <c:formatCode>General</c:formatCode>
                <c:ptCount val="31"/>
                <c:pt idx="0">
                  <c:v>785.84600830078125</c:v>
                </c:pt>
                <c:pt idx="1">
                  <c:v>786.34600830078125</c:v>
                </c:pt>
                <c:pt idx="2">
                  <c:v>786.84600830078125</c:v>
                </c:pt>
                <c:pt idx="3">
                  <c:v>787.34600830078125</c:v>
                </c:pt>
                <c:pt idx="4">
                  <c:v>787.8480224609375</c:v>
                </c:pt>
                <c:pt idx="5">
                  <c:v>788.35101318359375</c:v>
                </c:pt>
                <c:pt idx="6">
                  <c:v>788.85400390625</c:v>
                </c:pt>
                <c:pt idx="7">
                  <c:v>789.35601806640625</c:v>
                </c:pt>
                <c:pt idx="8">
                  <c:v>789.8590087890625</c:v>
                </c:pt>
                <c:pt idx="9">
                  <c:v>790.36199951171875</c:v>
                </c:pt>
                <c:pt idx="10">
                  <c:v>790.86602783203125</c:v>
                </c:pt>
                <c:pt idx="11">
                  <c:v>791.3690185546875</c:v>
                </c:pt>
                <c:pt idx="12">
                  <c:v>791.87298583984375</c:v>
                </c:pt>
                <c:pt idx="13">
                  <c:v>792.37701416015625</c:v>
                </c:pt>
                <c:pt idx="14">
                  <c:v>792.8809814453125</c:v>
                </c:pt>
                <c:pt idx="15">
                  <c:v>793.385009765625</c:v>
                </c:pt>
                <c:pt idx="16">
                  <c:v>793.885009765625</c:v>
                </c:pt>
                <c:pt idx="17">
                  <c:v>794.385009765625</c:v>
                </c:pt>
                <c:pt idx="18">
                  <c:v>794.885009765625</c:v>
                </c:pt>
              </c:numCache>
            </c:numRef>
          </c:xVal>
          <c:yVal>
            <c:numRef>
              <c:f>'Sheet1 {12 min}'!$M$1:$M$31</c:f>
              <c:numCache>
                <c:formatCode>General</c:formatCode>
                <c:ptCount val="31"/>
                <c:pt idx="0">
                  <c:v>13.129997268626447</c:v>
                </c:pt>
                <c:pt idx="1">
                  <c:v>204.63222073008987</c:v>
                </c:pt>
                <c:pt idx="2">
                  <c:v>1461.1777926228274</c:v>
                </c:pt>
                <c:pt idx="3">
                  <c:v>6328.0345011066238</c:v>
                </c:pt>
                <c:pt idx="4">
                  <c:v>18547.01690401616</c:v>
                </c:pt>
                <c:pt idx="5">
                  <c:v>38880.983502903349</c:v>
                </c:pt>
                <c:pt idx="6">
                  <c:v>60108.484472335927</c:v>
                </c:pt>
                <c:pt idx="7">
                  <c:v>69720.126112935483</c:v>
                </c:pt>
                <c:pt idx="8">
                  <c:v>61283.635005719334</c:v>
                </c:pt>
                <c:pt idx="9">
                  <c:v>41135.70174234869</c:v>
                </c:pt>
                <c:pt idx="10">
                  <c:v>21318.351100025076</c:v>
                </c:pt>
                <c:pt idx="11">
                  <c:v>8707.4362549722773</c:v>
                </c:pt>
                <c:pt idx="12">
                  <c:v>2900.4657726637715</c:v>
                </c:pt>
                <c:pt idx="13">
                  <c:v>814.49240049868217</c:v>
                </c:pt>
                <c:pt idx="14">
                  <c:v>198.01128574671165</c:v>
                </c:pt>
                <c:pt idx="15">
                  <c:v>42.530704808897994</c:v>
                </c:pt>
                <c:pt idx="16">
                  <c:v>8.1780061331403235</c:v>
                </c:pt>
                <c:pt idx="17">
                  <c:v>1.4055118444962722</c:v>
                </c:pt>
                <c:pt idx="18">
                  <c:v>0.20711613761199849</c:v>
                </c:pt>
                <c:pt idx="19">
                  <c:v>2.2802571855483639E-2</c:v>
                </c:pt>
                <c:pt idx="20">
                  <c:v>1.2687883588450562E-3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A6DC-4CFD-97D7-CAA9C2D7E2DC}"/>
            </c:ext>
          </c:extLst>
        </c:ser>
        <c:ser>
          <c:idx val="6"/>
          <c:order val="6"/>
          <c:tx>
            <c:v>Bimodal(2) 13.8</c:v>
          </c:tx>
          <c:marker>
            <c:symbol val="none"/>
          </c:marker>
          <c:xVal>
            <c:numRef>
              <c:f>'Sheet1 {12 min}'!$D$1:$D$31</c:f>
              <c:numCache>
                <c:formatCode>General</c:formatCode>
                <c:ptCount val="31"/>
                <c:pt idx="0">
                  <c:v>785.84600830078125</c:v>
                </c:pt>
                <c:pt idx="1">
                  <c:v>786.34600830078125</c:v>
                </c:pt>
                <c:pt idx="2">
                  <c:v>786.84600830078125</c:v>
                </c:pt>
                <c:pt idx="3">
                  <c:v>787.34600830078125</c:v>
                </c:pt>
                <c:pt idx="4">
                  <c:v>787.8480224609375</c:v>
                </c:pt>
                <c:pt idx="5">
                  <c:v>788.35101318359375</c:v>
                </c:pt>
                <c:pt idx="6">
                  <c:v>788.85400390625</c:v>
                </c:pt>
                <c:pt idx="7">
                  <c:v>789.35601806640625</c:v>
                </c:pt>
                <c:pt idx="8">
                  <c:v>789.8590087890625</c:v>
                </c:pt>
                <c:pt idx="9">
                  <c:v>790.36199951171875</c:v>
                </c:pt>
                <c:pt idx="10">
                  <c:v>790.86602783203125</c:v>
                </c:pt>
                <c:pt idx="11">
                  <c:v>791.3690185546875</c:v>
                </c:pt>
                <c:pt idx="12">
                  <c:v>791.87298583984375</c:v>
                </c:pt>
                <c:pt idx="13">
                  <c:v>792.37701416015625</c:v>
                </c:pt>
                <c:pt idx="14">
                  <c:v>792.8809814453125</c:v>
                </c:pt>
                <c:pt idx="15">
                  <c:v>793.385009765625</c:v>
                </c:pt>
                <c:pt idx="16">
                  <c:v>793.885009765625</c:v>
                </c:pt>
                <c:pt idx="17">
                  <c:v>794.385009765625</c:v>
                </c:pt>
                <c:pt idx="18">
                  <c:v>794.885009765625</c:v>
                </c:pt>
              </c:numCache>
            </c:numRef>
          </c:xVal>
          <c:yVal>
            <c:numRef>
              <c:f>'Sheet1 {12 min}'!$O$1:$O$31</c:f>
              <c:numCache>
                <c:formatCode>General</c:formatCode>
                <c:ptCount val="31"/>
                <c:pt idx="0">
                  <c:v>5.6274261625234905E-2</c:v>
                </c:pt>
                <c:pt idx="1">
                  <c:v>1.6266930515004991</c:v>
                </c:pt>
                <c:pt idx="2">
                  <c:v>21.898099901477387</c:v>
                </c:pt>
                <c:pt idx="3">
                  <c:v>182.11760996153666</c:v>
                </c:pt>
                <c:pt idx="4">
                  <c:v>1046.6199484888023</c:v>
                </c:pt>
                <c:pt idx="5">
                  <c:v>4404.2825296865622</c:v>
                </c:pt>
                <c:pt idx="6">
                  <c:v>14029.187169968483</c:v>
                </c:pt>
                <c:pt idx="7">
                  <c:v>34488.453954249271</c:v>
                </c:pt>
                <c:pt idx="8">
                  <c:v>66120.373182732277</c:v>
                </c:pt>
                <c:pt idx="9">
                  <c:v>99261.561337811887</c:v>
                </c:pt>
                <c:pt idx="10">
                  <c:v>116598.61979336108</c:v>
                </c:pt>
                <c:pt idx="11">
                  <c:v>106740.485776453</c:v>
                </c:pt>
                <c:pt idx="12">
                  <c:v>75780.790778510884</c:v>
                </c:pt>
                <c:pt idx="13">
                  <c:v>41674.684577217071</c:v>
                </c:pt>
                <c:pt idx="14">
                  <c:v>17935.302406524996</c:v>
                </c:pt>
                <c:pt idx="15">
                  <c:v>6229.7241238202851</c:v>
                </c:pt>
                <c:pt idx="16">
                  <c:v>1808.8740360112745</c:v>
                </c:pt>
                <c:pt idx="17">
                  <c:v>451.80456000340126</c:v>
                </c:pt>
                <c:pt idx="18">
                  <c:v>99.243217606014895</c:v>
                </c:pt>
                <c:pt idx="19">
                  <c:v>19.467255298725924</c:v>
                </c:pt>
                <c:pt idx="20">
                  <c:v>3.4213910368053035</c:v>
                </c:pt>
                <c:pt idx="21">
                  <c:v>0.52300912746727279</c:v>
                </c:pt>
                <c:pt idx="22">
                  <c:v>6.1843796359718019E-2</c:v>
                </c:pt>
                <c:pt idx="23">
                  <c:v>3.9484150929931308E-3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A6DC-4CFD-97D7-CAA9C2D7E2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9265999"/>
        <c:axId val="369259343"/>
      </c:scatterChart>
      <c:valAx>
        <c:axId val="369265999"/>
        <c:scaling>
          <c:orientation val="minMax"/>
          <c:max val="796"/>
          <c:min val="78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m/z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69259343"/>
        <c:crosses val="autoZero"/>
        <c:crossBetween val="midCat"/>
      </c:valAx>
      <c:valAx>
        <c:axId val="369259343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69265999"/>
        <c:crosses val="autoZero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Regression Metric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Lit>
              <c:ptCount val="1"/>
              <c:pt idx="0">
                <c:v>Error</c:v>
              </c:pt>
            </c:strLit>
          </c:cat>
          <c:val>
            <c:numRef>
              <c:f>'Sheet1 {12 min}'!$I$78</c:f>
              <c:numCache>
                <c:formatCode>General</c:formatCode>
                <c:ptCount val="1"/>
                <c:pt idx="0">
                  <c:v>3.2119471460390372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D0BD-4843-8BBA-7DD6566580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axId val="369275983"/>
        <c:axId val="369277647"/>
      </c:barChart>
      <c:scatterChart>
        <c:scatterStyle val="lineMarker"/>
        <c:varyColors val="0"/>
        <c:ser>
          <c:idx val="1"/>
          <c:order val="1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008000"/>
                </a:solidFill>
                <a:prstDash val="solid"/>
              </a:ln>
            </c:spPr>
          </c:errBars>
          <c:yVal>
            <c:numRef>
              <c:f>'Sheet1 {12 min}'!$I$79</c:f>
              <c:numCache>
                <c:formatCode>General</c:formatCode>
                <c:ptCount val="1"/>
                <c:pt idx="0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D0BD-4843-8BBA-7DD6566580AE}"/>
            </c:ext>
          </c:extLst>
        </c:ser>
        <c:ser>
          <c:idx val="2"/>
          <c:order val="2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6600"/>
                </a:solidFill>
                <a:prstDash val="solid"/>
              </a:ln>
            </c:spPr>
          </c:errBars>
          <c:yVal>
            <c:numRef>
              <c:f>'Sheet1 {12 min}'!$I$80</c:f>
              <c:numCache>
                <c:formatCode>General</c:formatCode>
                <c:ptCount val="1"/>
                <c:pt idx="0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D0BD-4843-8BBA-7DD6566580AE}"/>
            </c:ext>
          </c:extLst>
        </c:ser>
        <c:ser>
          <c:idx val="3"/>
          <c:order val="3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'Sheet1 {12 min}'!$I$81</c:f>
              <c:numCache>
                <c:formatCode>General</c:formatCode>
                <c:ptCount val="1"/>
                <c:pt idx="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D0BD-4843-8BBA-7DD6566580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9275983"/>
        <c:axId val="369277647"/>
      </c:scatterChart>
      <c:catAx>
        <c:axId val="36927598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69277647"/>
        <c:crosses val="autoZero"/>
        <c:auto val="1"/>
        <c:lblAlgn val="ctr"/>
        <c:lblOffset val="100"/>
        <c:noMultiLvlLbl val="0"/>
      </c:catAx>
      <c:valAx>
        <c:axId val="369277647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369275983"/>
        <c:crosses val="autoZero"/>
        <c:crossBetween val="between"/>
      </c:valAx>
      <c:spPr>
        <a:noFill/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Delta Chi Metric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Lit>
              <c:ptCount val="1"/>
              <c:pt idx="0">
                <c:v>DeltaChi</c:v>
              </c:pt>
            </c:strLit>
          </c:cat>
          <c:val>
            <c:numRef>
              <c:f>'Sheet1 {12 min}'!$J$78</c:f>
              <c:numCache>
                <c:formatCode>General</c:formatCode>
                <c:ptCount val="1"/>
                <c:pt idx="0">
                  <c:v>24.317727809222799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1E-4080-8EDB-BD5ACAFCCF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axId val="369269743"/>
        <c:axId val="369267247"/>
      </c:barChart>
      <c:scatterChart>
        <c:scatterStyle val="lineMarker"/>
        <c:varyColors val="0"/>
        <c:ser>
          <c:idx val="1"/>
          <c:order val="1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008000"/>
                </a:solidFill>
                <a:prstDash val="solid"/>
              </a:ln>
            </c:spPr>
          </c:errBars>
          <c:yVal>
            <c:numRef>
              <c:f>'Sheet1 {12 min}'!$J$79</c:f>
              <c:numCache>
                <c:formatCode>General</c:formatCode>
                <c:ptCount val="1"/>
                <c:pt idx="0">
                  <c:v>252.50531373363162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41E-4080-8EDB-BD5ACAFCCF80}"/>
            </c:ext>
          </c:extLst>
        </c:ser>
        <c:ser>
          <c:idx val="2"/>
          <c:order val="2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6600"/>
                </a:solidFill>
                <a:prstDash val="solid"/>
              </a:ln>
            </c:spPr>
          </c:errBars>
          <c:yVal>
            <c:numRef>
              <c:f>'Sheet1 {12 min}'!$J$80</c:f>
              <c:numCache>
                <c:formatCode>General</c:formatCode>
                <c:ptCount val="1"/>
                <c:pt idx="0">
                  <c:v>126.25265686681581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41E-4080-8EDB-BD5ACAFCCF80}"/>
            </c:ext>
          </c:extLst>
        </c:ser>
        <c:ser>
          <c:idx val="3"/>
          <c:order val="3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'Sheet1 {12 min}'!$J$81</c:f>
              <c:numCache>
                <c:formatCode>General</c:formatCode>
                <c:ptCount val="1"/>
                <c:pt idx="0">
                  <c:v>63.126328433407906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41E-4080-8EDB-BD5ACAFCCF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9269743"/>
        <c:axId val="369267247"/>
      </c:scatterChart>
      <c:catAx>
        <c:axId val="36926974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69267247"/>
        <c:crosses val="autoZero"/>
        <c:auto val="1"/>
        <c:lblAlgn val="ctr"/>
        <c:lblOffset val="100"/>
        <c:noMultiLvlLbl val="0"/>
      </c:catAx>
      <c:valAx>
        <c:axId val="369267247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369269743"/>
        <c:crosses val="autoZero"/>
        <c:crossBetween val="between"/>
      </c:valAx>
      <c:spPr>
        <a:noFill/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Separation Metric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Lit>
              <c:ptCount val="1"/>
              <c:pt idx="0">
                <c:v>SepRatio</c:v>
              </c:pt>
            </c:strLit>
          </c:cat>
          <c:val>
            <c:numRef>
              <c:f>'Sheet1 {12 min}'!$K$78</c:f>
              <c:numCache>
                <c:formatCode>General</c:formatCode>
                <c:ptCount val="1"/>
                <c:pt idx="0">
                  <c:v>1.8030946342324081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EE-4C08-9775-86075BE51E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axId val="369267663"/>
        <c:axId val="369270575"/>
      </c:barChart>
      <c:scatterChart>
        <c:scatterStyle val="lineMarker"/>
        <c:varyColors val="0"/>
        <c:ser>
          <c:idx val="1"/>
          <c:order val="1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008000"/>
                </a:solidFill>
                <a:prstDash val="solid"/>
              </a:ln>
            </c:spPr>
          </c:errBars>
          <c:yVal>
            <c:numRef>
              <c:f>'Sheet1 {12 min}'!$K$79</c:f>
              <c:numCache>
                <c:formatCode>General</c:formatCode>
                <c:ptCount val="1"/>
                <c:pt idx="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7EE-4C08-9775-86075BE51E52}"/>
            </c:ext>
          </c:extLst>
        </c:ser>
        <c:ser>
          <c:idx val="2"/>
          <c:order val="2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6600"/>
                </a:solidFill>
                <a:prstDash val="solid"/>
              </a:ln>
            </c:spPr>
          </c:errBars>
          <c:yVal>
            <c:numRef>
              <c:f>'Sheet1 {12 min}'!$K$80</c:f>
              <c:numCache>
                <c:formatCode>General</c:formatCode>
                <c:ptCount val="1"/>
                <c:pt idx="0">
                  <c:v>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7EE-4C08-9775-86075BE51E52}"/>
            </c:ext>
          </c:extLst>
        </c:ser>
        <c:ser>
          <c:idx val="3"/>
          <c:order val="3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'Sheet1 {12 min}'!$K$81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7EE-4C08-9775-86075BE51E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9267663"/>
        <c:axId val="369270575"/>
      </c:scatterChart>
      <c:catAx>
        <c:axId val="36926766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69270575"/>
        <c:crosses val="autoZero"/>
        <c:auto val="1"/>
        <c:lblAlgn val="ctr"/>
        <c:lblOffset val="100"/>
        <c:noMultiLvlLbl val="0"/>
      </c:catAx>
      <c:valAx>
        <c:axId val="369270575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369267663"/>
        <c:crosses val="autoZero"/>
        <c:crossBetween val="between"/>
      </c:valAx>
      <c:spPr>
        <a:noFill/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Iterative Fitting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1st</c:v>
          </c:tx>
          <c:spPr>
            <a:ln w="25400">
              <a:noFill/>
            </a:ln>
            <a:effectLst/>
          </c:spPr>
          <c:marker>
            <c:symbol val="circle"/>
            <c:size val="6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xVal>
            <c:numRef>
              <c:f>'Sheet1 {12 min}'!$K$101:$K$120</c:f>
              <c:numCache>
                <c:formatCode>General</c:formatCode>
                <c:ptCount val="20"/>
                <c:pt idx="0">
                  <c:v>6.6704683311421284</c:v>
                </c:pt>
                <c:pt idx="1">
                  <c:v>5.3133560894530927</c:v>
                </c:pt>
                <c:pt idx="2">
                  <c:v>5.5126124069146414</c:v>
                </c:pt>
                <c:pt idx="3">
                  <c:v>7.1611373439144179</c:v>
                </c:pt>
                <c:pt idx="4">
                  <c:v>6.6033788164460976</c:v>
                </c:pt>
                <c:pt idx="5">
                  <c:v>7.2999798570298253</c:v>
                </c:pt>
                <c:pt idx="6">
                  <c:v>6.8252901551324658</c:v>
                </c:pt>
                <c:pt idx="7">
                  <c:v>7.379977107032567</c:v>
                </c:pt>
                <c:pt idx="8">
                  <c:v>6.7874538194506009</c:v>
                </c:pt>
                <c:pt idx="9">
                  <c:v>6.2064804987063358</c:v>
                </c:pt>
                <c:pt idx="10">
                  <c:v>6.1907684692909024</c:v>
                </c:pt>
                <c:pt idx="11">
                  <c:v>6.9039412838887841</c:v>
                </c:pt>
                <c:pt idx="12">
                  <c:v>7.4049333577563274</c:v>
                </c:pt>
                <c:pt idx="13">
                  <c:v>6.4023097679780125</c:v>
                </c:pt>
                <c:pt idx="14">
                  <c:v>6.9136210020074857</c:v>
                </c:pt>
                <c:pt idx="15">
                  <c:v>6.0181430525442101</c:v>
                </c:pt>
                <c:pt idx="16">
                  <c:v>6.3007610852190279</c:v>
                </c:pt>
                <c:pt idx="17">
                  <c:v>5.7017176119794373</c:v>
                </c:pt>
                <c:pt idx="18">
                  <c:v>5.7623888919520008</c:v>
                </c:pt>
                <c:pt idx="19">
                  <c:v>6.20648051327308</c:v>
                </c:pt>
              </c:numCache>
            </c:numRef>
          </c:xVal>
          <c:yVal>
            <c:numRef>
              <c:f>'Sheet1 {12 min}'!$Q$101:$Q$120</c:f>
              <c:numCache>
                <c:formatCode>General</c:formatCode>
                <c:ptCount val="20"/>
                <c:pt idx="0">
                  <c:v>0.4748662506555279</c:v>
                </c:pt>
                <c:pt idx="1">
                  <c:v>0.22422885358799019</c:v>
                </c:pt>
                <c:pt idx="2">
                  <c:v>0.23877556843762146</c:v>
                </c:pt>
                <c:pt idx="3">
                  <c:v>0.56232913275457608</c:v>
                </c:pt>
                <c:pt idx="4">
                  <c:v>0.42405486324516029</c:v>
                </c:pt>
                <c:pt idx="5">
                  <c:v>0.71096153730036471</c:v>
                </c:pt>
                <c:pt idx="6">
                  <c:v>0.50884414779209564</c:v>
                </c:pt>
                <c:pt idx="7">
                  <c:v>0.71289302334736937</c:v>
                </c:pt>
                <c:pt idx="8">
                  <c:v>0.48559454010683872</c:v>
                </c:pt>
                <c:pt idx="9">
                  <c:v>0.36108096480311702</c:v>
                </c:pt>
                <c:pt idx="10">
                  <c:v>0.38439398997391244</c:v>
                </c:pt>
                <c:pt idx="11">
                  <c:v>0.55904534092262181</c:v>
                </c:pt>
                <c:pt idx="12">
                  <c:v>0.72866887835195038</c:v>
                </c:pt>
                <c:pt idx="13">
                  <c:v>0.38013510655169264</c:v>
                </c:pt>
                <c:pt idx="14">
                  <c:v>0.56459478627074067</c:v>
                </c:pt>
                <c:pt idx="15">
                  <c:v>0.29277737982017116</c:v>
                </c:pt>
                <c:pt idx="16">
                  <c:v>0.37801900533401084</c:v>
                </c:pt>
                <c:pt idx="17">
                  <c:v>0.25560737036040188</c:v>
                </c:pt>
                <c:pt idx="18">
                  <c:v>0.30677840593090855</c:v>
                </c:pt>
                <c:pt idx="19">
                  <c:v>0.36108096735925715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5D-43EF-B663-476992829F66}"/>
            </c:ext>
          </c:extLst>
        </c:ser>
        <c:ser>
          <c:idx val="1"/>
          <c:order val="1"/>
          <c:tx>
            <c:v>2nd</c:v>
          </c:tx>
          <c:spPr>
            <a:ln w="25400">
              <a:noFill/>
            </a:ln>
            <a:effectLst/>
          </c:spPr>
          <c:marker>
            <c:symbol val="circle"/>
            <c:size val="6"/>
            <c:spPr>
              <a:solidFill>
                <a:srgbClr val="99CCFF"/>
              </a:solidFill>
              <a:ln>
                <a:solidFill>
                  <a:srgbClr val="99CCFF"/>
                </a:solidFill>
                <a:prstDash val="solid"/>
              </a:ln>
            </c:spPr>
          </c:marker>
          <c:xVal>
            <c:numRef>
              <c:f>'Sheet1 {12 min}'!$M$101:$M$120</c:f>
              <c:numCache>
                <c:formatCode>General</c:formatCode>
                <c:ptCount val="20"/>
                <c:pt idx="0">
                  <c:v>9.3342381066006066</c:v>
                </c:pt>
                <c:pt idx="1">
                  <c:v>8.8178472834188426</c:v>
                </c:pt>
                <c:pt idx="2">
                  <c:v>8.8822657295644003</c:v>
                </c:pt>
                <c:pt idx="3">
                  <c:v>9.5807545079475673</c:v>
                </c:pt>
                <c:pt idx="4">
                  <c:v>9.1028131924907907</c:v>
                </c:pt>
                <c:pt idx="5">
                  <c:v>10.5050778438276</c:v>
                </c:pt>
                <c:pt idx="6">
                  <c:v>9.4330724006252762</c:v>
                </c:pt>
                <c:pt idx="7">
                  <c:v>10.332980246824091</c:v>
                </c:pt>
                <c:pt idx="8">
                  <c:v>9.4325539645213219</c:v>
                </c:pt>
                <c:pt idx="9">
                  <c:v>9.2344860814535572</c:v>
                </c:pt>
                <c:pt idx="10">
                  <c:v>9.3110783829966497</c:v>
                </c:pt>
                <c:pt idx="11">
                  <c:v>9.6218962151499934</c:v>
                </c:pt>
                <c:pt idx="12">
                  <c:v>10.340885854223437</c:v>
                </c:pt>
                <c:pt idx="13">
                  <c:v>9.1339540440549083</c:v>
                </c:pt>
                <c:pt idx="14">
                  <c:v>9.7300001053689389</c:v>
                </c:pt>
                <c:pt idx="15">
                  <c:v>9.0218053165236238</c:v>
                </c:pt>
                <c:pt idx="16">
                  <c:v>9.1604851339980495</c:v>
                </c:pt>
                <c:pt idx="17">
                  <c:v>9.0079530904454881</c:v>
                </c:pt>
                <c:pt idx="18">
                  <c:v>9.1735450481016567</c:v>
                </c:pt>
                <c:pt idx="19">
                  <c:v>9.2344860870753163</c:v>
                </c:pt>
              </c:numCache>
            </c:numRef>
          </c:xVal>
          <c:yVal>
            <c:numRef>
              <c:f>'Sheet1 {12 min}'!$R$101:$R$120</c:f>
              <c:numCache>
                <c:formatCode>General</c:formatCode>
                <c:ptCount val="20"/>
                <c:pt idx="0">
                  <c:v>0.5251337493444721</c:v>
                </c:pt>
                <c:pt idx="1">
                  <c:v>0.77577114641200984</c:v>
                </c:pt>
                <c:pt idx="2">
                  <c:v>0.76122443156237851</c:v>
                </c:pt>
                <c:pt idx="3">
                  <c:v>0.43767086724542387</c:v>
                </c:pt>
                <c:pt idx="4">
                  <c:v>0.57594513675483971</c:v>
                </c:pt>
                <c:pt idx="5">
                  <c:v>0.28903846269963535</c:v>
                </c:pt>
                <c:pt idx="6">
                  <c:v>0.49115585220790442</c:v>
                </c:pt>
                <c:pt idx="7">
                  <c:v>0.28710697665263063</c:v>
                </c:pt>
                <c:pt idx="8">
                  <c:v>0.51440545989316122</c:v>
                </c:pt>
                <c:pt idx="9">
                  <c:v>0.63891903519688309</c:v>
                </c:pt>
                <c:pt idx="10">
                  <c:v>0.6156060100260875</c:v>
                </c:pt>
                <c:pt idx="11">
                  <c:v>0.44095465907737813</c:v>
                </c:pt>
                <c:pt idx="12">
                  <c:v>0.27133112164804962</c:v>
                </c:pt>
                <c:pt idx="13">
                  <c:v>0.61986489344830742</c:v>
                </c:pt>
                <c:pt idx="14">
                  <c:v>0.43540521372925928</c:v>
                </c:pt>
                <c:pt idx="15">
                  <c:v>0.70722262017982895</c:v>
                </c:pt>
                <c:pt idx="16">
                  <c:v>0.62198099466598922</c:v>
                </c:pt>
                <c:pt idx="17">
                  <c:v>0.74439262963959807</c:v>
                </c:pt>
                <c:pt idx="18">
                  <c:v>0.69322159406909145</c:v>
                </c:pt>
                <c:pt idx="19">
                  <c:v>0.63891903264074279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45D-43EF-B663-476992829F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9271407"/>
        <c:axId val="369266831"/>
      </c:scatterChart>
      <c:valAx>
        <c:axId val="3692714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69266831"/>
        <c:crosses val="autoZero"/>
        <c:crossBetween val="midCat"/>
      </c:valAx>
      <c:valAx>
        <c:axId val="369266831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69271407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 i="0">
                <a:solidFill>
                  <a:srgbClr val="000000"/>
                </a:solidFill>
              </a:defRPr>
            </a:pPr>
            <a:r>
              <a:rPr lang="en-US" b="1" i="0">
                <a:solidFill>
                  <a:srgbClr val="000000"/>
                </a:solidFill>
              </a:rPr>
              <a:t>Sheet1 {13 min} spectrum 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spectrum</c:v>
          </c:tx>
          <c:spPr>
            <a:ln w="127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{13 min}'!$A$1:$A$804</c:f>
              <c:numCache>
                <c:formatCode>General</c:formatCode>
                <c:ptCount val="804"/>
                <c:pt idx="0">
                  <c:v>785.42401123046875</c:v>
                </c:pt>
                <c:pt idx="1">
                  <c:v>785.43597412109375</c:v>
                </c:pt>
                <c:pt idx="2">
                  <c:v>785.447998046875</c:v>
                </c:pt>
                <c:pt idx="3">
                  <c:v>785.46099853515625</c:v>
                </c:pt>
                <c:pt idx="4">
                  <c:v>785.4730224609375</c:v>
                </c:pt>
                <c:pt idx="5">
                  <c:v>785.4849853515625</c:v>
                </c:pt>
                <c:pt idx="6">
                  <c:v>785.49700927734375</c:v>
                </c:pt>
                <c:pt idx="7">
                  <c:v>785.510009765625</c:v>
                </c:pt>
                <c:pt idx="8">
                  <c:v>785.52197265625</c:v>
                </c:pt>
                <c:pt idx="9">
                  <c:v>785.53399658203125</c:v>
                </c:pt>
                <c:pt idx="10">
                  <c:v>785.5460205078125</c:v>
                </c:pt>
                <c:pt idx="11">
                  <c:v>785.55902099609375</c:v>
                </c:pt>
                <c:pt idx="12">
                  <c:v>785.57098388671875</c:v>
                </c:pt>
                <c:pt idx="13">
                  <c:v>785.5830078125</c:v>
                </c:pt>
                <c:pt idx="14">
                  <c:v>785.594970703125</c:v>
                </c:pt>
                <c:pt idx="15">
                  <c:v>785.60699462890625</c:v>
                </c:pt>
                <c:pt idx="16">
                  <c:v>785.6199951171875</c:v>
                </c:pt>
                <c:pt idx="17">
                  <c:v>785.63201904296875</c:v>
                </c:pt>
                <c:pt idx="18">
                  <c:v>785.64398193359375</c:v>
                </c:pt>
                <c:pt idx="19">
                  <c:v>785.656005859375</c:v>
                </c:pt>
                <c:pt idx="20">
                  <c:v>785.66900634765625</c:v>
                </c:pt>
                <c:pt idx="21">
                  <c:v>785.6810302734375</c:v>
                </c:pt>
                <c:pt idx="22">
                  <c:v>785.6929931640625</c:v>
                </c:pt>
                <c:pt idx="23">
                  <c:v>785.70501708984375</c:v>
                </c:pt>
                <c:pt idx="24">
                  <c:v>785.718017578125</c:v>
                </c:pt>
                <c:pt idx="25">
                  <c:v>785.72998046875</c:v>
                </c:pt>
                <c:pt idx="26">
                  <c:v>785.74200439453125</c:v>
                </c:pt>
                <c:pt idx="27">
                  <c:v>785.7540283203125</c:v>
                </c:pt>
                <c:pt idx="28">
                  <c:v>785.76702880859375</c:v>
                </c:pt>
                <c:pt idx="29">
                  <c:v>785.77899169921875</c:v>
                </c:pt>
                <c:pt idx="30">
                  <c:v>785.791015625</c:v>
                </c:pt>
                <c:pt idx="31">
                  <c:v>785.802978515625</c:v>
                </c:pt>
                <c:pt idx="32">
                  <c:v>785.81597900390625</c:v>
                </c:pt>
                <c:pt idx="33">
                  <c:v>785.8280029296875</c:v>
                </c:pt>
                <c:pt idx="34">
                  <c:v>785.84002685546875</c:v>
                </c:pt>
                <c:pt idx="35">
                  <c:v>785.85198974609375</c:v>
                </c:pt>
                <c:pt idx="36">
                  <c:v>785.864990234375</c:v>
                </c:pt>
                <c:pt idx="37">
                  <c:v>785.87701416015625</c:v>
                </c:pt>
                <c:pt idx="38">
                  <c:v>785.88897705078125</c:v>
                </c:pt>
                <c:pt idx="39">
                  <c:v>785.9010009765625</c:v>
                </c:pt>
                <c:pt idx="40">
                  <c:v>785.91302490234375</c:v>
                </c:pt>
                <c:pt idx="41">
                  <c:v>785.926025390625</c:v>
                </c:pt>
                <c:pt idx="42">
                  <c:v>785.93798828125</c:v>
                </c:pt>
                <c:pt idx="43">
                  <c:v>785.95001220703125</c:v>
                </c:pt>
                <c:pt idx="44">
                  <c:v>785.96197509765625</c:v>
                </c:pt>
                <c:pt idx="45">
                  <c:v>785.9749755859375</c:v>
                </c:pt>
                <c:pt idx="46">
                  <c:v>785.98699951171875</c:v>
                </c:pt>
                <c:pt idx="47">
                  <c:v>785.9990234375</c:v>
                </c:pt>
                <c:pt idx="48">
                  <c:v>786.010986328125</c:v>
                </c:pt>
                <c:pt idx="49">
                  <c:v>786.02398681640625</c:v>
                </c:pt>
                <c:pt idx="50">
                  <c:v>786.0360107421875</c:v>
                </c:pt>
                <c:pt idx="51">
                  <c:v>786.0479736328125</c:v>
                </c:pt>
                <c:pt idx="52">
                  <c:v>786.05999755859375</c:v>
                </c:pt>
                <c:pt idx="53">
                  <c:v>786.072998046875</c:v>
                </c:pt>
                <c:pt idx="54">
                  <c:v>786.08502197265625</c:v>
                </c:pt>
                <c:pt idx="55">
                  <c:v>786.09698486328125</c:v>
                </c:pt>
                <c:pt idx="56">
                  <c:v>786.1090087890625</c:v>
                </c:pt>
                <c:pt idx="57">
                  <c:v>786.12200927734375</c:v>
                </c:pt>
                <c:pt idx="58">
                  <c:v>786.13397216796875</c:v>
                </c:pt>
                <c:pt idx="59">
                  <c:v>786.14599609375</c:v>
                </c:pt>
                <c:pt idx="60">
                  <c:v>786.15802001953125</c:v>
                </c:pt>
                <c:pt idx="61">
                  <c:v>786.1710205078125</c:v>
                </c:pt>
                <c:pt idx="62">
                  <c:v>786.1829833984375</c:v>
                </c:pt>
                <c:pt idx="63">
                  <c:v>786.19500732421875</c:v>
                </c:pt>
                <c:pt idx="64">
                  <c:v>786.20697021484375</c:v>
                </c:pt>
                <c:pt idx="65">
                  <c:v>786.218994140625</c:v>
                </c:pt>
                <c:pt idx="66">
                  <c:v>786.23199462890625</c:v>
                </c:pt>
                <c:pt idx="67">
                  <c:v>786.2440185546875</c:v>
                </c:pt>
                <c:pt idx="68">
                  <c:v>786.2559814453125</c:v>
                </c:pt>
                <c:pt idx="69">
                  <c:v>786.26800537109375</c:v>
                </c:pt>
                <c:pt idx="70">
                  <c:v>786.281005859375</c:v>
                </c:pt>
                <c:pt idx="71">
                  <c:v>786.29302978515625</c:v>
                </c:pt>
                <c:pt idx="72">
                  <c:v>786.30499267578125</c:v>
                </c:pt>
                <c:pt idx="73">
                  <c:v>786.3170166015625</c:v>
                </c:pt>
                <c:pt idx="74">
                  <c:v>786.33001708984375</c:v>
                </c:pt>
                <c:pt idx="75">
                  <c:v>786.34197998046875</c:v>
                </c:pt>
                <c:pt idx="76">
                  <c:v>786.35400390625</c:v>
                </c:pt>
                <c:pt idx="77">
                  <c:v>786.36602783203125</c:v>
                </c:pt>
                <c:pt idx="78">
                  <c:v>786.3790283203125</c:v>
                </c:pt>
                <c:pt idx="79">
                  <c:v>786.3909912109375</c:v>
                </c:pt>
                <c:pt idx="80">
                  <c:v>786.40301513671875</c:v>
                </c:pt>
                <c:pt idx="81">
                  <c:v>786.41497802734375</c:v>
                </c:pt>
                <c:pt idx="82">
                  <c:v>786.427978515625</c:v>
                </c:pt>
                <c:pt idx="83">
                  <c:v>786.44000244140625</c:v>
                </c:pt>
                <c:pt idx="84">
                  <c:v>786.4520263671875</c:v>
                </c:pt>
                <c:pt idx="85">
                  <c:v>786.4639892578125</c:v>
                </c:pt>
                <c:pt idx="86">
                  <c:v>786.47698974609375</c:v>
                </c:pt>
                <c:pt idx="87">
                  <c:v>786.489013671875</c:v>
                </c:pt>
                <c:pt idx="88">
                  <c:v>786.5009765625</c:v>
                </c:pt>
                <c:pt idx="89">
                  <c:v>786.51300048828125</c:v>
                </c:pt>
                <c:pt idx="90">
                  <c:v>786.5260009765625</c:v>
                </c:pt>
                <c:pt idx="91">
                  <c:v>786.53802490234375</c:v>
                </c:pt>
                <c:pt idx="92">
                  <c:v>786.54998779296875</c:v>
                </c:pt>
                <c:pt idx="93">
                  <c:v>786.56201171875</c:v>
                </c:pt>
                <c:pt idx="94">
                  <c:v>786.57501220703125</c:v>
                </c:pt>
                <c:pt idx="95">
                  <c:v>786.58697509765625</c:v>
                </c:pt>
                <c:pt idx="96">
                  <c:v>786.5989990234375</c:v>
                </c:pt>
                <c:pt idx="97">
                  <c:v>786.61102294921875</c:v>
                </c:pt>
                <c:pt idx="98">
                  <c:v>786.62298583984375</c:v>
                </c:pt>
                <c:pt idx="99">
                  <c:v>786.635986328125</c:v>
                </c:pt>
                <c:pt idx="100">
                  <c:v>786.64801025390625</c:v>
                </c:pt>
                <c:pt idx="101">
                  <c:v>786.65997314453125</c:v>
                </c:pt>
                <c:pt idx="102">
                  <c:v>786.6719970703125</c:v>
                </c:pt>
                <c:pt idx="103">
                  <c:v>786.68499755859375</c:v>
                </c:pt>
                <c:pt idx="104">
                  <c:v>786.697021484375</c:v>
                </c:pt>
                <c:pt idx="105">
                  <c:v>786.708984375</c:v>
                </c:pt>
                <c:pt idx="106">
                  <c:v>786.72100830078125</c:v>
                </c:pt>
                <c:pt idx="107">
                  <c:v>786.7340087890625</c:v>
                </c:pt>
                <c:pt idx="108">
                  <c:v>786.7459716796875</c:v>
                </c:pt>
                <c:pt idx="109">
                  <c:v>786.75799560546875</c:v>
                </c:pt>
                <c:pt idx="110">
                  <c:v>786.77001953125</c:v>
                </c:pt>
                <c:pt idx="111">
                  <c:v>786.78302001953125</c:v>
                </c:pt>
                <c:pt idx="112">
                  <c:v>786.79498291015625</c:v>
                </c:pt>
                <c:pt idx="113">
                  <c:v>786.8070068359375</c:v>
                </c:pt>
                <c:pt idx="114">
                  <c:v>786.8189697265625</c:v>
                </c:pt>
                <c:pt idx="115">
                  <c:v>786.83197021484375</c:v>
                </c:pt>
                <c:pt idx="116">
                  <c:v>786.843994140625</c:v>
                </c:pt>
                <c:pt idx="117">
                  <c:v>786.85601806640625</c:v>
                </c:pt>
                <c:pt idx="118">
                  <c:v>786.86798095703125</c:v>
                </c:pt>
                <c:pt idx="119">
                  <c:v>786.8809814453125</c:v>
                </c:pt>
                <c:pt idx="120">
                  <c:v>786.89300537109375</c:v>
                </c:pt>
                <c:pt idx="121">
                  <c:v>786.905029296875</c:v>
                </c:pt>
                <c:pt idx="122">
                  <c:v>786.9169921875</c:v>
                </c:pt>
                <c:pt idx="123">
                  <c:v>786.92999267578125</c:v>
                </c:pt>
                <c:pt idx="124">
                  <c:v>786.9420166015625</c:v>
                </c:pt>
                <c:pt idx="125">
                  <c:v>786.9539794921875</c:v>
                </c:pt>
                <c:pt idx="126">
                  <c:v>786.96600341796875</c:v>
                </c:pt>
                <c:pt idx="127">
                  <c:v>786.97900390625</c:v>
                </c:pt>
                <c:pt idx="128">
                  <c:v>786.99102783203125</c:v>
                </c:pt>
                <c:pt idx="129">
                  <c:v>787.00299072265625</c:v>
                </c:pt>
                <c:pt idx="130">
                  <c:v>787.0150146484375</c:v>
                </c:pt>
                <c:pt idx="131">
                  <c:v>787.02801513671875</c:v>
                </c:pt>
                <c:pt idx="132">
                  <c:v>787.03997802734375</c:v>
                </c:pt>
                <c:pt idx="133">
                  <c:v>787.052001953125</c:v>
                </c:pt>
                <c:pt idx="134">
                  <c:v>787.06402587890625</c:v>
                </c:pt>
                <c:pt idx="135">
                  <c:v>787.0770263671875</c:v>
                </c:pt>
                <c:pt idx="136">
                  <c:v>787.0889892578125</c:v>
                </c:pt>
                <c:pt idx="137">
                  <c:v>787.10101318359375</c:v>
                </c:pt>
                <c:pt idx="138">
                  <c:v>787.11297607421875</c:v>
                </c:pt>
                <c:pt idx="139">
                  <c:v>787.1259765625</c:v>
                </c:pt>
                <c:pt idx="140">
                  <c:v>787.13800048828125</c:v>
                </c:pt>
                <c:pt idx="141">
                  <c:v>787.1500244140625</c:v>
                </c:pt>
                <c:pt idx="142">
                  <c:v>787.1619873046875</c:v>
                </c:pt>
                <c:pt idx="143">
                  <c:v>787.17498779296875</c:v>
                </c:pt>
                <c:pt idx="144">
                  <c:v>787.18701171875</c:v>
                </c:pt>
                <c:pt idx="145">
                  <c:v>787.198974609375</c:v>
                </c:pt>
                <c:pt idx="146">
                  <c:v>787.21099853515625</c:v>
                </c:pt>
                <c:pt idx="147">
                  <c:v>787.2239990234375</c:v>
                </c:pt>
                <c:pt idx="148">
                  <c:v>787.23602294921875</c:v>
                </c:pt>
                <c:pt idx="149">
                  <c:v>787.24798583984375</c:v>
                </c:pt>
                <c:pt idx="150">
                  <c:v>787.260009765625</c:v>
                </c:pt>
                <c:pt idx="151">
                  <c:v>787.27301025390625</c:v>
                </c:pt>
                <c:pt idx="152">
                  <c:v>787.28497314453125</c:v>
                </c:pt>
                <c:pt idx="153">
                  <c:v>787.2969970703125</c:v>
                </c:pt>
                <c:pt idx="154">
                  <c:v>787.30902099609375</c:v>
                </c:pt>
                <c:pt idx="155">
                  <c:v>787.322021484375</c:v>
                </c:pt>
                <c:pt idx="156">
                  <c:v>787.333984375</c:v>
                </c:pt>
                <c:pt idx="157">
                  <c:v>787.34600830078125</c:v>
                </c:pt>
                <c:pt idx="158">
                  <c:v>787.35797119140625</c:v>
                </c:pt>
                <c:pt idx="159">
                  <c:v>787.3709716796875</c:v>
                </c:pt>
                <c:pt idx="160">
                  <c:v>787.38299560546875</c:v>
                </c:pt>
                <c:pt idx="161">
                  <c:v>787.39501953125</c:v>
                </c:pt>
                <c:pt idx="162">
                  <c:v>787.406982421875</c:v>
                </c:pt>
                <c:pt idx="163">
                  <c:v>787.41998291015625</c:v>
                </c:pt>
                <c:pt idx="164">
                  <c:v>787.4320068359375</c:v>
                </c:pt>
                <c:pt idx="165">
                  <c:v>787.4439697265625</c:v>
                </c:pt>
                <c:pt idx="166">
                  <c:v>787.45599365234375</c:v>
                </c:pt>
                <c:pt idx="167">
                  <c:v>787.468994140625</c:v>
                </c:pt>
                <c:pt idx="168">
                  <c:v>787.48101806640625</c:v>
                </c:pt>
                <c:pt idx="169">
                  <c:v>787.49298095703125</c:v>
                </c:pt>
                <c:pt idx="170">
                  <c:v>787.5050048828125</c:v>
                </c:pt>
                <c:pt idx="171">
                  <c:v>787.51800537109375</c:v>
                </c:pt>
                <c:pt idx="172">
                  <c:v>787.530029296875</c:v>
                </c:pt>
                <c:pt idx="173">
                  <c:v>787.5419921875</c:v>
                </c:pt>
                <c:pt idx="174">
                  <c:v>787.55401611328125</c:v>
                </c:pt>
                <c:pt idx="175">
                  <c:v>787.5670166015625</c:v>
                </c:pt>
                <c:pt idx="176">
                  <c:v>787.5789794921875</c:v>
                </c:pt>
                <c:pt idx="177">
                  <c:v>787.59100341796875</c:v>
                </c:pt>
                <c:pt idx="178">
                  <c:v>787.60302734375</c:v>
                </c:pt>
                <c:pt idx="179">
                  <c:v>787.61602783203125</c:v>
                </c:pt>
                <c:pt idx="180">
                  <c:v>787.62799072265625</c:v>
                </c:pt>
                <c:pt idx="181">
                  <c:v>787.6400146484375</c:v>
                </c:pt>
                <c:pt idx="182">
                  <c:v>787.6519775390625</c:v>
                </c:pt>
                <c:pt idx="183">
                  <c:v>787.66497802734375</c:v>
                </c:pt>
                <c:pt idx="184">
                  <c:v>787.677001953125</c:v>
                </c:pt>
                <c:pt idx="185">
                  <c:v>787.68902587890625</c:v>
                </c:pt>
                <c:pt idx="186">
                  <c:v>787.70098876953125</c:v>
                </c:pt>
                <c:pt idx="187">
                  <c:v>787.7139892578125</c:v>
                </c:pt>
                <c:pt idx="188">
                  <c:v>787.72601318359375</c:v>
                </c:pt>
                <c:pt idx="189">
                  <c:v>787.73797607421875</c:v>
                </c:pt>
                <c:pt idx="190">
                  <c:v>787.75</c:v>
                </c:pt>
                <c:pt idx="191">
                  <c:v>787.76300048828125</c:v>
                </c:pt>
                <c:pt idx="192">
                  <c:v>787.7750244140625</c:v>
                </c:pt>
                <c:pt idx="193">
                  <c:v>787.7869873046875</c:v>
                </c:pt>
                <c:pt idx="194">
                  <c:v>787.79901123046875</c:v>
                </c:pt>
                <c:pt idx="195">
                  <c:v>787.81201171875</c:v>
                </c:pt>
                <c:pt idx="196">
                  <c:v>787.823974609375</c:v>
                </c:pt>
                <c:pt idx="197">
                  <c:v>787.83599853515625</c:v>
                </c:pt>
                <c:pt idx="198">
                  <c:v>787.8480224609375</c:v>
                </c:pt>
                <c:pt idx="199">
                  <c:v>787.86102294921875</c:v>
                </c:pt>
                <c:pt idx="200">
                  <c:v>787.87298583984375</c:v>
                </c:pt>
                <c:pt idx="201">
                  <c:v>787.885009765625</c:v>
                </c:pt>
                <c:pt idx="202">
                  <c:v>787.89697265625</c:v>
                </c:pt>
                <c:pt idx="203">
                  <c:v>787.90997314453125</c:v>
                </c:pt>
                <c:pt idx="204">
                  <c:v>787.9219970703125</c:v>
                </c:pt>
                <c:pt idx="205">
                  <c:v>787.93402099609375</c:v>
                </c:pt>
                <c:pt idx="206">
                  <c:v>787.94598388671875</c:v>
                </c:pt>
                <c:pt idx="207">
                  <c:v>787.958984375</c:v>
                </c:pt>
                <c:pt idx="208">
                  <c:v>787.97100830078125</c:v>
                </c:pt>
                <c:pt idx="209">
                  <c:v>787.98297119140625</c:v>
                </c:pt>
                <c:pt idx="210">
                  <c:v>787.9949951171875</c:v>
                </c:pt>
                <c:pt idx="211">
                  <c:v>788.00799560546875</c:v>
                </c:pt>
                <c:pt idx="212">
                  <c:v>788.02001953125</c:v>
                </c:pt>
                <c:pt idx="213">
                  <c:v>788.031982421875</c:v>
                </c:pt>
                <c:pt idx="214">
                  <c:v>788.04400634765625</c:v>
                </c:pt>
                <c:pt idx="215">
                  <c:v>788.0570068359375</c:v>
                </c:pt>
                <c:pt idx="216">
                  <c:v>788.0689697265625</c:v>
                </c:pt>
                <c:pt idx="217">
                  <c:v>788.08099365234375</c:v>
                </c:pt>
                <c:pt idx="218">
                  <c:v>788.093994140625</c:v>
                </c:pt>
                <c:pt idx="219">
                  <c:v>788.10601806640625</c:v>
                </c:pt>
                <c:pt idx="220">
                  <c:v>788.11798095703125</c:v>
                </c:pt>
                <c:pt idx="221">
                  <c:v>788.1300048828125</c:v>
                </c:pt>
                <c:pt idx="222">
                  <c:v>788.14300537109375</c:v>
                </c:pt>
                <c:pt idx="223">
                  <c:v>788.155029296875</c:v>
                </c:pt>
                <c:pt idx="224">
                  <c:v>788.1669921875</c:v>
                </c:pt>
                <c:pt idx="225">
                  <c:v>788.17901611328125</c:v>
                </c:pt>
                <c:pt idx="226">
                  <c:v>788.1920166015625</c:v>
                </c:pt>
                <c:pt idx="227">
                  <c:v>788.2039794921875</c:v>
                </c:pt>
                <c:pt idx="228">
                  <c:v>788.21600341796875</c:v>
                </c:pt>
                <c:pt idx="229">
                  <c:v>788.22802734375</c:v>
                </c:pt>
                <c:pt idx="230">
                  <c:v>788.24102783203125</c:v>
                </c:pt>
                <c:pt idx="231">
                  <c:v>788.25299072265625</c:v>
                </c:pt>
                <c:pt idx="232">
                  <c:v>788.2650146484375</c:v>
                </c:pt>
                <c:pt idx="233">
                  <c:v>788.2769775390625</c:v>
                </c:pt>
                <c:pt idx="234">
                  <c:v>788.28997802734375</c:v>
                </c:pt>
                <c:pt idx="235">
                  <c:v>788.302001953125</c:v>
                </c:pt>
                <c:pt idx="236">
                  <c:v>788.31402587890625</c:v>
                </c:pt>
                <c:pt idx="237">
                  <c:v>788.32598876953125</c:v>
                </c:pt>
                <c:pt idx="238">
                  <c:v>788.3389892578125</c:v>
                </c:pt>
                <c:pt idx="239">
                  <c:v>788.35101318359375</c:v>
                </c:pt>
                <c:pt idx="240">
                  <c:v>788.36297607421875</c:v>
                </c:pt>
                <c:pt idx="241">
                  <c:v>788.375</c:v>
                </c:pt>
                <c:pt idx="242">
                  <c:v>788.38800048828125</c:v>
                </c:pt>
                <c:pt idx="243">
                  <c:v>788.4000244140625</c:v>
                </c:pt>
                <c:pt idx="244">
                  <c:v>788.4119873046875</c:v>
                </c:pt>
                <c:pt idx="245">
                  <c:v>788.42401123046875</c:v>
                </c:pt>
                <c:pt idx="246">
                  <c:v>788.43701171875</c:v>
                </c:pt>
                <c:pt idx="247">
                  <c:v>788.448974609375</c:v>
                </c:pt>
                <c:pt idx="248">
                  <c:v>788.46099853515625</c:v>
                </c:pt>
                <c:pt idx="249">
                  <c:v>788.4739990234375</c:v>
                </c:pt>
                <c:pt idx="250">
                  <c:v>788.48602294921875</c:v>
                </c:pt>
                <c:pt idx="251">
                  <c:v>788.49798583984375</c:v>
                </c:pt>
                <c:pt idx="252">
                  <c:v>788.510009765625</c:v>
                </c:pt>
                <c:pt idx="253">
                  <c:v>788.52301025390625</c:v>
                </c:pt>
                <c:pt idx="254">
                  <c:v>788.53497314453125</c:v>
                </c:pt>
                <c:pt idx="255">
                  <c:v>788.5469970703125</c:v>
                </c:pt>
                <c:pt idx="256">
                  <c:v>788.55902099609375</c:v>
                </c:pt>
                <c:pt idx="257">
                  <c:v>788.572021484375</c:v>
                </c:pt>
                <c:pt idx="258">
                  <c:v>788.583984375</c:v>
                </c:pt>
                <c:pt idx="259">
                  <c:v>788.59600830078125</c:v>
                </c:pt>
                <c:pt idx="260">
                  <c:v>788.60797119140625</c:v>
                </c:pt>
                <c:pt idx="261">
                  <c:v>788.6209716796875</c:v>
                </c:pt>
                <c:pt idx="262">
                  <c:v>788.63299560546875</c:v>
                </c:pt>
                <c:pt idx="263">
                  <c:v>788.64501953125</c:v>
                </c:pt>
                <c:pt idx="264">
                  <c:v>788.656982421875</c:v>
                </c:pt>
                <c:pt idx="265">
                  <c:v>788.66998291015625</c:v>
                </c:pt>
                <c:pt idx="266">
                  <c:v>788.6820068359375</c:v>
                </c:pt>
                <c:pt idx="267">
                  <c:v>788.6939697265625</c:v>
                </c:pt>
                <c:pt idx="268">
                  <c:v>788.70599365234375</c:v>
                </c:pt>
                <c:pt idx="269">
                  <c:v>788.718994140625</c:v>
                </c:pt>
                <c:pt idx="270">
                  <c:v>788.73101806640625</c:v>
                </c:pt>
                <c:pt idx="271">
                  <c:v>788.74298095703125</c:v>
                </c:pt>
                <c:pt idx="272">
                  <c:v>788.7550048828125</c:v>
                </c:pt>
                <c:pt idx="273">
                  <c:v>788.76800537109375</c:v>
                </c:pt>
                <c:pt idx="274">
                  <c:v>788.780029296875</c:v>
                </c:pt>
                <c:pt idx="275">
                  <c:v>788.7919921875</c:v>
                </c:pt>
                <c:pt idx="276">
                  <c:v>788.80499267578125</c:v>
                </c:pt>
                <c:pt idx="277">
                  <c:v>788.8170166015625</c:v>
                </c:pt>
                <c:pt idx="278">
                  <c:v>788.8289794921875</c:v>
                </c:pt>
                <c:pt idx="279">
                  <c:v>788.84100341796875</c:v>
                </c:pt>
                <c:pt idx="280">
                  <c:v>788.85400390625</c:v>
                </c:pt>
                <c:pt idx="281">
                  <c:v>788.86602783203125</c:v>
                </c:pt>
                <c:pt idx="282">
                  <c:v>788.87799072265625</c:v>
                </c:pt>
                <c:pt idx="283">
                  <c:v>788.8900146484375</c:v>
                </c:pt>
                <c:pt idx="284">
                  <c:v>788.90301513671875</c:v>
                </c:pt>
                <c:pt idx="285">
                  <c:v>788.91497802734375</c:v>
                </c:pt>
                <c:pt idx="286">
                  <c:v>788.927001953125</c:v>
                </c:pt>
                <c:pt idx="287">
                  <c:v>788.93902587890625</c:v>
                </c:pt>
                <c:pt idx="288">
                  <c:v>788.9520263671875</c:v>
                </c:pt>
                <c:pt idx="289">
                  <c:v>788.9639892578125</c:v>
                </c:pt>
                <c:pt idx="290">
                  <c:v>788.97601318359375</c:v>
                </c:pt>
                <c:pt idx="291">
                  <c:v>788.98797607421875</c:v>
                </c:pt>
                <c:pt idx="292">
                  <c:v>789.0009765625</c:v>
                </c:pt>
                <c:pt idx="293">
                  <c:v>789.01300048828125</c:v>
                </c:pt>
                <c:pt idx="294">
                  <c:v>789.0250244140625</c:v>
                </c:pt>
                <c:pt idx="295">
                  <c:v>789.0369873046875</c:v>
                </c:pt>
                <c:pt idx="296">
                  <c:v>789.04998779296875</c:v>
                </c:pt>
                <c:pt idx="297">
                  <c:v>789.06201171875</c:v>
                </c:pt>
                <c:pt idx="298">
                  <c:v>789.073974609375</c:v>
                </c:pt>
                <c:pt idx="299">
                  <c:v>789.08599853515625</c:v>
                </c:pt>
                <c:pt idx="300">
                  <c:v>789.0989990234375</c:v>
                </c:pt>
                <c:pt idx="301">
                  <c:v>789.11102294921875</c:v>
                </c:pt>
                <c:pt idx="302">
                  <c:v>789.12298583984375</c:v>
                </c:pt>
                <c:pt idx="303">
                  <c:v>789.135986328125</c:v>
                </c:pt>
                <c:pt idx="304">
                  <c:v>789.14801025390625</c:v>
                </c:pt>
                <c:pt idx="305">
                  <c:v>789.15997314453125</c:v>
                </c:pt>
                <c:pt idx="306">
                  <c:v>789.1719970703125</c:v>
                </c:pt>
                <c:pt idx="307">
                  <c:v>789.18499755859375</c:v>
                </c:pt>
                <c:pt idx="308">
                  <c:v>789.197021484375</c:v>
                </c:pt>
                <c:pt idx="309">
                  <c:v>789.208984375</c:v>
                </c:pt>
                <c:pt idx="310">
                  <c:v>789.22100830078125</c:v>
                </c:pt>
                <c:pt idx="311">
                  <c:v>789.2340087890625</c:v>
                </c:pt>
                <c:pt idx="312">
                  <c:v>789.2459716796875</c:v>
                </c:pt>
                <c:pt idx="313">
                  <c:v>789.25799560546875</c:v>
                </c:pt>
                <c:pt idx="314">
                  <c:v>789.27099609375</c:v>
                </c:pt>
                <c:pt idx="315">
                  <c:v>789.28302001953125</c:v>
                </c:pt>
                <c:pt idx="316">
                  <c:v>789.29498291015625</c:v>
                </c:pt>
                <c:pt idx="317">
                  <c:v>789.3070068359375</c:v>
                </c:pt>
                <c:pt idx="318">
                  <c:v>789.32000732421875</c:v>
                </c:pt>
                <c:pt idx="319">
                  <c:v>789.33197021484375</c:v>
                </c:pt>
                <c:pt idx="320">
                  <c:v>789.343994140625</c:v>
                </c:pt>
                <c:pt idx="321">
                  <c:v>789.35601806640625</c:v>
                </c:pt>
                <c:pt idx="322">
                  <c:v>789.3690185546875</c:v>
                </c:pt>
                <c:pt idx="323">
                  <c:v>789.3809814453125</c:v>
                </c:pt>
                <c:pt idx="324">
                  <c:v>789.39300537109375</c:v>
                </c:pt>
                <c:pt idx="325">
                  <c:v>789.405029296875</c:v>
                </c:pt>
                <c:pt idx="326">
                  <c:v>789.41802978515625</c:v>
                </c:pt>
                <c:pt idx="327">
                  <c:v>789.42999267578125</c:v>
                </c:pt>
                <c:pt idx="328">
                  <c:v>789.4420166015625</c:v>
                </c:pt>
                <c:pt idx="329">
                  <c:v>789.4539794921875</c:v>
                </c:pt>
                <c:pt idx="330">
                  <c:v>789.46697998046875</c:v>
                </c:pt>
                <c:pt idx="331">
                  <c:v>789.47900390625</c:v>
                </c:pt>
                <c:pt idx="332">
                  <c:v>789.49102783203125</c:v>
                </c:pt>
                <c:pt idx="333">
                  <c:v>789.5040283203125</c:v>
                </c:pt>
                <c:pt idx="334">
                  <c:v>789.5159912109375</c:v>
                </c:pt>
                <c:pt idx="335">
                  <c:v>789.52801513671875</c:v>
                </c:pt>
                <c:pt idx="336">
                  <c:v>789.53997802734375</c:v>
                </c:pt>
                <c:pt idx="337">
                  <c:v>789.552978515625</c:v>
                </c:pt>
                <c:pt idx="338">
                  <c:v>789.56500244140625</c:v>
                </c:pt>
                <c:pt idx="339">
                  <c:v>789.5770263671875</c:v>
                </c:pt>
                <c:pt idx="340">
                  <c:v>789.5889892578125</c:v>
                </c:pt>
                <c:pt idx="341">
                  <c:v>789.60198974609375</c:v>
                </c:pt>
                <c:pt idx="342">
                  <c:v>789.614013671875</c:v>
                </c:pt>
                <c:pt idx="343">
                  <c:v>789.6259765625</c:v>
                </c:pt>
                <c:pt idx="344">
                  <c:v>789.63800048828125</c:v>
                </c:pt>
                <c:pt idx="345">
                  <c:v>789.6510009765625</c:v>
                </c:pt>
                <c:pt idx="346">
                  <c:v>789.66302490234375</c:v>
                </c:pt>
                <c:pt idx="347">
                  <c:v>789.67498779296875</c:v>
                </c:pt>
                <c:pt idx="348">
                  <c:v>789.68798828125</c:v>
                </c:pt>
                <c:pt idx="349">
                  <c:v>789.70001220703125</c:v>
                </c:pt>
                <c:pt idx="350">
                  <c:v>789.71197509765625</c:v>
                </c:pt>
                <c:pt idx="351">
                  <c:v>789.7239990234375</c:v>
                </c:pt>
                <c:pt idx="352">
                  <c:v>789.73699951171875</c:v>
                </c:pt>
                <c:pt idx="353">
                  <c:v>789.7490234375</c:v>
                </c:pt>
                <c:pt idx="354">
                  <c:v>789.760986328125</c:v>
                </c:pt>
                <c:pt idx="355">
                  <c:v>789.77301025390625</c:v>
                </c:pt>
                <c:pt idx="356">
                  <c:v>789.7860107421875</c:v>
                </c:pt>
                <c:pt idx="357">
                  <c:v>789.7979736328125</c:v>
                </c:pt>
                <c:pt idx="358">
                  <c:v>789.80999755859375</c:v>
                </c:pt>
                <c:pt idx="359">
                  <c:v>789.822998046875</c:v>
                </c:pt>
                <c:pt idx="360">
                  <c:v>789.83502197265625</c:v>
                </c:pt>
                <c:pt idx="361">
                  <c:v>789.84698486328125</c:v>
                </c:pt>
                <c:pt idx="362">
                  <c:v>789.8590087890625</c:v>
                </c:pt>
                <c:pt idx="363">
                  <c:v>789.87200927734375</c:v>
                </c:pt>
                <c:pt idx="364">
                  <c:v>789.88397216796875</c:v>
                </c:pt>
                <c:pt idx="365">
                  <c:v>789.89599609375</c:v>
                </c:pt>
                <c:pt idx="366">
                  <c:v>789.90802001953125</c:v>
                </c:pt>
                <c:pt idx="367">
                  <c:v>789.9210205078125</c:v>
                </c:pt>
                <c:pt idx="368">
                  <c:v>789.9329833984375</c:v>
                </c:pt>
                <c:pt idx="369">
                  <c:v>789.94500732421875</c:v>
                </c:pt>
                <c:pt idx="370">
                  <c:v>789.95697021484375</c:v>
                </c:pt>
                <c:pt idx="371">
                  <c:v>789.969970703125</c:v>
                </c:pt>
                <c:pt idx="372">
                  <c:v>789.98199462890625</c:v>
                </c:pt>
                <c:pt idx="373">
                  <c:v>789.9940185546875</c:v>
                </c:pt>
                <c:pt idx="374">
                  <c:v>790.00701904296875</c:v>
                </c:pt>
                <c:pt idx="375">
                  <c:v>790.01898193359375</c:v>
                </c:pt>
                <c:pt idx="376">
                  <c:v>790.031005859375</c:v>
                </c:pt>
                <c:pt idx="377">
                  <c:v>790.04302978515625</c:v>
                </c:pt>
                <c:pt idx="378">
                  <c:v>790.0560302734375</c:v>
                </c:pt>
                <c:pt idx="379">
                  <c:v>790.0679931640625</c:v>
                </c:pt>
                <c:pt idx="380">
                  <c:v>790.08001708984375</c:v>
                </c:pt>
                <c:pt idx="381">
                  <c:v>790.09197998046875</c:v>
                </c:pt>
                <c:pt idx="382">
                  <c:v>790.10498046875</c:v>
                </c:pt>
                <c:pt idx="383">
                  <c:v>790.11700439453125</c:v>
                </c:pt>
                <c:pt idx="384">
                  <c:v>790.1290283203125</c:v>
                </c:pt>
                <c:pt idx="385">
                  <c:v>790.14202880859375</c:v>
                </c:pt>
                <c:pt idx="386">
                  <c:v>790.15399169921875</c:v>
                </c:pt>
                <c:pt idx="387">
                  <c:v>790.166015625</c:v>
                </c:pt>
                <c:pt idx="388">
                  <c:v>790.177978515625</c:v>
                </c:pt>
                <c:pt idx="389">
                  <c:v>790.19097900390625</c:v>
                </c:pt>
                <c:pt idx="390">
                  <c:v>790.2030029296875</c:v>
                </c:pt>
                <c:pt idx="391">
                  <c:v>790.21502685546875</c:v>
                </c:pt>
                <c:pt idx="392">
                  <c:v>790.22698974609375</c:v>
                </c:pt>
                <c:pt idx="393">
                  <c:v>790.239990234375</c:v>
                </c:pt>
                <c:pt idx="394">
                  <c:v>790.25201416015625</c:v>
                </c:pt>
                <c:pt idx="395">
                  <c:v>790.26397705078125</c:v>
                </c:pt>
                <c:pt idx="396">
                  <c:v>790.2769775390625</c:v>
                </c:pt>
                <c:pt idx="397">
                  <c:v>790.28900146484375</c:v>
                </c:pt>
                <c:pt idx="398">
                  <c:v>790.301025390625</c:v>
                </c:pt>
                <c:pt idx="399">
                  <c:v>790.31298828125</c:v>
                </c:pt>
                <c:pt idx="400">
                  <c:v>790.32598876953125</c:v>
                </c:pt>
                <c:pt idx="401">
                  <c:v>790.3380126953125</c:v>
                </c:pt>
                <c:pt idx="402">
                  <c:v>790.3499755859375</c:v>
                </c:pt>
                <c:pt idx="403">
                  <c:v>790.36199951171875</c:v>
                </c:pt>
                <c:pt idx="404">
                  <c:v>790.375</c:v>
                </c:pt>
                <c:pt idx="405">
                  <c:v>790.38702392578125</c:v>
                </c:pt>
                <c:pt idx="406">
                  <c:v>790.39898681640625</c:v>
                </c:pt>
                <c:pt idx="407">
                  <c:v>790.4119873046875</c:v>
                </c:pt>
                <c:pt idx="408">
                  <c:v>790.42401123046875</c:v>
                </c:pt>
                <c:pt idx="409">
                  <c:v>790.43597412109375</c:v>
                </c:pt>
                <c:pt idx="410">
                  <c:v>790.447998046875</c:v>
                </c:pt>
                <c:pt idx="411">
                  <c:v>790.46099853515625</c:v>
                </c:pt>
                <c:pt idx="412">
                  <c:v>790.4730224609375</c:v>
                </c:pt>
                <c:pt idx="413">
                  <c:v>790.4849853515625</c:v>
                </c:pt>
                <c:pt idx="414">
                  <c:v>790.49700927734375</c:v>
                </c:pt>
                <c:pt idx="415">
                  <c:v>790.510009765625</c:v>
                </c:pt>
                <c:pt idx="416">
                  <c:v>790.52197265625</c:v>
                </c:pt>
                <c:pt idx="417">
                  <c:v>790.53399658203125</c:v>
                </c:pt>
                <c:pt idx="418">
                  <c:v>790.5469970703125</c:v>
                </c:pt>
                <c:pt idx="419">
                  <c:v>790.55902099609375</c:v>
                </c:pt>
                <c:pt idx="420">
                  <c:v>790.57098388671875</c:v>
                </c:pt>
                <c:pt idx="421">
                  <c:v>790.5830078125</c:v>
                </c:pt>
                <c:pt idx="422">
                  <c:v>790.59600830078125</c:v>
                </c:pt>
                <c:pt idx="423">
                  <c:v>790.60797119140625</c:v>
                </c:pt>
                <c:pt idx="424">
                  <c:v>790.6199951171875</c:v>
                </c:pt>
                <c:pt idx="425">
                  <c:v>790.63299560546875</c:v>
                </c:pt>
                <c:pt idx="426">
                  <c:v>790.64501953125</c:v>
                </c:pt>
                <c:pt idx="427">
                  <c:v>790.656982421875</c:v>
                </c:pt>
                <c:pt idx="428">
                  <c:v>790.66900634765625</c:v>
                </c:pt>
                <c:pt idx="429">
                  <c:v>790.6820068359375</c:v>
                </c:pt>
                <c:pt idx="430">
                  <c:v>790.6939697265625</c:v>
                </c:pt>
                <c:pt idx="431">
                  <c:v>790.70599365234375</c:v>
                </c:pt>
                <c:pt idx="432">
                  <c:v>790.718017578125</c:v>
                </c:pt>
                <c:pt idx="433">
                  <c:v>790.73101806640625</c:v>
                </c:pt>
                <c:pt idx="434">
                  <c:v>790.74298095703125</c:v>
                </c:pt>
                <c:pt idx="435">
                  <c:v>790.7550048828125</c:v>
                </c:pt>
                <c:pt idx="436">
                  <c:v>790.76800537109375</c:v>
                </c:pt>
                <c:pt idx="437">
                  <c:v>790.780029296875</c:v>
                </c:pt>
                <c:pt idx="438">
                  <c:v>790.7919921875</c:v>
                </c:pt>
                <c:pt idx="439">
                  <c:v>790.80401611328125</c:v>
                </c:pt>
                <c:pt idx="440">
                  <c:v>790.8170166015625</c:v>
                </c:pt>
                <c:pt idx="441">
                  <c:v>790.8289794921875</c:v>
                </c:pt>
                <c:pt idx="442">
                  <c:v>790.84100341796875</c:v>
                </c:pt>
                <c:pt idx="443">
                  <c:v>790.85302734375</c:v>
                </c:pt>
                <c:pt idx="444">
                  <c:v>790.86602783203125</c:v>
                </c:pt>
                <c:pt idx="445">
                  <c:v>790.87799072265625</c:v>
                </c:pt>
                <c:pt idx="446">
                  <c:v>790.8900146484375</c:v>
                </c:pt>
                <c:pt idx="447">
                  <c:v>790.90301513671875</c:v>
                </c:pt>
                <c:pt idx="448">
                  <c:v>790.91497802734375</c:v>
                </c:pt>
                <c:pt idx="449">
                  <c:v>790.927001953125</c:v>
                </c:pt>
                <c:pt idx="450">
                  <c:v>790.93902587890625</c:v>
                </c:pt>
                <c:pt idx="451">
                  <c:v>790.9520263671875</c:v>
                </c:pt>
                <c:pt idx="452">
                  <c:v>790.9639892578125</c:v>
                </c:pt>
                <c:pt idx="453">
                  <c:v>790.97601318359375</c:v>
                </c:pt>
                <c:pt idx="454">
                  <c:v>790.989013671875</c:v>
                </c:pt>
                <c:pt idx="455">
                  <c:v>791.0009765625</c:v>
                </c:pt>
                <c:pt idx="456">
                  <c:v>791.01300048828125</c:v>
                </c:pt>
                <c:pt idx="457">
                  <c:v>791.0250244140625</c:v>
                </c:pt>
                <c:pt idx="458">
                  <c:v>791.03802490234375</c:v>
                </c:pt>
                <c:pt idx="459">
                  <c:v>791.04998779296875</c:v>
                </c:pt>
                <c:pt idx="460">
                  <c:v>791.06201171875</c:v>
                </c:pt>
                <c:pt idx="461">
                  <c:v>791.073974609375</c:v>
                </c:pt>
                <c:pt idx="462">
                  <c:v>791.08697509765625</c:v>
                </c:pt>
                <c:pt idx="463">
                  <c:v>791.0989990234375</c:v>
                </c:pt>
                <c:pt idx="464">
                  <c:v>791.11102294921875</c:v>
                </c:pt>
                <c:pt idx="465">
                  <c:v>791.1240234375</c:v>
                </c:pt>
                <c:pt idx="466">
                  <c:v>791.135986328125</c:v>
                </c:pt>
                <c:pt idx="467">
                  <c:v>791.14801025390625</c:v>
                </c:pt>
                <c:pt idx="468">
                  <c:v>791.15997314453125</c:v>
                </c:pt>
                <c:pt idx="469">
                  <c:v>791.1729736328125</c:v>
                </c:pt>
                <c:pt idx="470">
                  <c:v>791.18499755859375</c:v>
                </c:pt>
                <c:pt idx="471">
                  <c:v>791.197021484375</c:v>
                </c:pt>
                <c:pt idx="472">
                  <c:v>791.21002197265625</c:v>
                </c:pt>
                <c:pt idx="473">
                  <c:v>791.22198486328125</c:v>
                </c:pt>
                <c:pt idx="474">
                  <c:v>791.2340087890625</c:v>
                </c:pt>
                <c:pt idx="475">
                  <c:v>791.2459716796875</c:v>
                </c:pt>
                <c:pt idx="476">
                  <c:v>791.25897216796875</c:v>
                </c:pt>
                <c:pt idx="477">
                  <c:v>791.27099609375</c:v>
                </c:pt>
                <c:pt idx="478">
                  <c:v>791.28302001953125</c:v>
                </c:pt>
                <c:pt idx="479">
                  <c:v>791.2960205078125</c:v>
                </c:pt>
                <c:pt idx="480">
                  <c:v>791.3079833984375</c:v>
                </c:pt>
                <c:pt idx="481">
                  <c:v>791.32000732421875</c:v>
                </c:pt>
                <c:pt idx="482">
                  <c:v>791.33197021484375</c:v>
                </c:pt>
                <c:pt idx="483">
                  <c:v>791.344970703125</c:v>
                </c:pt>
                <c:pt idx="484">
                  <c:v>791.35699462890625</c:v>
                </c:pt>
                <c:pt idx="485">
                  <c:v>791.3690185546875</c:v>
                </c:pt>
                <c:pt idx="486">
                  <c:v>791.3809814453125</c:v>
                </c:pt>
                <c:pt idx="487">
                  <c:v>791.39398193359375</c:v>
                </c:pt>
                <c:pt idx="488">
                  <c:v>791.406005859375</c:v>
                </c:pt>
                <c:pt idx="489">
                  <c:v>791.41802978515625</c:v>
                </c:pt>
                <c:pt idx="490">
                  <c:v>791.4310302734375</c:v>
                </c:pt>
                <c:pt idx="491">
                  <c:v>791.4429931640625</c:v>
                </c:pt>
                <c:pt idx="492">
                  <c:v>791.45501708984375</c:v>
                </c:pt>
                <c:pt idx="493">
                  <c:v>791.46697998046875</c:v>
                </c:pt>
                <c:pt idx="494">
                  <c:v>791.47998046875</c:v>
                </c:pt>
                <c:pt idx="495">
                  <c:v>791.49200439453125</c:v>
                </c:pt>
                <c:pt idx="496">
                  <c:v>791.5040283203125</c:v>
                </c:pt>
                <c:pt idx="497">
                  <c:v>791.51702880859375</c:v>
                </c:pt>
                <c:pt idx="498">
                  <c:v>791.52899169921875</c:v>
                </c:pt>
                <c:pt idx="499">
                  <c:v>791.541015625</c:v>
                </c:pt>
                <c:pt idx="500">
                  <c:v>791.552978515625</c:v>
                </c:pt>
                <c:pt idx="501">
                  <c:v>791.56597900390625</c:v>
                </c:pt>
                <c:pt idx="502">
                  <c:v>791.5780029296875</c:v>
                </c:pt>
                <c:pt idx="503">
                  <c:v>791.59002685546875</c:v>
                </c:pt>
                <c:pt idx="504">
                  <c:v>791.60302734375</c:v>
                </c:pt>
                <c:pt idx="505">
                  <c:v>791.614990234375</c:v>
                </c:pt>
                <c:pt idx="506">
                  <c:v>791.62701416015625</c:v>
                </c:pt>
                <c:pt idx="507">
                  <c:v>791.63897705078125</c:v>
                </c:pt>
                <c:pt idx="508">
                  <c:v>791.6519775390625</c:v>
                </c:pt>
                <c:pt idx="509">
                  <c:v>791.66400146484375</c:v>
                </c:pt>
                <c:pt idx="510">
                  <c:v>791.676025390625</c:v>
                </c:pt>
                <c:pt idx="511">
                  <c:v>791.68902587890625</c:v>
                </c:pt>
                <c:pt idx="512">
                  <c:v>791.70098876953125</c:v>
                </c:pt>
                <c:pt idx="513">
                  <c:v>791.7130126953125</c:v>
                </c:pt>
                <c:pt idx="514">
                  <c:v>791.7249755859375</c:v>
                </c:pt>
                <c:pt idx="515">
                  <c:v>791.73797607421875</c:v>
                </c:pt>
                <c:pt idx="516">
                  <c:v>791.75</c:v>
                </c:pt>
                <c:pt idx="517">
                  <c:v>791.76202392578125</c:v>
                </c:pt>
                <c:pt idx="518">
                  <c:v>791.7750244140625</c:v>
                </c:pt>
                <c:pt idx="519">
                  <c:v>791.7869873046875</c:v>
                </c:pt>
                <c:pt idx="520">
                  <c:v>791.79901123046875</c:v>
                </c:pt>
                <c:pt idx="521">
                  <c:v>791.81097412109375</c:v>
                </c:pt>
                <c:pt idx="522">
                  <c:v>791.823974609375</c:v>
                </c:pt>
                <c:pt idx="523">
                  <c:v>791.83599853515625</c:v>
                </c:pt>
                <c:pt idx="524">
                  <c:v>791.8480224609375</c:v>
                </c:pt>
                <c:pt idx="525">
                  <c:v>791.8599853515625</c:v>
                </c:pt>
                <c:pt idx="526">
                  <c:v>791.87298583984375</c:v>
                </c:pt>
                <c:pt idx="527">
                  <c:v>791.885009765625</c:v>
                </c:pt>
                <c:pt idx="528">
                  <c:v>791.89697265625</c:v>
                </c:pt>
                <c:pt idx="529">
                  <c:v>791.90997314453125</c:v>
                </c:pt>
                <c:pt idx="530">
                  <c:v>791.9219970703125</c:v>
                </c:pt>
                <c:pt idx="531">
                  <c:v>791.93402099609375</c:v>
                </c:pt>
                <c:pt idx="532">
                  <c:v>791.947021484375</c:v>
                </c:pt>
                <c:pt idx="533">
                  <c:v>791.958984375</c:v>
                </c:pt>
                <c:pt idx="534">
                  <c:v>791.97100830078125</c:v>
                </c:pt>
                <c:pt idx="535">
                  <c:v>791.98297119140625</c:v>
                </c:pt>
                <c:pt idx="536">
                  <c:v>791.9959716796875</c:v>
                </c:pt>
                <c:pt idx="537">
                  <c:v>792.00799560546875</c:v>
                </c:pt>
                <c:pt idx="538">
                  <c:v>792.02001953125</c:v>
                </c:pt>
                <c:pt idx="539">
                  <c:v>792.03302001953125</c:v>
                </c:pt>
                <c:pt idx="540">
                  <c:v>792.04498291015625</c:v>
                </c:pt>
                <c:pt idx="541">
                  <c:v>792.0570068359375</c:v>
                </c:pt>
                <c:pt idx="542">
                  <c:v>792.0689697265625</c:v>
                </c:pt>
                <c:pt idx="543">
                  <c:v>792.08197021484375</c:v>
                </c:pt>
                <c:pt idx="544">
                  <c:v>792.093994140625</c:v>
                </c:pt>
                <c:pt idx="545">
                  <c:v>792.10601806640625</c:v>
                </c:pt>
                <c:pt idx="546">
                  <c:v>792.1190185546875</c:v>
                </c:pt>
                <c:pt idx="547">
                  <c:v>792.1309814453125</c:v>
                </c:pt>
                <c:pt idx="548">
                  <c:v>792.14300537109375</c:v>
                </c:pt>
                <c:pt idx="549">
                  <c:v>792.155029296875</c:v>
                </c:pt>
                <c:pt idx="550">
                  <c:v>792.16802978515625</c:v>
                </c:pt>
                <c:pt idx="551">
                  <c:v>792.17999267578125</c:v>
                </c:pt>
                <c:pt idx="552">
                  <c:v>792.1920166015625</c:v>
                </c:pt>
                <c:pt idx="553">
                  <c:v>792.20501708984375</c:v>
                </c:pt>
                <c:pt idx="554">
                  <c:v>792.21697998046875</c:v>
                </c:pt>
                <c:pt idx="555">
                  <c:v>792.22900390625</c:v>
                </c:pt>
                <c:pt idx="556">
                  <c:v>792.24102783203125</c:v>
                </c:pt>
                <c:pt idx="557">
                  <c:v>792.2540283203125</c:v>
                </c:pt>
                <c:pt idx="558">
                  <c:v>792.2659912109375</c:v>
                </c:pt>
                <c:pt idx="559">
                  <c:v>792.27801513671875</c:v>
                </c:pt>
                <c:pt idx="560">
                  <c:v>792.291015625</c:v>
                </c:pt>
                <c:pt idx="561">
                  <c:v>792.302978515625</c:v>
                </c:pt>
                <c:pt idx="562">
                  <c:v>792.31500244140625</c:v>
                </c:pt>
                <c:pt idx="563">
                  <c:v>792.3270263671875</c:v>
                </c:pt>
                <c:pt idx="564">
                  <c:v>792.34002685546875</c:v>
                </c:pt>
                <c:pt idx="565">
                  <c:v>792.35198974609375</c:v>
                </c:pt>
                <c:pt idx="566">
                  <c:v>792.364013671875</c:v>
                </c:pt>
                <c:pt idx="567">
                  <c:v>792.37701416015625</c:v>
                </c:pt>
                <c:pt idx="568">
                  <c:v>792.38897705078125</c:v>
                </c:pt>
                <c:pt idx="569">
                  <c:v>792.4010009765625</c:v>
                </c:pt>
                <c:pt idx="570">
                  <c:v>792.41302490234375</c:v>
                </c:pt>
                <c:pt idx="571">
                  <c:v>792.426025390625</c:v>
                </c:pt>
                <c:pt idx="572">
                  <c:v>792.43798828125</c:v>
                </c:pt>
                <c:pt idx="573">
                  <c:v>792.45001220703125</c:v>
                </c:pt>
                <c:pt idx="574">
                  <c:v>792.4630126953125</c:v>
                </c:pt>
                <c:pt idx="575">
                  <c:v>792.4749755859375</c:v>
                </c:pt>
                <c:pt idx="576">
                  <c:v>792.48699951171875</c:v>
                </c:pt>
                <c:pt idx="577">
                  <c:v>792.4990234375</c:v>
                </c:pt>
                <c:pt idx="578">
                  <c:v>792.51202392578125</c:v>
                </c:pt>
                <c:pt idx="579">
                  <c:v>792.52398681640625</c:v>
                </c:pt>
                <c:pt idx="580">
                  <c:v>792.5360107421875</c:v>
                </c:pt>
                <c:pt idx="581">
                  <c:v>792.54901123046875</c:v>
                </c:pt>
                <c:pt idx="582">
                  <c:v>792.56097412109375</c:v>
                </c:pt>
                <c:pt idx="583">
                  <c:v>792.572998046875</c:v>
                </c:pt>
                <c:pt idx="584">
                  <c:v>792.58599853515625</c:v>
                </c:pt>
                <c:pt idx="585">
                  <c:v>792.5980224609375</c:v>
                </c:pt>
                <c:pt idx="586">
                  <c:v>792.6099853515625</c:v>
                </c:pt>
                <c:pt idx="587">
                  <c:v>792.62200927734375</c:v>
                </c:pt>
                <c:pt idx="588">
                  <c:v>792.635009765625</c:v>
                </c:pt>
                <c:pt idx="589">
                  <c:v>792.64697265625</c:v>
                </c:pt>
                <c:pt idx="590">
                  <c:v>792.65899658203125</c:v>
                </c:pt>
                <c:pt idx="591">
                  <c:v>792.6719970703125</c:v>
                </c:pt>
                <c:pt idx="592">
                  <c:v>792.68402099609375</c:v>
                </c:pt>
                <c:pt idx="593">
                  <c:v>792.69598388671875</c:v>
                </c:pt>
                <c:pt idx="594">
                  <c:v>792.7080078125</c:v>
                </c:pt>
                <c:pt idx="595">
                  <c:v>792.72100830078125</c:v>
                </c:pt>
                <c:pt idx="596">
                  <c:v>792.73297119140625</c:v>
                </c:pt>
                <c:pt idx="597">
                  <c:v>792.7449951171875</c:v>
                </c:pt>
                <c:pt idx="598">
                  <c:v>792.75799560546875</c:v>
                </c:pt>
                <c:pt idx="599">
                  <c:v>792.77001953125</c:v>
                </c:pt>
                <c:pt idx="600">
                  <c:v>792.781982421875</c:v>
                </c:pt>
                <c:pt idx="601">
                  <c:v>792.79400634765625</c:v>
                </c:pt>
                <c:pt idx="602">
                  <c:v>792.8070068359375</c:v>
                </c:pt>
                <c:pt idx="603">
                  <c:v>792.8189697265625</c:v>
                </c:pt>
                <c:pt idx="604">
                  <c:v>792.83099365234375</c:v>
                </c:pt>
                <c:pt idx="605">
                  <c:v>792.843994140625</c:v>
                </c:pt>
                <c:pt idx="606">
                  <c:v>792.85601806640625</c:v>
                </c:pt>
                <c:pt idx="607">
                  <c:v>792.86798095703125</c:v>
                </c:pt>
                <c:pt idx="608">
                  <c:v>792.8809814453125</c:v>
                </c:pt>
                <c:pt idx="609">
                  <c:v>792.89300537109375</c:v>
                </c:pt>
                <c:pt idx="610">
                  <c:v>792.905029296875</c:v>
                </c:pt>
                <c:pt idx="611">
                  <c:v>792.9169921875</c:v>
                </c:pt>
                <c:pt idx="612">
                  <c:v>792.92999267578125</c:v>
                </c:pt>
                <c:pt idx="613">
                  <c:v>792.9420166015625</c:v>
                </c:pt>
                <c:pt idx="614">
                  <c:v>792.9539794921875</c:v>
                </c:pt>
                <c:pt idx="615">
                  <c:v>792.96697998046875</c:v>
                </c:pt>
                <c:pt idx="616">
                  <c:v>792.97900390625</c:v>
                </c:pt>
                <c:pt idx="617">
                  <c:v>792.99102783203125</c:v>
                </c:pt>
                <c:pt idx="618">
                  <c:v>793.00299072265625</c:v>
                </c:pt>
                <c:pt idx="619">
                  <c:v>793.0159912109375</c:v>
                </c:pt>
                <c:pt idx="620">
                  <c:v>793.02801513671875</c:v>
                </c:pt>
                <c:pt idx="621">
                  <c:v>793.03997802734375</c:v>
                </c:pt>
                <c:pt idx="622">
                  <c:v>793.052978515625</c:v>
                </c:pt>
                <c:pt idx="623">
                  <c:v>793.06500244140625</c:v>
                </c:pt>
                <c:pt idx="624">
                  <c:v>793.0770263671875</c:v>
                </c:pt>
                <c:pt idx="625">
                  <c:v>793.09002685546875</c:v>
                </c:pt>
                <c:pt idx="626">
                  <c:v>793.10198974609375</c:v>
                </c:pt>
                <c:pt idx="627">
                  <c:v>793.114013671875</c:v>
                </c:pt>
                <c:pt idx="628">
                  <c:v>793.1259765625</c:v>
                </c:pt>
                <c:pt idx="629">
                  <c:v>793.13897705078125</c:v>
                </c:pt>
                <c:pt idx="630">
                  <c:v>793.1510009765625</c:v>
                </c:pt>
                <c:pt idx="631">
                  <c:v>793.16302490234375</c:v>
                </c:pt>
                <c:pt idx="632">
                  <c:v>793.176025390625</c:v>
                </c:pt>
                <c:pt idx="633">
                  <c:v>793.18798828125</c:v>
                </c:pt>
                <c:pt idx="634">
                  <c:v>793.20001220703125</c:v>
                </c:pt>
                <c:pt idx="635">
                  <c:v>793.21197509765625</c:v>
                </c:pt>
                <c:pt idx="636">
                  <c:v>793.2249755859375</c:v>
                </c:pt>
                <c:pt idx="637">
                  <c:v>793.23699951171875</c:v>
                </c:pt>
                <c:pt idx="638">
                  <c:v>793.2490234375</c:v>
                </c:pt>
                <c:pt idx="639">
                  <c:v>793.26202392578125</c:v>
                </c:pt>
                <c:pt idx="640">
                  <c:v>793.27398681640625</c:v>
                </c:pt>
                <c:pt idx="641">
                  <c:v>793.2860107421875</c:v>
                </c:pt>
                <c:pt idx="642">
                  <c:v>793.29901123046875</c:v>
                </c:pt>
                <c:pt idx="643">
                  <c:v>793.31097412109375</c:v>
                </c:pt>
                <c:pt idx="644">
                  <c:v>793.322998046875</c:v>
                </c:pt>
                <c:pt idx="645">
                  <c:v>793.33502197265625</c:v>
                </c:pt>
                <c:pt idx="646">
                  <c:v>793.3480224609375</c:v>
                </c:pt>
                <c:pt idx="647">
                  <c:v>793.3599853515625</c:v>
                </c:pt>
                <c:pt idx="648">
                  <c:v>793.37200927734375</c:v>
                </c:pt>
                <c:pt idx="649">
                  <c:v>793.385009765625</c:v>
                </c:pt>
                <c:pt idx="650">
                  <c:v>793.39697265625</c:v>
                </c:pt>
                <c:pt idx="651">
                  <c:v>793.40899658203125</c:v>
                </c:pt>
                <c:pt idx="652">
                  <c:v>793.4219970703125</c:v>
                </c:pt>
                <c:pt idx="653">
                  <c:v>793.43402099609375</c:v>
                </c:pt>
                <c:pt idx="654">
                  <c:v>793.44598388671875</c:v>
                </c:pt>
                <c:pt idx="655">
                  <c:v>793.4580078125</c:v>
                </c:pt>
                <c:pt idx="656">
                  <c:v>793.47100830078125</c:v>
                </c:pt>
                <c:pt idx="657">
                  <c:v>793.48297119140625</c:v>
                </c:pt>
                <c:pt idx="658">
                  <c:v>793.4949951171875</c:v>
                </c:pt>
                <c:pt idx="659">
                  <c:v>793.50799560546875</c:v>
                </c:pt>
                <c:pt idx="660">
                  <c:v>793.52001953125</c:v>
                </c:pt>
                <c:pt idx="661">
                  <c:v>793.531982421875</c:v>
                </c:pt>
                <c:pt idx="662">
                  <c:v>793.54400634765625</c:v>
                </c:pt>
                <c:pt idx="663">
                  <c:v>793.5570068359375</c:v>
                </c:pt>
                <c:pt idx="664">
                  <c:v>793.5689697265625</c:v>
                </c:pt>
                <c:pt idx="665">
                  <c:v>793.58099365234375</c:v>
                </c:pt>
                <c:pt idx="666">
                  <c:v>793.593994140625</c:v>
                </c:pt>
                <c:pt idx="667">
                  <c:v>793.60601806640625</c:v>
                </c:pt>
                <c:pt idx="668">
                  <c:v>793.61798095703125</c:v>
                </c:pt>
                <c:pt idx="669">
                  <c:v>793.6309814453125</c:v>
                </c:pt>
                <c:pt idx="670">
                  <c:v>793.64300537109375</c:v>
                </c:pt>
                <c:pt idx="671">
                  <c:v>793.655029296875</c:v>
                </c:pt>
                <c:pt idx="672">
                  <c:v>793.6669921875</c:v>
                </c:pt>
                <c:pt idx="673">
                  <c:v>793.67999267578125</c:v>
                </c:pt>
                <c:pt idx="674">
                  <c:v>793.6920166015625</c:v>
                </c:pt>
                <c:pt idx="675">
                  <c:v>793.7039794921875</c:v>
                </c:pt>
                <c:pt idx="676">
                  <c:v>793.71697998046875</c:v>
                </c:pt>
                <c:pt idx="677">
                  <c:v>793.72900390625</c:v>
                </c:pt>
                <c:pt idx="678">
                  <c:v>793.74102783203125</c:v>
                </c:pt>
                <c:pt idx="679">
                  <c:v>793.7540283203125</c:v>
                </c:pt>
                <c:pt idx="680">
                  <c:v>793.7659912109375</c:v>
                </c:pt>
                <c:pt idx="681">
                  <c:v>793.77801513671875</c:v>
                </c:pt>
                <c:pt idx="682">
                  <c:v>793.78997802734375</c:v>
                </c:pt>
                <c:pt idx="683">
                  <c:v>793.802978515625</c:v>
                </c:pt>
                <c:pt idx="684">
                  <c:v>793.81500244140625</c:v>
                </c:pt>
                <c:pt idx="685">
                  <c:v>793.8270263671875</c:v>
                </c:pt>
                <c:pt idx="686">
                  <c:v>793.84002685546875</c:v>
                </c:pt>
                <c:pt idx="687">
                  <c:v>793.85198974609375</c:v>
                </c:pt>
                <c:pt idx="688">
                  <c:v>793.864013671875</c:v>
                </c:pt>
                <c:pt idx="689">
                  <c:v>793.87701416015625</c:v>
                </c:pt>
                <c:pt idx="690">
                  <c:v>793.88897705078125</c:v>
                </c:pt>
                <c:pt idx="691">
                  <c:v>793.9010009765625</c:v>
                </c:pt>
                <c:pt idx="692">
                  <c:v>793.91302490234375</c:v>
                </c:pt>
                <c:pt idx="693">
                  <c:v>793.926025390625</c:v>
                </c:pt>
                <c:pt idx="694">
                  <c:v>793.93798828125</c:v>
                </c:pt>
                <c:pt idx="695">
                  <c:v>793.95001220703125</c:v>
                </c:pt>
                <c:pt idx="696">
                  <c:v>793.9630126953125</c:v>
                </c:pt>
                <c:pt idx="697">
                  <c:v>793.9749755859375</c:v>
                </c:pt>
                <c:pt idx="698">
                  <c:v>793.98699951171875</c:v>
                </c:pt>
                <c:pt idx="699">
                  <c:v>794</c:v>
                </c:pt>
                <c:pt idx="700">
                  <c:v>794.01202392578125</c:v>
                </c:pt>
                <c:pt idx="701">
                  <c:v>794.02398681640625</c:v>
                </c:pt>
                <c:pt idx="702">
                  <c:v>794.0360107421875</c:v>
                </c:pt>
                <c:pt idx="703">
                  <c:v>794.04901123046875</c:v>
                </c:pt>
                <c:pt idx="704">
                  <c:v>794.06097412109375</c:v>
                </c:pt>
                <c:pt idx="705">
                  <c:v>794.072998046875</c:v>
                </c:pt>
                <c:pt idx="706">
                  <c:v>794.08599853515625</c:v>
                </c:pt>
                <c:pt idx="707">
                  <c:v>794.0980224609375</c:v>
                </c:pt>
                <c:pt idx="708">
                  <c:v>794.1099853515625</c:v>
                </c:pt>
                <c:pt idx="709">
                  <c:v>794.12298583984375</c:v>
                </c:pt>
                <c:pt idx="710">
                  <c:v>794.135009765625</c:v>
                </c:pt>
                <c:pt idx="711">
                  <c:v>794.14697265625</c:v>
                </c:pt>
                <c:pt idx="712">
                  <c:v>794.15899658203125</c:v>
                </c:pt>
                <c:pt idx="713">
                  <c:v>794.1719970703125</c:v>
                </c:pt>
                <c:pt idx="714">
                  <c:v>794.18402099609375</c:v>
                </c:pt>
                <c:pt idx="715">
                  <c:v>794.19598388671875</c:v>
                </c:pt>
                <c:pt idx="716">
                  <c:v>794.208984375</c:v>
                </c:pt>
                <c:pt idx="717">
                  <c:v>794.22100830078125</c:v>
                </c:pt>
                <c:pt idx="718">
                  <c:v>794.23297119140625</c:v>
                </c:pt>
                <c:pt idx="719">
                  <c:v>794.2459716796875</c:v>
                </c:pt>
                <c:pt idx="720">
                  <c:v>794.25799560546875</c:v>
                </c:pt>
                <c:pt idx="721">
                  <c:v>794.27001953125</c:v>
                </c:pt>
                <c:pt idx="722">
                  <c:v>794.28302001953125</c:v>
                </c:pt>
                <c:pt idx="723">
                  <c:v>794.29498291015625</c:v>
                </c:pt>
                <c:pt idx="724">
                  <c:v>794.3070068359375</c:v>
                </c:pt>
                <c:pt idx="725">
                  <c:v>794.3189697265625</c:v>
                </c:pt>
                <c:pt idx="726">
                  <c:v>794.33197021484375</c:v>
                </c:pt>
                <c:pt idx="727">
                  <c:v>794.343994140625</c:v>
                </c:pt>
                <c:pt idx="728">
                  <c:v>794.35601806640625</c:v>
                </c:pt>
                <c:pt idx="729">
                  <c:v>794.3690185546875</c:v>
                </c:pt>
                <c:pt idx="730">
                  <c:v>794.3809814453125</c:v>
                </c:pt>
                <c:pt idx="731">
                  <c:v>794.39300537109375</c:v>
                </c:pt>
                <c:pt idx="732">
                  <c:v>794.406005859375</c:v>
                </c:pt>
                <c:pt idx="733">
                  <c:v>794.41802978515625</c:v>
                </c:pt>
                <c:pt idx="734">
                  <c:v>794.42999267578125</c:v>
                </c:pt>
                <c:pt idx="735">
                  <c:v>794.4429931640625</c:v>
                </c:pt>
                <c:pt idx="736">
                  <c:v>794.45501708984375</c:v>
                </c:pt>
                <c:pt idx="737">
                  <c:v>794.46697998046875</c:v>
                </c:pt>
                <c:pt idx="738">
                  <c:v>794.47900390625</c:v>
                </c:pt>
                <c:pt idx="739">
                  <c:v>794.49200439453125</c:v>
                </c:pt>
                <c:pt idx="740">
                  <c:v>794.5040283203125</c:v>
                </c:pt>
                <c:pt idx="741">
                  <c:v>794.5159912109375</c:v>
                </c:pt>
                <c:pt idx="742">
                  <c:v>794.52899169921875</c:v>
                </c:pt>
                <c:pt idx="743">
                  <c:v>794.541015625</c:v>
                </c:pt>
                <c:pt idx="744">
                  <c:v>794.552978515625</c:v>
                </c:pt>
                <c:pt idx="745">
                  <c:v>794.56597900390625</c:v>
                </c:pt>
                <c:pt idx="746">
                  <c:v>794.5780029296875</c:v>
                </c:pt>
                <c:pt idx="747">
                  <c:v>794.59002685546875</c:v>
                </c:pt>
                <c:pt idx="748">
                  <c:v>794.60198974609375</c:v>
                </c:pt>
                <c:pt idx="749">
                  <c:v>794.614990234375</c:v>
                </c:pt>
                <c:pt idx="750">
                  <c:v>794.62701416015625</c:v>
                </c:pt>
                <c:pt idx="751">
                  <c:v>794.63897705078125</c:v>
                </c:pt>
                <c:pt idx="752">
                  <c:v>794.6519775390625</c:v>
                </c:pt>
                <c:pt idx="753">
                  <c:v>794.66400146484375</c:v>
                </c:pt>
                <c:pt idx="754">
                  <c:v>794.676025390625</c:v>
                </c:pt>
                <c:pt idx="755">
                  <c:v>794.68902587890625</c:v>
                </c:pt>
                <c:pt idx="756">
                  <c:v>794.70098876953125</c:v>
                </c:pt>
                <c:pt idx="757">
                  <c:v>794.7130126953125</c:v>
                </c:pt>
                <c:pt idx="758">
                  <c:v>794.72601318359375</c:v>
                </c:pt>
                <c:pt idx="759">
                  <c:v>794.73797607421875</c:v>
                </c:pt>
                <c:pt idx="760">
                  <c:v>794.75</c:v>
                </c:pt>
                <c:pt idx="761">
                  <c:v>794.76202392578125</c:v>
                </c:pt>
                <c:pt idx="762">
                  <c:v>794.7750244140625</c:v>
                </c:pt>
                <c:pt idx="763">
                  <c:v>794.7869873046875</c:v>
                </c:pt>
                <c:pt idx="764">
                  <c:v>794.79901123046875</c:v>
                </c:pt>
                <c:pt idx="765">
                  <c:v>794.81201171875</c:v>
                </c:pt>
                <c:pt idx="766">
                  <c:v>794.823974609375</c:v>
                </c:pt>
                <c:pt idx="767">
                  <c:v>794.83599853515625</c:v>
                </c:pt>
                <c:pt idx="768">
                  <c:v>794.8489990234375</c:v>
                </c:pt>
                <c:pt idx="769">
                  <c:v>794.86102294921875</c:v>
                </c:pt>
                <c:pt idx="770">
                  <c:v>794.87298583984375</c:v>
                </c:pt>
                <c:pt idx="771">
                  <c:v>794.885986328125</c:v>
                </c:pt>
                <c:pt idx="772">
                  <c:v>794.89801025390625</c:v>
                </c:pt>
                <c:pt idx="773">
                  <c:v>794.90997314453125</c:v>
                </c:pt>
                <c:pt idx="774">
                  <c:v>794.9219970703125</c:v>
                </c:pt>
                <c:pt idx="775">
                  <c:v>794.93499755859375</c:v>
                </c:pt>
                <c:pt idx="776">
                  <c:v>794.947021484375</c:v>
                </c:pt>
                <c:pt idx="777">
                  <c:v>794.958984375</c:v>
                </c:pt>
                <c:pt idx="778">
                  <c:v>794.97198486328125</c:v>
                </c:pt>
                <c:pt idx="779">
                  <c:v>794.9840087890625</c:v>
                </c:pt>
                <c:pt idx="780">
                  <c:v>794.9959716796875</c:v>
                </c:pt>
                <c:pt idx="781">
                  <c:v>795.00897216796875</c:v>
                </c:pt>
                <c:pt idx="782">
                  <c:v>795.02099609375</c:v>
                </c:pt>
                <c:pt idx="783">
                  <c:v>795.03302001953125</c:v>
                </c:pt>
                <c:pt idx="784">
                  <c:v>795.0460205078125</c:v>
                </c:pt>
                <c:pt idx="785">
                  <c:v>795.0579833984375</c:v>
                </c:pt>
                <c:pt idx="786">
                  <c:v>795.07000732421875</c:v>
                </c:pt>
                <c:pt idx="787">
                  <c:v>795.08197021484375</c:v>
                </c:pt>
                <c:pt idx="788">
                  <c:v>795.094970703125</c:v>
                </c:pt>
                <c:pt idx="789">
                  <c:v>795.10699462890625</c:v>
                </c:pt>
                <c:pt idx="790">
                  <c:v>795.1190185546875</c:v>
                </c:pt>
                <c:pt idx="791">
                  <c:v>795.13201904296875</c:v>
                </c:pt>
                <c:pt idx="792">
                  <c:v>795.14398193359375</c:v>
                </c:pt>
                <c:pt idx="793">
                  <c:v>795.156005859375</c:v>
                </c:pt>
                <c:pt idx="794">
                  <c:v>795.16900634765625</c:v>
                </c:pt>
                <c:pt idx="795">
                  <c:v>795.1810302734375</c:v>
                </c:pt>
                <c:pt idx="796">
                  <c:v>795.1929931640625</c:v>
                </c:pt>
                <c:pt idx="797">
                  <c:v>795.20599365234375</c:v>
                </c:pt>
                <c:pt idx="798">
                  <c:v>795.218017578125</c:v>
                </c:pt>
                <c:pt idx="799">
                  <c:v>795.22998046875</c:v>
                </c:pt>
                <c:pt idx="800">
                  <c:v>795.24298095703125</c:v>
                </c:pt>
                <c:pt idx="801">
                  <c:v>795.2550048828125</c:v>
                </c:pt>
                <c:pt idx="802">
                  <c:v>795.26702880859375</c:v>
                </c:pt>
                <c:pt idx="803">
                  <c:v>795.27899169921875</c:v>
                </c:pt>
              </c:numCache>
            </c:numRef>
          </c:xVal>
          <c:yVal>
            <c:numRef>
              <c:f>'Sheet1 {13 min}'!$B$1:$B$804</c:f>
              <c:numCache>
                <c:formatCode>General</c:formatCode>
                <c:ptCount val="804"/>
                <c:pt idx="0">
                  <c:v>161.69999694824219</c:v>
                </c:pt>
                <c:pt idx="1">
                  <c:v>115.5</c:v>
                </c:pt>
                <c:pt idx="2">
                  <c:v>79.25</c:v>
                </c:pt>
                <c:pt idx="3">
                  <c:v>44.75</c:v>
                </c:pt>
                <c:pt idx="4">
                  <c:v>19.75</c:v>
                </c:pt>
                <c:pt idx="5">
                  <c:v>9</c:v>
                </c:pt>
                <c:pt idx="6">
                  <c:v>10.75</c:v>
                </c:pt>
                <c:pt idx="7">
                  <c:v>6.75</c:v>
                </c:pt>
                <c:pt idx="8">
                  <c:v>19.25</c:v>
                </c:pt>
                <c:pt idx="9">
                  <c:v>42</c:v>
                </c:pt>
                <c:pt idx="10">
                  <c:v>30.75</c:v>
                </c:pt>
                <c:pt idx="11">
                  <c:v>6.5</c:v>
                </c:pt>
                <c:pt idx="12">
                  <c:v>5.75</c:v>
                </c:pt>
                <c:pt idx="13">
                  <c:v>22</c:v>
                </c:pt>
                <c:pt idx="14">
                  <c:v>39.75</c:v>
                </c:pt>
                <c:pt idx="15">
                  <c:v>51.5</c:v>
                </c:pt>
                <c:pt idx="16">
                  <c:v>57.25</c:v>
                </c:pt>
                <c:pt idx="17">
                  <c:v>59</c:v>
                </c:pt>
                <c:pt idx="18">
                  <c:v>57.75</c:v>
                </c:pt>
                <c:pt idx="19">
                  <c:v>59.75</c:v>
                </c:pt>
                <c:pt idx="20">
                  <c:v>65.75</c:v>
                </c:pt>
                <c:pt idx="21">
                  <c:v>53.5</c:v>
                </c:pt>
                <c:pt idx="22">
                  <c:v>35.75</c:v>
                </c:pt>
                <c:pt idx="23">
                  <c:v>41.5</c:v>
                </c:pt>
                <c:pt idx="24">
                  <c:v>54.5</c:v>
                </c:pt>
                <c:pt idx="25">
                  <c:v>85.5</c:v>
                </c:pt>
                <c:pt idx="26">
                  <c:v>146.5</c:v>
                </c:pt>
                <c:pt idx="27">
                  <c:v>162.30000305175781</c:v>
                </c:pt>
                <c:pt idx="28">
                  <c:v>121.19999694824219</c:v>
                </c:pt>
                <c:pt idx="29">
                  <c:v>135.30000305175781</c:v>
                </c:pt>
                <c:pt idx="30">
                  <c:v>191</c:v>
                </c:pt>
                <c:pt idx="31">
                  <c:v>198.5</c:v>
                </c:pt>
                <c:pt idx="32">
                  <c:v>259</c:v>
                </c:pt>
                <c:pt idx="33">
                  <c:v>436.5</c:v>
                </c:pt>
                <c:pt idx="34">
                  <c:v>568</c:v>
                </c:pt>
                <c:pt idx="35">
                  <c:v>577.29998779296875</c:v>
                </c:pt>
                <c:pt idx="36">
                  <c:v>508.20001220703125</c:v>
                </c:pt>
                <c:pt idx="37">
                  <c:v>382.5</c:v>
                </c:pt>
                <c:pt idx="38">
                  <c:v>273</c:v>
                </c:pt>
                <c:pt idx="39">
                  <c:v>219.5</c:v>
                </c:pt>
                <c:pt idx="40">
                  <c:v>195.5</c:v>
                </c:pt>
                <c:pt idx="41">
                  <c:v>164.5</c:v>
                </c:pt>
                <c:pt idx="42">
                  <c:v>94.5</c:v>
                </c:pt>
                <c:pt idx="43">
                  <c:v>30.25</c:v>
                </c:pt>
                <c:pt idx="44">
                  <c:v>8</c:v>
                </c:pt>
                <c:pt idx="45">
                  <c:v>8</c:v>
                </c:pt>
                <c:pt idx="46">
                  <c:v>16.5</c:v>
                </c:pt>
                <c:pt idx="47">
                  <c:v>16.75</c:v>
                </c:pt>
                <c:pt idx="48">
                  <c:v>8.75</c:v>
                </c:pt>
                <c:pt idx="49">
                  <c:v>13.25</c:v>
                </c:pt>
                <c:pt idx="50">
                  <c:v>31.5</c:v>
                </c:pt>
                <c:pt idx="51">
                  <c:v>48.25</c:v>
                </c:pt>
                <c:pt idx="52">
                  <c:v>47.75</c:v>
                </c:pt>
                <c:pt idx="53">
                  <c:v>28</c:v>
                </c:pt>
                <c:pt idx="54">
                  <c:v>18</c:v>
                </c:pt>
                <c:pt idx="55">
                  <c:v>19</c:v>
                </c:pt>
                <c:pt idx="56">
                  <c:v>17</c:v>
                </c:pt>
                <c:pt idx="57">
                  <c:v>20.75</c:v>
                </c:pt>
                <c:pt idx="58">
                  <c:v>17.75</c:v>
                </c:pt>
                <c:pt idx="59">
                  <c:v>29.75</c:v>
                </c:pt>
                <c:pt idx="60">
                  <c:v>62.25</c:v>
                </c:pt>
                <c:pt idx="61">
                  <c:v>62.5</c:v>
                </c:pt>
                <c:pt idx="62">
                  <c:v>50.5</c:v>
                </c:pt>
                <c:pt idx="63">
                  <c:v>43.5</c:v>
                </c:pt>
                <c:pt idx="64">
                  <c:v>18</c:v>
                </c:pt>
                <c:pt idx="65">
                  <c:v>8.5</c:v>
                </c:pt>
                <c:pt idx="66">
                  <c:v>17.25</c:v>
                </c:pt>
                <c:pt idx="67">
                  <c:v>24</c:v>
                </c:pt>
                <c:pt idx="68">
                  <c:v>33</c:v>
                </c:pt>
                <c:pt idx="69">
                  <c:v>49.25</c:v>
                </c:pt>
                <c:pt idx="70">
                  <c:v>97</c:v>
                </c:pt>
                <c:pt idx="71">
                  <c:v>168.30000305175781</c:v>
                </c:pt>
                <c:pt idx="72">
                  <c:v>200.69999694824219</c:v>
                </c:pt>
                <c:pt idx="73">
                  <c:v>264.29998779296875</c:v>
                </c:pt>
                <c:pt idx="74">
                  <c:v>479</c:v>
                </c:pt>
                <c:pt idx="75">
                  <c:v>677.29998779296875</c:v>
                </c:pt>
                <c:pt idx="76">
                  <c:v>730.29998779296875</c:v>
                </c:pt>
                <c:pt idx="77">
                  <c:v>706</c:v>
                </c:pt>
                <c:pt idx="78">
                  <c:v>606.5</c:v>
                </c:pt>
                <c:pt idx="79">
                  <c:v>497.5</c:v>
                </c:pt>
                <c:pt idx="80">
                  <c:v>413.79998779296875</c:v>
                </c:pt>
                <c:pt idx="81">
                  <c:v>299</c:v>
                </c:pt>
                <c:pt idx="82">
                  <c:v>175</c:v>
                </c:pt>
                <c:pt idx="83">
                  <c:v>87.5</c:v>
                </c:pt>
                <c:pt idx="84">
                  <c:v>51.75</c:v>
                </c:pt>
                <c:pt idx="85">
                  <c:v>32</c:v>
                </c:pt>
                <c:pt idx="86">
                  <c:v>17.25</c:v>
                </c:pt>
                <c:pt idx="87">
                  <c:v>16</c:v>
                </c:pt>
                <c:pt idx="88">
                  <c:v>23.5</c:v>
                </c:pt>
                <c:pt idx="89">
                  <c:v>28.5</c:v>
                </c:pt>
                <c:pt idx="90">
                  <c:v>14</c:v>
                </c:pt>
                <c:pt idx="91">
                  <c:v>1.5</c:v>
                </c:pt>
                <c:pt idx="92">
                  <c:v>5.25</c:v>
                </c:pt>
                <c:pt idx="93">
                  <c:v>35</c:v>
                </c:pt>
                <c:pt idx="94">
                  <c:v>67</c:v>
                </c:pt>
                <c:pt idx="95">
                  <c:v>62.5</c:v>
                </c:pt>
                <c:pt idx="96">
                  <c:v>48</c:v>
                </c:pt>
                <c:pt idx="97">
                  <c:v>39</c:v>
                </c:pt>
                <c:pt idx="98">
                  <c:v>29.25</c:v>
                </c:pt>
                <c:pt idx="99">
                  <c:v>40.75</c:v>
                </c:pt>
                <c:pt idx="100">
                  <c:v>68.25</c:v>
                </c:pt>
                <c:pt idx="101">
                  <c:v>77</c:v>
                </c:pt>
                <c:pt idx="102">
                  <c:v>71.25</c:v>
                </c:pt>
                <c:pt idx="103">
                  <c:v>93.75</c:v>
                </c:pt>
                <c:pt idx="104">
                  <c:v>123</c:v>
                </c:pt>
                <c:pt idx="105">
                  <c:v>118.30000305175781</c:v>
                </c:pt>
                <c:pt idx="106">
                  <c:v>108.30000305175781</c:v>
                </c:pt>
                <c:pt idx="107">
                  <c:v>83.5</c:v>
                </c:pt>
                <c:pt idx="108">
                  <c:v>65</c:v>
                </c:pt>
                <c:pt idx="109">
                  <c:v>68.25</c:v>
                </c:pt>
                <c:pt idx="110">
                  <c:v>80.25</c:v>
                </c:pt>
                <c:pt idx="111">
                  <c:v>160.30000305175781</c:v>
                </c:pt>
                <c:pt idx="112">
                  <c:v>257</c:v>
                </c:pt>
                <c:pt idx="113">
                  <c:v>297.5</c:v>
                </c:pt>
                <c:pt idx="114">
                  <c:v>360.70001220703125</c:v>
                </c:pt>
                <c:pt idx="115">
                  <c:v>484</c:v>
                </c:pt>
                <c:pt idx="116">
                  <c:v>587.79998779296875</c:v>
                </c:pt>
                <c:pt idx="117">
                  <c:v>579.5</c:v>
                </c:pt>
                <c:pt idx="118">
                  <c:v>478</c:v>
                </c:pt>
                <c:pt idx="119">
                  <c:v>484</c:v>
                </c:pt>
                <c:pt idx="120">
                  <c:v>573</c:v>
                </c:pt>
                <c:pt idx="121">
                  <c:v>528.5</c:v>
                </c:pt>
                <c:pt idx="122">
                  <c:v>370.5</c:v>
                </c:pt>
                <c:pt idx="123">
                  <c:v>200</c:v>
                </c:pt>
                <c:pt idx="124">
                  <c:v>100.80000305175781</c:v>
                </c:pt>
                <c:pt idx="125">
                  <c:v>74.25</c:v>
                </c:pt>
                <c:pt idx="126">
                  <c:v>43.25</c:v>
                </c:pt>
                <c:pt idx="127">
                  <c:v>16.5</c:v>
                </c:pt>
                <c:pt idx="128">
                  <c:v>12.75</c:v>
                </c:pt>
                <c:pt idx="129">
                  <c:v>8.75</c:v>
                </c:pt>
                <c:pt idx="130">
                  <c:v>6.25</c:v>
                </c:pt>
                <c:pt idx="131">
                  <c:v>13.75</c:v>
                </c:pt>
                <c:pt idx="132">
                  <c:v>17</c:v>
                </c:pt>
                <c:pt idx="133">
                  <c:v>11.25</c:v>
                </c:pt>
                <c:pt idx="134">
                  <c:v>7.25</c:v>
                </c:pt>
                <c:pt idx="135">
                  <c:v>5.25</c:v>
                </c:pt>
                <c:pt idx="136">
                  <c:v>4.75</c:v>
                </c:pt>
                <c:pt idx="137">
                  <c:v>9.75</c:v>
                </c:pt>
                <c:pt idx="138">
                  <c:v>19.75</c:v>
                </c:pt>
                <c:pt idx="139">
                  <c:v>43.25</c:v>
                </c:pt>
                <c:pt idx="140">
                  <c:v>58.75</c:v>
                </c:pt>
                <c:pt idx="141">
                  <c:v>36.25</c:v>
                </c:pt>
                <c:pt idx="142">
                  <c:v>8</c:v>
                </c:pt>
                <c:pt idx="143">
                  <c:v>15</c:v>
                </c:pt>
                <c:pt idx="144">
                  <c:v>45.75</c:v>
                </c:pt>
                <c:pt idx="145">
                  <c:v>58</c:v>
                </c:pt>
                <c:pt idx="146">
                  <c:v>37.75</c:v>
                </c:pt>
                <c:pt idx="147">
                  <c:v>10.75</c:v>
                </c:pt>
                <c:pt idx="148">
                  <c:v>13</c:v>
                </c:pt>
                <c:pt idx="149">
                  <c:v>65.75</c:v>
                </c:pt>
                <c:pt idx="150">
                  <c:v>106</c:v>
                </c:pt>
                <c:pt idx="151">
                  <c:v>81.25</c:v>
                </c:pt>
                <c:pt idx="152">
                  <c:v>74.5</c:v>
                </c:pt>
                <c:pt idx="153">
                  <c:v>121</c:v>
                </c:pt>
                <c:pt idx="154">
                  <c:v>209</c:v>
                </c:pt>
                <c:pt idx="155">
                  <c:v>299.5</c:v>
                </c:pt>
                <c:pt idx="156">
                  <c:v>449.20001220703125</c:v>
                </c:pt>
                <c:pt idx="157">
                  <c:v>602.5</c:v>
                </c:pt>
                <c:pt idx="158">
                  <c:v>543</c:v>
                </c:pt>
                <c:pt idx="159">
                  <c:v>492.79998779296875</c:v>
                </c:pt>
                <c:pt idx="160">
                  <c:v>534.79998779296875</c:v>
                </c:pt>
                <c:pt idx="161">
                  <c:v>524.70001220703125</c:v>
                </c:pt>
                <c:pt idx="162">
                  <c:v>556</c:v>
                </c:pt>
                <c:pt idx="163">
                  <c:v>528.70001220703125</c:v>
                </c:pt>
                <c:pt idx="164">
                  <c:v>335.29998779296875</c:v>
                </c:pt>
                <c:pt idx="165">
                  <c:v>145.5</c:v>
                </c:pt>
                <c:pt idx="166">
                  <c:v>59</c:v>
                </c:pt>
                <c:pt idx="167">
                  <c:v>25.25</c:v>
                </c:pt>
                <c:pt idx="168">
                  <c:v>7.25</c:v>
                </c:pt>
                <c:pt idx="169">
                  <c:v>6.75</c:v>
                </c:pt>
                <c:pt idx="170">
                  <c:v>34.5</c:v>
                </c:pt>
                <c:pt idx="171">
                  <c:v>58.75</c:v>
                </c:pt>
                <c:pt idx="172">
                  <c:v>67.75</c:v>
                </c:pt>
                <c:pt idx="173">
                  <c:v>68.75</c:v>
                </c:pt>
                <c:pt idx="174">
                  <c:v>41</c:v>
                </c:pt>
                <c:pt idx="175">
                  <c:v>39.5</c:v>
                </c:pt>
                <c:pt idx="176">
                  <c:v>63.25</c:v>
                </c:pt>
                <c:pt idx="177">
                  <c:v>40.5</c:v>
                </c:pt>
                <c:pt idx="178">
                  <c:v>17.75</c:v>
                </c:pt>
                <c:pt idx="179">
                  <c:v>27.5</c:v>
                </c:pt>
                <c:pt idx="180">
                  <c:v>37.75</c:v>
                </c:pt>
                <c:pt idx="181">
                  <c:v>58.5</c:v>
                </c:pt>
                <c:pt idx="182">
                  <c:v>65.5</c:v>
                </c:pt>
                <c:pt idx="183">
                  <c:v>36.75</c:v>
                </c:pt>
                <c:pt idx="184">
                  <c:v>35.75</c:v>
                </c:pt>
                <c:pt idx="185">
                  <c:v>44.75</c:v>
                </c:pt>
                <c:pt idx="186">
                  <c:v>44.75</c:v>
                </c:pt>
                <c:pt idx="187">
                  <c:v>94.25</c:v>
                </c:pt>
                <c:pt idx="188">
                  <c:v>155</c:v>
                </c:pt>
                <c:pt idx="189">
                  <c:v>145.19999694824219</c:v>
                </c:pt>
                <c:pt idx="190">
                  <c:v>92.75</c:v>
                </c:pt>
                <c:pt idx="191">
                  <c:v>91.25</c:v>
                </c:pt>
                <c:pt idx="192">
                  <c:v>160.69999694824219</c:v>
                </c:pt>
                <c:pt idx="193">
                  <c:v>234.80000305175781</c:v>
                </c:pt>
                <c:pt idx="194">
                  <c:v>286.79998779296875</c:v>
                </c:pt>
                <c:pt idx="195">
                  <c:v>377.5</c:v>
                </c:pt>
                <c:pt idx="196">
                  <c:v>524.5</c:v>
                </c:pt>
                <c:pt idx="197">
                  <c:v>784.79998779296875</c:v>
                </c:pt>
                <c:pt idx="198">
                  <c:v>1078</c:v>
                </c:pt>
                <c:pt idx="199">
                  <c:v>1179</c:v>
                </c:pt>
                <c:pt idx="200">
                  <c:v>1069</c:v>
                </c:pt>
                <c:pt idx="201">
                  <c:v>876.20001220703125</c:v>
                </c:pt>
                <c:pt idx="202">
                  <c:v>791.5</c:v>
                </c:pt>
                <c:pt idx="203">
                  <c:v>747.5</c:v>
                </c:pt>
                <c:pt idx="204">
                  <c:v>564.5</c:v>
                </c:pt>
                <c:pt idx="205">
                  <c:v>312.70001220703125</c:v>
                </c:pt>
                <c:pt idx="206">
                  <c:v>124</c:v>
                </c:pt>
                <c:pt idx="207">
                  <c:v>42</c:v>
                </c:pt>
                <c:pt idx="208">
                  <c:v>15.5</c:v>
                </c:pt>
                <c:pt idx="209">
                  <c:v>20</c:v>
                </c:pt>
                <c:pt idx="210">
                  <c:v>51.75</c:v>
                </c:pt>
                <c:pt idx="211">
                  <c:v>73</c:v>
                </c:pt>
                <c:pt idx="212">
                  <c:v>90.25</c:v>
                </c:pt>
                <c:pt idx="213">
                  <c:v>96.5</c:v>
                </c:pt>
                <c:pt idx="214">
                  <c:v>64</c:v>
                </c:pt>
                <c:pt idx="215">
                  <c:v>36.75</c:v>
                </c:pt>
                <c:pt idx="216">
                  <c:v>24.25</c:v>
                </c:pt>
                <c:pt idx="217">
                  <c:v>31.5</c:v>
                </c:pt>
                <c:pt idx="218">
                  <c:v>57.75</c:v>
                </c:pt>
                <c:pt idx="219">
                  <c:v>56.75</c:v>
                </c:pt>
                <c:pt idx="220">
                  <c:v>44.5</c:v>
                </c:pt>
                <c:pt idx="221">
                  <c:v>42.25</c:v>
                </c:pt>
                <c:pt idx="222">
                  <c:v>47</c:v>
                </c:pt>
                <c:pt idx="223">
                  <c:v>59.25</c:v>
                </c:pt>
                <c:pt idx="224">
                  <c:v>84.25</c:v>
                </c:pt>
                <c:pt idx="225">
                  <c:v>109</c:v>
                </c:pt>
                <c:pt idx="226">
                  <c:v>122.5</c:v>
                </c:pt>
                <c:pt idx="227">
                  <c:v>107</c:v>
                </c:pt>
                <c:pt idx="228">
                  <c:v>51.25</c:v>
                </c:pt>
                <c:pt idx="229">
                  <c:v>18</c:v>
                </c:pt>
                <c:pt idx="230">
                  <c:v>34.25</c:v>
                </c:pt>
                <c:pt idx="231">
                  <c:v>70.25</c:v>
                </c:pt>
                <c:pt idx="232">
                  <c:v>98.5</c:v>
                </c:pt>
                <c:pt idx="233">
                  <c:v>149.5</c:v>
                </c:pt>
                <c:pt idx="234">
                  <c:v>284.79998779296875</c:v>
                </c:pt>
                <c:pt idx="235">
                  <c:v>584.5</c:v>
                </c:pt>
                <c:pt idx="236">
                  <c:v>982.5</c:v>
                </c:pt>
                <c:pt idx="237">
                  <c:v>1399</c:v>
                </c:pt>
                <c:pt idx="238">
                  <c:v>1874</c:v>
                </c:pt>
                <c:pt idx="239">
                  <c:v>2239</c:v>
                </c:pt>
                <c:pt idx="240">
                  <c:v>2168</c:v>
                </c:pt>
                <c:pt idx="241">
                  <c:v>1563</c:v>
                </c:pt>
                <c:pt idx="242">
                  <c:v>967.20001220703125</c:v>
                </c:pt>
                <c:pt idx="243">
                  <c:v>835.5</c:v>
                </c:pt>
                <c:pt idx="244">
                  <c:v>857.20001220703125</c:v>
                </c:pt>
                <c:pt idx="245">
                  <c:v>677.29998779296875</c:v>
                </c:pt>
                <c:pt idx="246">
                  <c:v>399.79998779296875</c:v>
                </c:pt>
                <c:pt idx="247">
                  <c:v>222</c:v>
                </c:pt>
                <c:pt idx="248">
                  <c:v>131.30000305175781</c:v>
                </c:pt>
                <c:pt idx="249">
                  <c:v>93.5</c:v>
                </c:pt>
                <c:pt idx="250">
                  <c:v>77.25</c:v>
                </c:pt>
                <c:pt idx="251">
                  <c:v>38</c:v>
                </c:pt>
                <c:pt idx="252">
                  <c:v>11.25</c:v>
                </c:pt>
                <c:pt idx="253">
                  <c:v>10.5</c:v>
                </c:pt>
                <c:pt idx="254">
                  <c:v>15.75</c:v>
                </c:pt>
                <c:pt idx="255">
                  <c:v>24.75</c:v>
                </c:pt>
                <c:pt idx="256">
                  <c:v>36</c:v>
                </c:pt>
                <c:pt idx="257">
                  <c:v>62.25</c:v>
                </c:pt>
                <c:pt idx="258">
                  <c:v>90.5</c:v>
                </c:pt>
                <c:pt idx="259">
                  <c:v>98.75</c:v>
                </c:pt>
                <c:pt idx="260">
                  <c:v>92.25</c:v>
                </c:pt>
                <c:pt idx="261">
                  <c:v>91.25</c:v>
                </c:pt>
                <c:pt idx="262">
                  <c:v>125.5</c:v>
                </c:pt>
                <c:pt idx="263">
                  <c:v>157.30000305175781</c:v>
                </c:pt>
                <c:pt idx="264">
                  <c:v>134</c:v>
                </c:pt>
                <c:pt idx="265">
                  <c:v>108</c:v>
                </c:pt>
                <c:pt idx="266">
                  <c:v>111</c:v>
                </c:pt>
                <c:pt idx="267">
                  <c:v>138.30000305175781</c:v>
                </c:pt>
                <c:pt idx="268">
                  <c:v>173.80000305175781</c:v>
                </c:pt>
                <c:pt idx="269">
                  <c:v>191.30000305175781</c:v>
                </c:pt>
                <c:pt idx="270">
                  <c:v>241.5</c:v>
                </c:pt>
                <c:pt idx="271">
                  <c:v>281.70001220703125</c:v>
                </c:pt>
                <c:pt idx="272">
                  <c:v>229.69999694824219</c:v>
                </c:pt>
                <c:pt idx="273">
                  <c:v>202.5</c:v>
                </c:pt>
                <c:pt idx="274">
                  <c:v>313.5</c:v>
                </c:pt>
                <c:pt idx="275">
                  <c:v>483.20001220703125</c:v>
                </c:pt>
                <c:pt idx="276">
                  <c:v>604.29998779296875</c:v>
                </c:pt>
                <c:pt idx="277">
                  <c:v>1049</c:v>
                </c:pt>
                <c:pt idx="278">
                  <c:v>2527</c:v>
                </c:pt>
                <c:pt idx="279">
                  <c:v>5118</c:v>
                </c:pt>
                <c:pt idx="280">
                  <c:v>7375</c:v>
                </c:pt>
                <c:pt idx="281">
                  <c:v>7086</c:v>
                </c:pt>
                <c:pt idx="282">
                  <c:v>4680</c:v>
                </c:pt>
                <c:pt idx="283">
                  <c:v>2543</c:v>
                </c:pt>
                <c:pt idx="284">
                  <c:v>1350</c:v>
                </c:pt>
                <c:pt idx="285">
                  <c:v>811.5</c:v>
                </c:pt>
                <c:pt idx="286">
                  <c:v>621.5</c:v>
                </c:pt>
                <c:pt idx="287">
                  <c:v>399.29998779296875</c:v>
                </c:pt>
                <c:pt idx="288">
                  <c:v>164</c:v>
                </c:pt>
                <c:pt idx="289">
                  <c:v>53.75</c:v>
                </c:pt>
                <c:pt idx="290">
                  <c:v>52.75</c:v>
                </c:pt>
                <c:pt idx="291">
                  <c:v>66</c:v>
                </c:pt>
                <c:pt idx="292">
                  <c:v>81.5</c:v>
                </c:pt>
                <c:pt idx="293">
                  <c:v>116</c:v>
                </c:pt>
                <c:pt idx="294">
                  <c:v>108.5</c:v>
                </c:pt>
                <c:pt idx="295">
                  <c:v>69.25</c:v>
                </c:pt>
                <c:pt idx="296">
                  <c:v>56.25</c:v>
                </c:pt>
                <c:pt idx="297">
                  <c:v>46.75</c:v>
                </c:pt>
                <c:pt idx="298">
                  <c:v>46.5</c:v>
                </c:pt>
                <c:pt idx="299">
                  <c:v>83.5</c:v>
                </c:pt>
                <c:pt idx="300">
                  <c:v>116</c:v>
                </c:pt>
                <c:pt idx="301">
                  <c:v>108</c:v>
                </c:pt>
                <c:pt idx="302">
                  <c:v>94.25</c:v>
                </c:pt>
                <c:pt idx="303">
                  <c:v>98</c:v>
                </c:pt>
                <c:pt idx="304">
                  <c:v>119.80000305175781</c:v>
                </c:pt>
                <c:pt idx="305">
                  <c:v>142.30000305175781</c:v>
                </c:pt>
                <c:pt idx="306">
                  <c:v>128.5</c:v>
                </c:pt>
                <c:pt idx="307">
                  <c:v>103.80000305175781</c:v>
                </c:pt>
                <c:pt idx="308">
                  <c:v>114.30000305175781</c:v>
                </c:pt>
                <c:pt idx="309">
                  <c:v>119.19999694824219</c:v>
                </c:pt>
                <c:pt idx="310">
                  <c:v>97</c:v>
                </c:pt>
                <c:pt idx="311">
                  <c:v>116</c:v>
                </c:pt>
                <c:pt idx="312">
                  <c:v>185.30000305175781</c:v>
                </c:pt>
                <c:pt idx="313">
                  <c:v>225</c:v>
                </c:pt>
                <c:pt idx="314">
                  <c:v>218.5</c:v>
                </c:pt>
                <c:pt idx="315">
                  <c:v>331.70001220703125</c:v>
                </c:pt>
                <c:pt idx="316">
                  <c:v>576</c:v>
                </c:pt>
                <c:pt idx="317">
                  <c:v>977.5</c:v>
                </c:pt>
                <c:pt idx="318">
                  <c:v>2099</c:v>
                </c:pt>
                <c:pt idx="319">
                  <c:v>5474</c:v>
                </c:pt>
                <c:pt idx="320">
                  <c:v>12990</c:v>
                </c:pt>
                <c:pt idx="321">
                  <c:v>20180</c:v>
                </c:pt>
                <c:pt idx="322">
                  <c:v>18730</c:v>
                </c:pt>
                <c:pt idx="323">
                  <c:v>10690</c:v>
                </c:pt>
                <c:pt idx="324">
                  <c:v>4287</c:v>
                </c:pt>
                <c:pt idx="325">
                  <c:v>1678</c:v>
                </c:pt>
                <c:pt idx="326">
                  <c:v>893.20001220703125</c:v>
                </c:pt>
                <c:pt idx="327">
                  <c:v>628.5</c:v>
                </c:pt>
                <c:pt idx="328">
                  <c:v>446</c:v>
                </c:pt>
                <c:pt idx="329">
                  <c:v>243.30000305175781</c:v>
                </c:pt>
                <c:pt idx="330">
                  <c:v>98.5</c:v>
                </c:pt>
                <c:pt idx="331">
                  <c:v>61.75</c:v>
                </c:pt>
                <c:pt idx="332">
                  <c:v>73.5</c:v>
                </c:pt>
                <c:pt idx="333">
                  <c:v>83.75</c:v>
                </c:pt>
                <c:pt idx="334">
                  <c:v>128.30000305175781</c:v>
                </c:pt>
                <c:pt idx="335">
                  <c:v>163</c:v>
                </c:pt>
                <c:pt idx="336">
                  <c:v>143.5</c:v>
                </c:pt>
                <c:pt idx="337">
                  <c:v>144.5</c:v>
                </c:pt>
                <c:pt idx="338">
                  <c:v>137.69999694824219</c:v>
                </c:pt>
                <c:pt idx="339">
                  <c:v>119.80000305175781</c:v>
                </c:pt>
                <c:pt idx="340">
                  <c:v>154.30000305175781</c:v>
                </c:pt>
                <c:pt idx="341">
                  <c:v>180</c:v>
                </c:pt>
                <c:pt idx="342">
                  <c:v>183.5</c:v>
                </c:pt>
                <c:pt idx="343">
                  <c:v>192.5</c:v>
                </c:pt>
                <c:pt idx="344">
                  <c:v>213</c:v>
                </c:pt>
                <c:pt idx="345">
                  <c:v>249.5</c:v>
                </c:pt>
                <c:pt idx="346">
                  <c:v>264.5</c:v>
                </c:pt>
                <c:pt idx="347">
                  <c:v>233.30000305175781</c:v>
                </c:pt>
                <c:pt idx="348">
                  <c:v>190.80000305175781</c:v>
                </c:pt>
                <c:pt idx="349">
                  <c:v>233</c:v>
                </c:pt>
                <c:pt idx="350">
                  <c:v>284.79998779296875</c:v>
                </c:pt>
                <c:pt idx="351">
                  <c:v>230.30000305175781</c:v>
                </c:pt>
                <c:pt idx="352">
                  <c:v>218.5</c:v>
                </c:pt>
                <c:pt idx="353">
                  <c:v>250.19999694824219</c:v>
                </c:pt>
                <c:pt idx="354">
                  <c:v>252.30000305175781</c:v>
                </c:pt>
                <c:pt idx="355">
                  <c:v>393.29998779296875</c:v>
                </c:pt>
                <c:pt idx="356">
                  <c:v>643</c:v>
                </c:pt>
                <c:pt idx="357">
                  <c:v>863.70001220703125</c:v>
                </c:pt>
                <c:pt idx="358">
                  <c:v>1325</c:v>
                </c:pt>
                <c:pt idx="359">
                  <c:v>2906</c:v>
                </c:pt>
                <c:pt idx="360">
                  <c:v>9011</c:v>
                </c:pt>
                <c:pt idx="361">
                  <c:v>24530</c:v>
                </c:pt>
                <c:pt idx="362">
                  <c:v>41550</c:v>
                </c:pt>
                <c:pt idx="363">
                  <c:v>41560</c:v>
                </c:pt>
                <c:pt idx="364">
                  <c:v>24780</c:v>
                </c:pt>
                <c:pt idx="365">
                  <c:v>9198</c:v>
                </c:pt>
                <c:pt idx="366">
                  <c:v>2805</c:v>
                </c:pt>
                <c:pt idx="367">
                  <c:v>1234</c:v>
                </c:pt>
                <c:pt idx="368">
                  <c:v>750.79998779296875</c:v>
                </c:pt>
                <c:pt idx="369">
                  <c:v>598.70001220703125</c:v>
                </c:pt>
                <c:pt idx="370">
                  <c:v>457.5</c:v>
                </c:pt>
                <c:pt idx="371">
                  <c:v>265.5</c:v>
                </c:pt>
                <c:pt idx="372">
                  <c:v>163</c:v>
                </c:pt>
                <c:pt idx="373">
                  <c:v>171.5</c:v>
                </c:pt>
                <c:pt idx="374">
                  <c:v>189.30000305175781</c:v>
                </c:pt>
                <c:pt idx="375">
                  <c:v>158.5</c:v>
                </c:pt>
                <c:pt idx="376">
                  <c:v>123.5</c:v>
                </c:pt>
                <c:pt idx="377">
                  <c:v>132.30000305175781</c:v>
                </c:pt>
                <c:pt idx="378">
                  <c:v>166</c:v>
                </c:pt>
                <c:pt idx="379">
                  <c:v>194.19999694824219</c:v>
                </c:pt>
                <c:pt idx="380">
                  <c:v>216.5</c:v>
                </c:pt>
                <c:pt idx="381">
                  <c:v>222.30000305175781</c:v>
                </c:pt>
                <c:pt idx="382">
                  <c:v>193</c:v>
                </c:pt>
                <c:pt idx="383">
                  <c:v>170.80000305175781</c:v>
                </c:pt>
                <c:pt idx="384">
                  <c:v>162.69999694824219</c:v>
                </c:pt>
                <c:pt idx="385">
                  <c:v>174.19999694824219</c:v>
                </c:pt>
                <c:pt idx="386">
                  <c:v>208.69999694824219</c:v>
                </c:pt>
                <c:pt idx="387">
                  <c:v>223.69999694824219</c:v>
                </c:pt>
                <c:pt idx="388">
                  <c:v>205.80000305175781</c:v>
                </c:pt>
                <c:pt idx="389">
                  <c:v>183.69999694824219</c:v>
                </c:pt>
                <c:pt idx="390">
                  <c:v>195.5</c:v>
                </c:pt>
                <c:pt idx="391">
                  <c:v>238.19999694824219</c:v>
                </c:pt>
                <c:pt idx="392">
                  <c:v>332.20001220703125</c:v>
                </c:pt>
                <c:pt idx="393">
                  <c:v>415</c:v>
                </c:pt>
                <c:pt idx="394">
                  <c:v>398.5</c:v>
                </c:pt>
                <c:pt idx="395">
                  <c:v>381</c:v>
                </c:pt>
                <c:pt idx="396">
                  <c:v>455.79998779296875</c:v>
                </c:pt>
                <c:pt idx="397">
                  <c:v>625</c:v>
                </c:pt>
                <c:pt idx="398">
                  <c:v>955.29998779296875</c:v>
                </c:pt>
                <c:pt idx="399">
                  <c:v>1578</c:v>
                </c:pt>
                <c:pt idx="400">
                  <c:v>3679</c:v>
                </c:pt>
                <c:pt idx="401">
                  <c:v>13710</c:v>
                </c:pt>
                <c:pt idx="402">
                  <c:v>42490</c:v>
                </c:pt>
                <c:pt idx="403">
                  <c:v>77100</c:v>
                </c:pt>
                <c:pt idx="404">
                  <c:v>76620</c:v>
                </c:pt>
                <c:pt idx="405">
                  <c:v>40410</c:v>
                </c:pt>
                <c:pt idx="406">
                  <c:v>11340</c:v>
                </c:pt>
                <c:pt idx="407">
                  <c:v>2553</c:v>
                </c:pt>
                <c:pt idx="408">
                  <c:v>1107</c:v>
                </c:pt>
                <c:pt idx="409">
                  <c:v>903.29998779296875</c:v>
                </c:pt>
                <c:pt idx="410">
                  <c:v>736.20001220703125</c:v>
                </c:pt>
                <c:pt idx="411">
                  <c:v>533.79998779296875</c:v>
                </c:pt>
                <c:pt idx="412">
                  <c:v>406</c:v>
                </c:pt>
                <c:pt idx="413">
                  <c:v>335</c:v>
                </c:pt>
                <c:pt idx="414">
                  <c:v>308</c:v>
                </c:pt>
                <c:pt idx="415">
                  <c:v>305</c:v>
                </c:pt>
                <c:pt idx="416">
                  <c:v>275</c:v>
                </c:pt>
                <c:pt idx="417">
                  <c:v>253.80000305175781</c:v>
                </c:pt>
                <c:pt idx="418">
                  <c:v>239</c:v>
                </c:pt>
                <c:pt idx="419">
                  <c:v>270.29998779296875</c:v>
                </c:pt>
                <c:pt idx="420">
                  <c:v>353.29998779296875</c:v>
                </c:pt>
                <c:pt idx="421">
                  <c:v>307.79998779296875</c:v>
                </c:pt>
                <c:pt idx="422">
                  <c:v>242.19999694824219</c:v>
                </c:pt>
                <c:pt idx="423">
                  <c:v>268</c:v>
                </c:pt>
                <c:pt idx="424">
                  <c:v>283.70001220703125</c:v>
                </c:pt>
                <c:pt idx="425">
                  <c:v>308.70001220703125</c:v>
                </c:pt>
                <c:pt idx="426">
                  <c:v>343.29998779296875</c:v>
                </c:pt>
                <c:pt idx="427">
                  <c:v>374</c:v>
                </c:pt>
                <c:pt idx="428">
                  <c:v>346</c:v>
                </c:pt>
                <c:pt idx="429">
                  <c:v>296</c:v>
                </c:pt>
                <c:pt idx="430">
                  <c:v>315.5</c:v>
                </c:pt>
                <c:pt idx="431">
                  <c:v>342.79998779296875</c:v>
                </c:pt>
                <c:pt idx="432">
                  <c:v>326.5</c:v>
                </c:pt>
                <c:pt idx="433">
                  <c:v>332.79998779296875</c:v>
                </c:pt>
                <c:pt idx="434">
                  <c:v>373.70001220703125</c:v>
                </c:pt>
                <c:pt idx="435">
                  <c:v>437</c:v>
                </c:pt>
                <c:pt idx="436">
                  <c:v>594</c:v>
                </c:pt>
                <c:pt idx="437">
                  <c:v>658.79998779296875</c:v>
                </c:pt>
                <c:pt idx="438">
                  <c:v>552.29998779296875</c:v>
                </c:pt>
                <c:pt idx="439">
                  <c:v>669.5</c:v>
                </c:pt>
                <c:pt idx="440">
                  <c:v>1281</c:v>
                </c:pt>
                <c:pt idx="441">
                  <c:v>3689</c:v>
                </c:pt>
                <c:pt idx="442">
                  <c:v>18270</c:v>
                </c:pt>
                <c:pt idx="443">
                  <c:v>65510</c:v>
                </c:pt>
                <c:pt idx="444">
                  <c:v>120700</c:v>
                </c:pt>
                <c:pt idx="445">
                  <c:v>114500</c:v>
                </c:pt>
                <c:pt idx="446">
                  <c:v>56020</c:v>
                </c:pt>
                <c:pt idx="447">
                  <c:v>14540</c:v>
                </c:pt>
                <c:pt idx="448">
                  <c:v>2917</c:v>
                </c:pt>
                <c:pt idx="449">
                  <c:v>833.79998779296875</c:v>
                </c:pt>
                <c:pt idx="450">
                  <c:v>785.70001220703125</c:v>
                </c:pt>
                <c:pt idx="451">
                  <c:v>1037</c:v>
                </c:pt>
                <c:pt idx="452">
                  <c:v>873.20001220703125</c:v>
                </c:pt>
                <c:pt idx="453">
                  <c:v>505.5</c:v>
                </c:pt>
                <c:pt idx="454">
                  <c:v>375.5</c:v>
                </c:pt>
                <c:pt idx="455">
                  <c:v>425.5</c:v>
                </c:pt>
                <c:pt idx="456">
                  <c:v>419.20001220703125</c:v>
                </c:pt>
                <c:pt idx="457">
                  <c:v>327.5</c:v>
                </c:pt>
                <c:pt idx="458">
                  <c:v>288.79998779296875</c:v>
                </c:pt>
                <c:pt idx="459">
                  <c:v>269.5</c:v>
                </c:pt>
                <c:pt idx="460">
                  <c:v>273.70001220703125</c:v>
                </c:pt>
                <c:pt idx="461">
                  <c:v>329.5</c:v>
                </c:pt>
                <c:pt idx="462">
                  <c:v>324.5</c:v>
                </c:pt>
                <c:pt idx="463">
                  <c:v>310</c:v>
                </c:pt>
                <c:pt idx="464">
                  <c:v>287.70001220703125</c:v>
                </c:pt>
                <c:pt idx="465">
                  <c:v>242.19999694824219</c:v>
                </c:pt>
                <c:pt idx="466">
                  <c:v>267</c:v>
                </c:pt>
                <c:pt idx="467">
                  <c:v>300.70001220703125</c:v>
                </c:pt>
                <c:pt idx="468">
                  <c:v>317.20001220703125</c:v>
                </c:pt>
                <c:pt idx="469">
                  <c:v>346.5</c:v>
                </c:pt>
                <c:pt idx="470">
                  <c:v>390.5</c:v>
                </c:pt>
                <c:pt idx="471">
                  <c:v>419.20001220703125</c:v>
                </c:pt>
                <c:pt idx="472">
                  <c:v>371.70001220703125</c:v>
                </c:pt>
                <c:pt idx="473">
                  <c:v>281.5</c:v>
                </c:pt>
                <c:pt idx="474">
                  <c:v>257</c:v>
                </c:pt>
                <c:pt idx="475">
                  <c:v>356.70001220703125</c:v>
                </c:pt>
                <c:pt idx="476">
                  <c:v>498.20001220703125</c:v>
                </c:pt>
                <c:pt idx="477">
                  <c:v>607.5</c:v>
                </c:pt>
                <c:pt idx="478">
                  <c:v>720.20001220703125</c:v>
                </c:pt>
                <c:pt idx="479">
                  <c:v>776.29998779296875</c:v>
                </c:pt>
                <c:pt idx="480">
                  <c:v>787.79998779296875</c:v>
                </c:pt>
                <c:pt idx="481">
                  <c:v>1365</c:v>
                </c:pt>
                <c:pt idx="482">
                  <c:v>4409</c:v>
                </c:pt>
                <c:pt idx="483">
                  <c:v>21860</c:v>
                </c:pt>
                <c:pt idx="484">
                  <c:v>83780</c:v>
                </c:pt>
                <c:pt idx="485">
                  <c:v>156000</c:v>
                </c:pt>
                <c:pt idx="486">
                  <c:v>142800</c:v>
                </c:pt>
                <c:pt idx="487">
                  <c:v>65290</c:v>
                </c:pt>
                <c:pt idx="488">
                  <c:v>15860</c:v>
                </c:pt>
                <c:pt idx="489">
                  <c:v>3626</c:v>
                </c:pt>
                <c:pt idx="490">
                  <c:v>1690</c:v>
                </c:pt>
                <c:pt idx="491">
                  <c:v>1364</c:v>
                </c:pt>
                <c:pt idx="492">
                  <c:v>1120</c:v>
                </c:pt>
                <c:pt idx="493">
                  <c:v>848.20001220703125</c:v>
                </c:pt>
                <c:pt idx="494">
                  <c:v>570.70001220703125</c:v>
                </c:pt>
                <c:pt idx="495">
                  <c:v>399.29998779296875</c:v>
                </c:pt>
                <c:pt idx="496">
                  <c:v>385.29998779296875</c:v>
                </c:pt>
                <c:pt idx="497">
                  <c:v>443</c:v>
                </c:pt>
                <c:pt idx="498">
                  <c:v>514.79998779296875</c:v>
                </c:pt>
                <c:pt idx="499">
                  <c:v>465.70001220703125</c:v>
                </c:pt>
                <c:pt idx="500">
                  <c:v>341.29998779296875</c:v>
                </c:pt>
                <c:pt idx="501">
                  <c:v>322</c:v>
                </c:pt>
                <c:pt idx="502">
                  <c:v>377.70001220703125</c:v>
                </c:pt>
                <c:pt idx="503">
                  <c:v>413.29998779296875</c:v>
                </c:pt>
                <c:pt idx="504">
                  <c:v>428.5</c:v>
                </c:pt>
                <c:pt idx="505">
                  <c:v>454.79998779296875</c:v>
                </c:pt>
                <c:pt idx="506">
                  <c:v>442</c:v>
                </c:pt>
                <c:pt idx="507">
                  <c:v>361.5</c:v>
                </c:pt>
                <c:pt idx="508">
                  <c:v>349</c:v>
                </c:pt>
                <c:pt idx="509">
                  <c:v>482</c:v>
                </c:pt>
                <c:pt idx="510">
                  <c:v>569.20001220703125</c:v>
                </c:pt>
                <c:pt idx="511">
                  <c:v>504.29998779296875</c:v>
                </c:pt>
                <c:pt idx="512">
                  <c:v>412.20001220703125</c:v>
                </c:pt>
                <c:pt idx="513">
                  <c:v>346.70001220703125</c:v>
                </c:pt>
                <c:pt idx="514">
                  <c:v>362.70001220703125</c:v>
                </c:pt>
                <c:pt idx="515">
                  <c:v>472.79998779296875</c:v>
                </c:pt>
                <c:pt idx="516">
                  <c:v>565</c:v>
                </c:pt>
                <c:pt idx="517">
                  <c:v>622.79998779296875</c:v>
                </c:pt>
                <c:pt idx="518">
                  <c:v>721.5</c:v>
                </c:pt>
                <c:pt idx="519">
                  <c:v>853</c:v>
                </c:pt>
                <c:pt idx="520">
                  <c:v>915.79998779296875</c:v>
                </c:pt>
                <c:pt idx="521">
                  <c:v>914.79998779296875</c:v>
                </c:pt>
                <c:pt idx="522">
                  <c:v>1314</c:v>
                </c:pt>
                <c:pt idx="523">
                  <c:v>4086</c:v>
                </c:pt>
                <c:pt idx="524">
                  <c:v>24430</c:v>
                </c:pt>
                <c:pt idx="525">
                  <c:v>97810</c:v>
                </c:pt>
                <c:pt idx="526">
                  <c:v>178100</c:v>
                </c:pt>
                <c:pt idx="527">
                  <c:v>154800</c:v>
                </c:pt>
                <c:pt idx="528">
                  <c:v>64650</c:v>
                </c:pt>
                <c:pt idx="529">
                  <c:v>13390</c:v>
                </c:pt>
                <c:pt idx="530">
                  <c:v>2696</c:v>
                </c:pt>
                <c:pt idx="531">
                  <c:v>1210</c:v>
                </c:pt>
                <c:pt idx="532">
                  <c:v>1161</c:v>
                </c:pt>
                <c:pt idx="533">
                  <c:v>1126</c:v>
                </c:pt>
                <c:pt idx="534">
                  <c:v>805</c:v>
                </c:pt>
                <c:pt idx="535">
                  <c:v>510.29998779296875</c:v>
                </c:pt>
                <c:pt idx="536">
                  <c:v>502.29998779296875</c:v>
                </c:pt>
                <c:pt idx="537">
                  <c:v>651.79998779296875</c:v>
                </c:pt>
                <c:pt idx="538">
                  <c:v>630.5</c:v>
                </c:pt>
                <c:pt idx="539">
                  <c:v>572.29998779296875</c:v>
                </c:pt>
                <c:pt idx="540">
                  <c:v>530</c:v>
                </c:pt>
                <c:pt idx="541">
                  <c:v>378</c:v>
                </c:pt>
                <c:pt idx="542">
                  <c:v>280.79998779296875</c:v>
                </c:pt>
                <c:pt idx="543">
                  <c:v>290</c:v>
                </c:pt>
                <c:pt idx="544">
                  <c:v>320.79998779296875</c:v>
                </c:pt>
                <c:pt idx="545">
                  <c:v>431.70001220703125</c:v>
                </c:pt>
                <c:pt idx="546">
                  <c:v>626.29998779296875</c:v>
                </c:pt>
                <c:pt idx="547">
                  <c:v>695</c:v>
                </c:pt>
                <c:pt idx="548">
                  <c:v>586.5</c:v>
                </c:pt>
                <c:pt idx="549">
                  <c:v>442</c:v>
                </c:pt>
                <c:pt idx="550">
                  <c:v>433.79998779296875</c:v>
                </c:pt>
                <c:pt idx="551">
                  <c:v>522.29998779296875</c:v>
                </c:pt>
                <c:pt idx="552">
                  <c:v>486</c:v>
                </c:pt>
                <c:pt idx="553">
                  <c:v>396</c:v>
                </c:pt>
                <c:pt idx="554">
                  <c:v>412.5</c:v>
                </c:pt>
                <c:pt idx="555">
                  <c:v>469</c:v>
                </c:pt>
                <c:pt idx="556">
                  <c:v>502.70001220703125</c:v>
                </c:pt>
                <c:pt idx="557">
                  <c:v>515.20001220703125</c:v>
                </c:pt>
                <c:pt idx="558">
                  <c:v>452</c:v>
                </c:pt>
                <c:pt idx="559">
                  <c:v>382.79998779296875</c:v>
                </c:pt>
                <c:pt idx="560">
                  <c:v>460</c:v>
                </c:pt>
                <c:pt idx="561">
                  <c:v>565.70001220703125</c:v>
                </c:pt>
                <c:pt idx="562">
                  <c:v>639</c:v>
                </c:pt>
                <c:pt idx="563">
                  <c:v>1320</c:v>
                </c:pt>
                <c:pt idx="564">
                  <c:v>5034</c:v>
                </c:pt>
                <c:pt idx="565">
                  <c:v>28040</c:v>
                </c:pt>
                <c:pt idx="566">
                  <c:v>96800</c:v>
                </c:pt>
                <c:pt idx="567">
                  <c:v>158400</c:v>
                </c:pt>
                <c:pt idx="568">
                  <c:v>127200</c:v>
                </c:pt>
                <c:pt idx="569">
                  <c:v>51430</c:v>
                </c:pt>
                <c:pt idx="570">
                  <c:v>11490</c:v>
                </c:pt>
                <c:pt idx="571">
                  <c:v>2321</c:v>
                </c:pt>
                <c:pt idx="572">
                  <c:v>1105</c:v>
                </c:pt>
                <c:pt idx="573">
                  <c:v>1194</c:v>
                </c:pt>
                <c:pt idx="574">
                  <c:v>1242</c:v>
                </c:pt>
                <c:pt idx="575">
                  <c:v>924</c:v>
                </c:pt>
                <c:pt idx="576">
                  <c:v>514.79998779296875</c:v>
                </c:pt>
                <c:pt idx="577">
                  <c:v>311.79998779296875</c:v>
                </c:pt>
                <c:pt idx="578">
                  <c:v>229</c:v>
                </c:pt>
                <c:pt idx="579">
                  <c:v>266.5</c:v>
                </c:pt>
                <c:pt idx="580">
                  <c:v>341.79998779296875</c:v>
                </c:pt>
                <c:pt idx="581">
                  <c:v>331.70001220703125</c:v>
                </c:pt>
                <c:pt idx="582">
                  <c:v>319.5</c:v>
                </c:pt>
                <c:pt idx="583">
                  <c:v>329.29998779296875</c:v>
                </c:pt>
                <c:pt idx="584">
                  <c:v>298.5</c:v>
                </c:pt>
                <c:pt idx="585">
                  <c:v>296</c:v>
                </c:pt>
                <c:pt idx="586">
                  <c:v>384</c:v>
                </c:pt>
                <c:pt idx="587">
                  <c:v>462.5</c:v>
                </c:pt>
                <c:pt idx="588">
                  <c:v>489.79998779296875</c:v>
                </c:pt>
                <c:pt idx="589">
                  <c:v>474.5</c:v>
                </c:pt>
                <c:pt idx="590">
                  <c:v>401</c:v>
                </c:pt>
                <c:pt idx="591">
                  <c:v>314.29998779296875</c:v>
                </c:pt>
                <c:pt idx="592">
                  <c:v>269.70001220703125</c:v>
                </c:pt>
                <c:pt idx="593">
                  <c:v>319</c:v>
                </c:pt>
                <c:pt idx="594">
                  <c:v>402.70001220703125</c:v>
                </c:pt>
                <c:pt idx="595">
                  <c:v>410.5</c:v>
                </c:pt>
                <c:pt idx="596">
                  <c:v>359.79998779296875</c:v>
                </c:pt>
                <c:pt idx="597">
                  <c:v>330.5</c:v>
                </c:pt>
                <c:pt idx="598">
                  <c:v>319.20001220703125</c:v>
                </c:pt>
                <c:pt idx="599">
                  <c:v>295</c:v>
                </c:pt>
                <c:pt idx="600">
                  <c:v>398.20001220703125</c:v>
                </c:pt>
                <c:pt idx="601">
                  <c:v>670.70001220703125</c:v>
                </c:pt>
                <c:pt idx="602">
                  <c:v>859.20001220703125</c:v>
                </c:pt>
                <c:pt idx="603">
                  <c:v>917.5</c:v>
                </c:pt>
                <c:pt idx="604">
                  <c:v>1566</c:v>
                </c:pt>
                <c:pt idx="605">
                  <c:v>5583</c:v>
                </c:pt>
                <c:pt idx="606">
                  <c:v>24620</c:v>
                </c:pt>
                <c:pt idx="607">
                  <c:v>67820</c:v>
                </c:pt>
                <c:pt idx="608">
                  <c:v>99090</c:v>
                </c:pt>
                <c:pt idx="609">
                  <c:v>76700</c:v>
                </c:pt>
                <c:pt idx="610">
                  <c:v>31470</c:v>
                </c:pt>
                <c:pt idx="611">
                  <c:v>7649</c:v>
                </c:pt>
                <c:pt idx="612">
                  <c:v>2155</c:v>
                </c:pt>
                <c:pt idx="613">
                  <c:v>1159</c:v>
                </c:pt>
                <c:pt idx="614">
                  <c:v>850.20001220703125</c:v>
                </c:pt>
                <c:pt idx="615">
                  <c:v>677.29998779296875</c:v>
                </c:pt>
                <c:pt idx="616">
                  <c:v>578</c:v>
                </c:pt>
                <c:pt idx="617">
                  <c:v>422.5</c:v>
                </c:pt>
                <c:pt idx="618">
                  <c:v>337.5</c:v>
                </c:pt>
                <c:pt idx="619">
                  <c:v>411.5</c:v>
                </c:pt>
                <c:pt idx="620">
                  <c:v>411.70001220703125</c:v>
                </c:pt>
                <c:pt idx="621">
                  <c:v>319.5</c:v>
                </c:pt>
                <c:pt idx="622">
                  <c:v>245.80000305175781</c:v>
                </c:pt>
                <c:pt idx="623">
                  <c:v>194</c:v>
                </c:pt>
                <c:pt idx="624">
                  <c:v>140</c:v>
                </c:pt>
                <c:pt idx="625">
                  <c:v>126.5</c:v>
                </c:pt>
                <c:pt idx="626">
                  <c:v>202</c:v>
                </c:pt>
                <c:pt idx="627">
                  <c:v>294.5</c:v>
                </c:pt>
                <c:pt idx="628">
                  <c:v>344</c:v>
                </c:pt>
                <c:pt idx="629">
                  <c:v>328.29998779296875</c:v>
                </c:pt>
                <c:pt idx="630">
                  <c:v>267.5</c:v>
                </c:pt>
                <c:pt idx="631">
                  <c:v>235.30000305175781</c:v>
                </c:pt>
                <c:pt idx="632">
                  <c:v>209.5</c:v>
                </c:pt>
                <c:pt idx="633">
                  <c:v>172.19999694824219</c:v>
                </c:pt>
                <c:pt idx="634">
                  <c:v>154.30000305175781</c:v>
                </c:pt>
                <c:pt idx="635">
                  <c:v>138.80000305175781</c:v>
                </c:pt>
                <c:pt idx="636">
                  <c:v>136.5</c:v>
                </c:pt>
                <c:pt idx="637">
                  <c:v>216.80000305175781</c:v>
                </c:pt>
                <c:pt idx="638">
                  <c:v>314.29998779296875</c:v>
                </c:pt>
                <c:pt idx="639">
                  <c:v>326.29998779296875</c:v>
                </c:pt>
                <c:pt idx="640">
                  <c:v>329.5</c:v>
                </c:pt>
                <c:pt idx="641">
                  <c:v>342.5</c:v>
                </c:pt>
                <c:pt idx="642">
                  <c:v>298.5</c:v>
                </c:pt>
                <c:pt idx="643">
                  <c:v>321</c:v>
                </c:pt>
                <c:pt idx="644">
                  <c:v>558.79998779296875</c:v>
                </c:pt>
                <c:pt idx="645">
                  <c:v>1281</c:v>
                </c:pt>
                <c:pt idx="646">
                  <c:v>4443</c:v>
                </c:pt>
                <c:pt idx="647">
                  <c:v>16240</c:v>
                </c:pt>
                <c:pt idx="648">
                  <c:v>36770</c:v>
                </c:pt>
                <c:pt idx="649">
                  <c:v>46730</c:v>
                </c:pt>
                <c:pt idx="650">
                  <c:v>33740</c:v>
                </c:pt>
                <c:pt idx="651">
                  <c:v>14340</c:v>
                </c:pt>
                <c:pt idx="652">
                  <c:v>4219</c:v>
                </c:pt>
                <c:pt idx="653">
                  <c:v>1363</c:v>
                </c:pt>
                <c:pt idx="654">
                  <c:v>636.70001220703125</c:v>
                </c:pt>
                <c:pt idx="655">
                  <c:v>395.29998779296875</c:v>
                </c:pt>
                <c:pt idx="656">
                  <c:v>276</c:v>
                </c:pt>
                <c:pt idx="657">
                  <c:v>170</c:v>
                </c:pt>
                <c:pt idx="658">
                  <c:v>137</c:v>
                </c:pt>
                <c:pt idx="659">
                  <c:v>160.30000305175781</c:v>
                </c:pt>
                <c:pt idx="660">
                  <c:v>202</c:v>
                </c:pt>
                <c:pt idx="661">
                  <c:v>245.30000305175781</c:v>
                </c:pt>
                <c:pt idx="662">
                  <c:v>234</c:v>
                </c:pt>
                <c:pt idx="663">
                  <c:v>232</c:v>
                </c:pt>
                <c:pt idx="664">
                  <c:v>253.30000305175781</c:v>
                </c:pt>
                <c:pt idx="665">
                  <c:v>210.69999694824219</c:v>
                </c:pt>
                <c:pt idx="666">
                  <c:v>149.19999694824219</c:v>
                </c:pt>
                <c:pt idx="667">
                  <c:v>116</c:v>
                </c:pt>
                <c:pt idx="668">
                  <c:v>125.80000305175781</c:v>
                </c:pt>
                <c:pt idx="669">
                  <c:v>157</c:v>
                </c:pt>
                <c:pt idx="670">
                  <c:v>190.5</c:v>
                </c:pt>
                <c:pt idx="671">
                  <c:v>228.30000305175781</c:v>
                </c:pt>
                <c:pt idx="672">
                  <c:v>232.19999694824219</c:v>
                </c:pt>
                <c:pt idx="673">
                  <c:v>268</c:v>
                </c:pt>
                <c:pt idx="674">
                  <c:v>311.5</c:v>
                </c:pt>
                <c:pt idx="675">
                  <c:v>267</c:v>
                </c:pt>
                <c:pt idx="676">
                  <c:v>225.5</c:v>
                </c:pt>
                <c:pt idx="677">
                  <c:v>193.30000305175781</c:v>
                </c:pt>
                <c:pt idx="678">
                  <c:v>171</c:v>
                </c:pt>
                <c:pt idx="679">
                  <c:v>204.69999694824219</c:v>
                </c:pt>
                <c:pt idx="680">
                  <c:v>217.80000305175781</c:v>
                </c:pt>
                <c:pt idx="681">
                  <c:v>184.5</c:v>
                </c:pt>
                <c:pt idx="682">
                  <c:v>160.30000305175781</c:v>
                </c:pt>
                <c:pt idx="683">
                  <c:v>196.19999694824219</c:v>
                </c:pt>
                <c:pt idx="684">
                  <c:v>306.5</c:v>
                </c:pt>
                <c:pt idx="685">
                  <c:v>546.29998779296875</c:v>
                </c:pt>
                <c:pt idx="686">
                  <c:v>1456</c:v>
                </c:pt>
                <c:pt idx="687">
                  <c:v>3988</c:v>
                </c:pt>
                <c:pt idx="688">
                  <c:v>9056</c:v>
                </c:pt>
                <c:pt idx="689">
                  <c:v>14890</c:v>
                </c:pt>
                <c:pt idx="690">
                  <c:v>16020</c:v>
                </c:pt>
                <c:pt idx="691">
                  <c:v>11560</c:v>
                </c:pt>
                <c:pt idx="692">
                  <c:v>6282</c:v>
                </c:pt>
                <c:pt idx="693">
                  <c:v>2792</c:v>
                </c:pt>
                <c:pt idx="694">
                  <c:v>1197</c:v>
                </c:pt>
                <c:pt idx="695">
                  <c:v>654.5</c:v>
                </c:pt>
                <c:pt idx="696">
                  <c:v>338.5</c:v>
                </c:pt>
                <c:pt idx="697">
                  <c:v>194.19999694824219</c:v>
                </c:pt>
                <c:pt idx="698">
                  <c:v>112.30000305175781</c:v>
                </c:pt>
                <c:pt idx="699">
                  <c:v>70.5</c:v>
                </c:pt>
                <c:pt idx="700">
                  <c:v>82.75</c:v>
                </c:pt>
                <c:pt idx="701">
                  <c:v>107.5</c:v>
                </c:pt>
                <c:pt idx="702">
                  <c:v>129.30000305175781</c:v>
                </c:pt>
                <c:pt idx="703">
                  <c:v>116.80000305175781</c:v>
                </c:pt>
                <c:pt idx="704">
                  <c:v>97.25</c:v>
                </c:pt>
                <c:pt idx="705">
                  <c:v>102.80000305175781</c:v>
                </c:pt>
                <c:pt idx="706">
                  <c:v>122.19999694824219</c:v>
                </c:pt>
                <c:pt idx="707">
                  <c:v>127.80000305175781</c:v>
                </c:pt>
                <c:pt idx="708">
                  <c:v>107.30000305175781</c:v>
                </c:pt>
                <c:pt idx="709">
                  <c:v>90.5</c:v>
                </c:pt>
                <c:pt idx="710">
                  <c:v>83</c:v>
                </c:pt>
                <c:pt idx="711">
                  <c:v>88.25</c:v>
                </c:pt>
                <c:pt idx="712">
                  <c:v>115.30000305175781</c:v>
                </c:pt>
                <c:pt idx="713">
                  <c:v>138.30000305175781</c:v>
                </c:pt>
                <c:pt idx="714">
                  <c:v>152</c:v>
                </c:pt>
                <c:pt idx="715">
                  <c:v>193</c:v>
                </c:pt>
                <c:pt idx="716">
                  <c:v>227.5</c:v>
                </c:pt>
                <c:pt idx="717">
                  <c:v>193.80000305175781</c:v>
                </c:pt>
                <c:pt idx="718">
                  <c:v>147.5</c:v>
                </c:pt>
                <c:pt idx="719">
                  <c:v>122.19999694824219</c:v>
                </c:pt>
                <c:pt idx="720">
                  <c:v>130.5</c:v>
                </c:pt>
                <c:pt idx="721">
                  <c:v>214.80000305175781</c:v>
                </c:pt>
                <c:pt idx="722">
                  <c:v>260.29998779296875</c:v>
                </c:pt>
                <c:pt idx="723">
                  <c:v>191.30000305175781</c:v>
                </c:pt>
                <c:pt idx="724">
                  <c:v>168.80000305175781</c:v>
                </c:pt>
                <c:pt idx="725">
                  <c:v>286.79998779296875</c:v>
                </c:pt>
                <c:pt idx="726">
                  <c:v>484.29998779296875</c:v>
                </c:pt>
                <c:pt idx="727">
                  <c:v>861.70001220703125</c:v>
                </c:pt>
                <c:pt idx="728">
                  <c:v>1767</c:v>
                </c:pt>
                <c:pt idx="729">
                  <c:v>3352</c:v>
                </c:pt>
                <c:pt idx="730">
                  <c:v>4944</c:v>
                </c:pt>
                <c:pt idx="731">
                  <c:v>5126</c:v>
                </c:pt>
                <c:pt idx="732">
                  <c:v>3646</c:v>
                </c:pt>
                <c:pt idx="733">
                  <c:v>1957</c:v>
                </c:pt>
                <c:pt idx="734">
                  <c:v>911.5</c:v>
                </c:pt>
                <c:pt idx="735">
                  <c:v>403.20001220703125</c:v>
                </c:pt>
                <c:pt idx="736">
                  <c:v>208</c:v>
                </c:pt>
                <c:pt idx="737">
                  <c:v>109</c:v>
                </c:pt>
                <c:pt idx="738">
                  <c:v>65.5</c:v>
                </c:pt>
                <c:pt idx="739">
                  <c:v>60.75</c:v>
                </c:pt>
                <c:pt idx="740">
                  <c:v>75.25</c:v>
                </c:pt>
                <c:pt idx="741">
                  <c:v>92</c:v>
                </c:pt>
                <c:pt idx="742">
                  <c:v>73</c:v>
                </c:pt>
                <c:pt idx="743">
                  <c:v>50</c:v>
                </c:pt>
                <c:pt idx="744">
                  <c:v>62</c:v>
                </c:pt>
                <c:pt idx="745">
                  <c:v>65.75</c:v>
                </c:pt>
                <c:pt idx="746">
                  <c:v>36.75</c:v>
                </c:pt>
                <c:pt idx="747">
                  <c:v>50.25</c:v>
                </c:pt>
                <c:pt idx="748">
                  <c:v>109.30000305175781</c:v>
                </c:pt>
                <c:pt idx="749">
                  <c:v>109.5</c:v>
                </c:pt>
                <c:pt idx="750">
                  <c:v>86.25</c:v>
                </c:pt>
                <c:pt idx="751">
                  <c:v>87.75</c:v>
                </c:pt>
                <c:pt idx="752">
                  <c:v>88.5</c:v>
                </c:pt>
                <c:pt idx="753">
                  <c:v>116.80000305175781</c:v>
                </c:pt>
                <c:pt idx="754">
                  <c:v>141.30000305175781</c:v>
                </c:pt>
                <c:pt idx="755">
                  <c:v>137.30000305175781</c:v>
                </c:pt>
                <c:pt idx="756">
                  <c:v>126.5</c:v>
                </c:pt>
                <c:pt idx="757">
                  <c:v>91.25</c:v>
                </c:pt>
                <c:pt idx="758">
                  <c:v>71.25</c:v>
                </c:pt>
                <c:pt idx="759">
                  <c:v>115.5</c:v>
                </c:pt>
                <c:pt idx="760">
                  <c:v>147.80000305175781</c:v>
                </c:pt>
                <c:pt idx="761">
                  <c:v>114.5</c:v>
                </c:pt>
                <c:pt idx="762">
                  <c:v>118.80000305175781</c:v>
                </c:pt>
                <c:pt idx="763">
                  <c:v>167</c:v>
                </c:pt>
                <c:pt idx="764">
                  <c:v>169</c:v>
                </c:pt>
                <c:pt idx="765">
                  <c:v>166.30000305175781</c:v>
                </c:pt>
                <c:pt idx="766">
                  <c:v>212</c:v>
                </c:pt>
                <c:pt idx="767">
                  <c:v>309.5</c:v>
                </c:pt>
                <c:pt idx="768">
                  <c:v>497.79998779296875</c:v>
                </c:pt>
                <c:pt idx="769">
                  <c:v>911.70001220703125</c:v>
                </c:pt>
                <c:pt idx="770">
                  <c:v>1444</c:v>
                </c:pt>
                <c:pt idx="771">
                  <c:v>1723</c:v>
                </c:pt>
                <c:pt idx="772">
                  <c:v>1643</c:v>
                </c:pt>
                <c:pt idx="773">
                  <c:v>1246</c:v>
                </c:pt>
                <c:pt idx="774">
                  <c:v>761</c:v>
                </c:pt>
                <c:pt idx="775">
                  <c:v>452.70001220703125</c:v>
                </c:pt>
                <c:pt idx="776">
                  <c:v>279.5</c:v>
                </c:pt>
                <c:pt idx="777">
                  <c:v>181.30000305175781</c:v>
                </c:pt>
                <c:pt idx="778">
                  <c:v>110</c:v>
                </c:pt>
                <c:pt idx="779">
                  <c:v>55</c:v>
                </c:pt>
                <c:pt idx="780">
                  <c:v>51</c:v>
                </c:pt>
                <c:pt idx="781">
                  <c:v>57</c:v>
                </c:pt>
                <c:pt idx="782">
                  <c:v>46</c:v>
                </c:pt>
                <c:pt idx="783">
                  <c:v>44</c:v>
                </c:pt>
                <c:pt idx="784">
                  <c:v>41.5</c:v>
                </c:pt>
                <c:pt idx="785">
                  <c:v>23</c:v>
                </c:pt>
                <c:pt idx="786">
                  <c:v>19</c:v>
                </c:pt>
                <c:pt idx="787">
                  <c:v>37.75</c:v>
                </c:pt>
                <c:pt idx="788">
                  <c:v>62.5</c:v>
                </c:pt>
                <c:pt idx="789">
                  <c:v>80</c:v>
                </c:pt>
                <c:pt idx="790">
                  <c:v>82</c:v>
                </c:pt>
                <c:pt idx="791">
                  <c:v>65.25</c:v>
                </c:pt>
                <c:pt idx="792">
                  <c:v>35.75</c:v>
                </c:pt>
                <c:pt idx="793">
                  <c:v>19.25</c:v>
                </c:pt>
                <c:pt idx="794">
                  <c:v>19.5</c:v>
                </c:pt>
                <c:pt idx="795">
                  <c:v>27.5</c:v>
                </c:pt>
                <c:pt idx="796">
                  <c:v>47</c:v>
                </c:pt>
                <c:pt idx="797">
                  <c:v>50</c:v>
                </c:pt>
                <c:pt idx="798">
                  <c:v>38.5</c:v>
                </c:pt>
                <c:pt idx="799">
                  <c:v>61.25</c:v>
                </c:pt>
                <c:pt idx="800">
                  <c:v>93</c:v>
                </c:pt>
                <c:pt idx="801">
                  <c:v>82.5</c:v>
                </c:pt>
                <c:pt idx="802">
                  <c:v>71.25</c:v>
                </c:pt>
                <c:pt idx="803">
                  <c:v>96.75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FCF0-4826-A2C4-99D0235CC494}"/>
            </c:ext>
          </c:extLst>
        </c:ser>
        <c:ser>
          <c:idx val="1"/>
          <c:order val="1"/>
          <c:tx>
            <c:v>distriubtion width</c:v>
          </c:tx>
          <c:spPr>
            <a:ln w="38100">
              <a:solidFill>
                <a:srgbClr val="FF66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{13 min}'!$G$10:$G$11</c:f>
              <c:numCache>
                <c:formatCode>General</c:formatCode>
                <c:ptCount val="2"/>
                <c:pt idx="0">
                  <c:v>789.26312255859375</c:v>
                </c:pt>
                <c:pt idx="1">
                  <c:v>793.859619140625</c:v>
                </c:pt>
              </c:numCache>
            </c:numRef>
          </c:xVal>
          <c:yVal>
            <c:numRef>
              <c:f>'Sheet1 {13 min}'!$F$13:$F$14</c:f>
              <c:numCache>
                <c:formatCode>General</c:formatCode>
                <c:ptCount val="2"/>
                <c:pt idx="0">
                  <c:v>17810</c:v>
                </c:pt>
                <c:pt idx="1">
                  <c:v>17810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FCF0-4826-A2C4-99D0235CC494}"/>
            </c:ext>
          </c:extLst>
        </c:ser>
        <c:ser>
          <c:idx val="2"/>
          <c:order val="2"/>
          <c:tx>
            <c:v>centroid</c:v>
          </c:tx>
          <c:spPr>
            <a:ln w="38100">
              <a:solidFill>
                <a:srgbClr val="00FF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('Sheet1 {13 min}'!$G$4,'Sheet1 {13 min}'!$G$4)</c:f>
              <c:numCache>
                <c:formatCode>General</c:formatCode>
                <c:ptCount val="2"/>
                <c:pt idx="0">
                  <c:v>791.6160888671875</c:v>
                </c:pt>
                <c:pt idx="1">
                  <c:v>791.6160888671875</c:v>
                </c:pt>
              </c:numCache>
            </c:numRef>
          </c:xVal>
          <c:yVal>
            <c:numRef>
              <c:f>'Sheet1 {13 min}'!$F$12:$F$13</c:f>
              <c:numCache>
                <c:formatCode>General</c:formatCode>
                <c:ptCount val="2"/>
                <c:pt idx="0">
                  <c:v>0</c:v>
                </c:pt>
                <c:pt idx="1">
                  <c:v>17810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FCF0-4826-A2C4-99D0235CC494}"/>
            </c:ext>
          </c:extLst>
        </c:ser>
        <c:ser>
          <c:idx val="3"/>
          <c:order val="3"/>
          <c:tx>
            <c:v>peak envelope</c:v>
          </c:tx>
          <c:spPr>
            <a:ln w="12700">
              <a:solidFill>
                <a:srgbClr val="FF0000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'Sheet1 {13 min}'!$D$1:$D$17</c:f>
              <c:numCache>
                <c:formatCode>General</c:formatCode>
                <c:ptCount val="17"/>
                <c:pt idx="0">
                  <c:v>787.35400390625</c:v>
                </c:pt>
                <c:pt idx="1">
                  <c:v>787.85400390625</c:v>
                </c:pt>
                <c:pt idx="2">
                  <c:v>788.35400390625</c:v>
                </c:pt>
                <c:pt idx="3">
                  <c:v>788.85400390625</c:v>
                </c:pt>
                <c:pt idx="4">
                  <c:v>789.35601806640625</c:v>
                </c:pt>
                <c:pt idx="5">
                  <c:v>789.87200927734375</c:v>
                </c:pt>
                <c:pt idx="6">
                  <c:v>790.36199951171875</c:v>
                </c:pt>
                <c:pt idx="7">
                  <c:v>790.86602783203125</c:v>
                </c:pt>
                <c:pt idx="8">
                  <c:v>791.3690185546875</c:v>
                </c:pt>
                <c:pt idx="9">
                  <c:v>791.87298583984375</c:v>
                </c:pt>
                <c:pt idx="10">
                  <c:v>792.37701416015625</c:v>
                </c:pt>
                <c:pt idx="11">
                  <c:v>792.8809814453125</c:v>
                </c:pt>
                <c:pt idx="12">
                  <c:v>793.385009765625</c:v>
                </c:pt>
                <c:pt idx="13">
                  <c:v>793.88897705078125</c:v>
                </c:pt>
                <c:pt idx="14">
                  <c:v>794.38897705078125</c:v>
                </c:pt>
                <c:pt idx="15">
                  <c:v>794.88897705078125</c:v>
                </c:pt>
                <c:pt idx="16">
                  <c:v>795.38897705078125</c:v>
                </c:pt>
              </c:numCache>
            </c:numRef>
          </c:xVal>
          <c:yVal>
            <c:numRef>
              <c:f>'Sheet1 {13 min}'!$E$1:$E$28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7375</c:v>
                </c:pt>
                <c:pt idx="4">
                  <c:v>20180</c:v>
                </c:pt>
                <c:pt idx="5">
                  <c:v>41560</c:v>
                </c:pt>
                <c:pt idx="6">
                  <c:v>77100</c:v>
                </c:pt>
                <c:pt idx="7">
                  <c:v>120700</c:v>
                </c:pt>
                <c:pt idx="8">
                  <c:v>156000</c:v>
                </c:pt>
                <c:pt idx="9">
                  <c:v>178100</c:v>
                </c:pt>
                <c:pt idx="10">
                  <c:v>158400</c:v>
                </c:pt>
                <c:pt idx="11">
                  <c:v>99090</c:v>
                </c:pt>
                <c:pt idx="12">
                  <c:v>46730</c:v>
                </c:pt>
                <c:pt idx="13">
                  <c:v>16020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FCF0-4826-A2C4-99D0235CC494}"/>
            </c:ext>
          </c:extLst>
        </c:ser>
        <c:ser>
          <c:idx val="4"/>
          <c:order val="4"/>
          <c:tx>
            <c:v>Binomial p = 0.0019</c:v>
          </c:tx>
          <c:spPr>
            <a:ln w="25400">
              <a:solidFill>
                <a:srgbClr val="4472C4"/>
              </a:solidFill>
              <a:prstDash val="solid"/>
            </a:ln>
          </c:spPr>
          <c:marker>
            <c:symbol val="none"/>
          </c:marker>
          <c:xVal>
            <c:numRef>
              <c:f>'Sheet1 {13 min}'!$D$1:$D$31</c:f>
              <c:numCache>
                <c:formatCode>General</c:formatCode>
                <c:ptCount val="31"/>
                <c:pt idx="0">
                  <c:v>787.35400390625</c:v>
                </c:pt>
                <c:pt idx="1">
                  <c:v>787.85400390625</c:v>
                </c:pt>
                <c:pt idx="2">
                  <c:v>788.35400390625</c:v>
                </c:pt>
                <c:pt idx="3">
                  <c:v>788.85400390625</c:v>
                </c:pt>
                <c:pt idx="4">
                  <c:v>789.35601806640625</c:v>
                </c:pt>
                <c:pt idx="5">
                  <c:v>789.87200927734375</c:v>
                </c:pt>
                <c:pt idx="6">
                  <c:v>790.36199951171875</c:v>
                </c:pt>
                <c:pt idx="7">
                  <c:v>790.86602783203125</c:v>
                </c:pt>
                <c:pt idx="8">
                  <c:v>791.3690185546875</c:v>
                </c:pt>
                <c:pt idx="9">
                  <c:v>791.87298583984375</c:v>
                </c:pt>
                <c:pt idx="10">
                  <c:v>792.37701416015625</c:v>
                </c:pt>
                <c:pt idx="11">
                  <c:v>792.8809814453125</c:v>
                </c:pt>
                <c:pt idx="12">
                  <c:v>793.385009765625</c:v>
                </c:pt>
                <c:pt idx="13">
                  <c:v>793.88897705078125</c:v>
                </c:pt>
                <c:pt idx="14">
                  <c:v>794.38897705078125</c:v>
                </c:pt>
                <c:pt idx="15">
                  <c:v>794.88897705078125</c:v>
                </c:pt>
                <c:pt idx="16">
                  <c:v>795.38897705078125</c:v>
                </c:pt>
              </c:numCache>
            </c:numRef>
          </c:xVal>
          <c:yVal>
            <c:numRef>
              <c:f>'Sheet1 {13 min}'!$P$1:$P$31</c:f>
              <c:numCache>
                <c:formatCode>General</c:formatCode>
                <c:ptCount val="31"/>
                <c:pt idx="0">
                  <c:v>51.257087100882288</c:v>
                </c:pt>
                <c:pt idx="1">
                  <c:v>367.74588264948659</c:v>
                </c:pt>
                <c:pt idx="2">
                  <c:v>1793.3156169446981</c:v>
                </c:pt>
                <c:pt idx="3">
                  <c:v>6597.148112671809</c:v>
                </c:pt>
                <c:pt idx="4">
                  <c:v>18825.754711278507</c:v>
                </c:pt>
                <c:pt idx="5">
                  <c:v>42516.612627733994</c:v>
                </c:pt>
                <c:pt idx="6">
                  <c:v>77810.419015656516</c:v>
                </c:pt>
                <c:pt idx="7">
                  <c:v>119160.21131094974</c:v>
                </c:pt>
                <c:pt idx="8">
                  <c:v>157304.0757826851</c:v>
                </c:pt>
                <c:pt idx="9">
                  <c:v>177397.04349974042</c:v>
                </c:pt>
                <c:pt idx="10">
                  <c:v>158443.68133517011</c:v>
                </c:pt>
                <c:pt idx="11">
                  <c:v>100045.54046161669</c:v>
                </c:pt>
                <c:pt idx="12">
                  <c:v>44894.479255377715</c:v>
                </c:pt>
                <c:pt idx="13">
                  <c:v>15592.267800123489</c:v>
                </c:pt>
                <c:pt idx="14">
                  <c:v>4439.6391751019291</c:v>
                </c:pt>
                <c:pt idx="15">
                  <c:v>1078.171108850772</c:v>
                </c:pt>
                <c:pt idx="16">
                  <c:v>229.46803684107169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FCF0-4826-A2C4-99D0235CC494}"/>
            </c:ext>
          </c:extLst>
        </c:ser>
        <c:ser>
          <c:idx val="5"/>
          <c:order val="5"/>
          <c:tx>
            <c:v>Bimodal(1) 13.8</c:v>
          </c:tx>
          <c:marker>
            <c:symbol val="none"/>
          </c:marker>
          <c:xVal>
            <c:numRef>
              <c:f>'Sheet1 {13 min}'!$D$1:$D$31</c:f>
              <c:numCache>
                <c:formatCode>General</c:formatCode>
                <c:ptCount val="31"/>
                <c:pt idx="0">
                  <c:v>787.35400390625</c:v>
                </c:pt>
                <c:pt idx="1">
                  <c:v>787.85400390625</c:v>
                </c:pt>
                <c:pt idx="2">
                  <c:v>788.35400390625</c:v>
                </c:pt>
                <c:pt idx="3">
                  <c:v>788.85400390625</c:v>
                </c:pt>
                <c:pt idx="4">
                  <c:v>789.35601806640625</c:v>
                </c:pt>
                <c:pt idx="5">
                  <c:v>789.87200927734375</c:v>
                </c:pt>
                <c:pt idx="6">
                  <c:v>790.36199951171875</c:v>
                </c:pt>
                <c:pt idx="7">
                  <c:v>790.86602783203125</c:v>
                </c:pt>
                <c:pt idx="8">
                  <c:v>791.3690185546875</c:v>
                </c:pt>
                <c:pt idx="9">
                  <c:v>791.87298583984375</c:v>
                </c:pt>
                <c:pt idx="10">
                  <c:v>792.37701416015625</c:v>
                </c:pt>
                <c:pt idx="11">
                  <c:v>792.8809814453125</c:v>
                </c:pt>
                <c:pt idx="12">
                  <c:v>793.385009765625</c:v>
                </c:pt>
                <c:pt idx="13">
                  <c:v>793.88897705078125</c:v>
                </c:pt>
                <c:pt idx="14">
                  <c:v>794.38897705078125</c:v>
                </c:pt>
                <c:pt idx="15">
                  <c:v>794.88897705078125</c:v>
                </c:pt>
                <c:pt idx="16">
                  <c:v>795.38897705078125</c:v>
                </c:pt>
              </c:numCache>
            </c:numRef>
          </c:xVal>
          <c:yVal>
            <c:numRef>
              <c:f>'Sheet1 {13 min}'!$M$1:$M$31</c:f>
              <c:numCache>
                <c:formatCode>General</c:formatCode>
                <c:ptCount val="31"/>
                <c:pt idx="0">
                  <c:v>51.22854619512254</c:v>
                </c:pt>
                <c:pt idx="1">
                  <c:v>367.2475598081715</c:v>
                </c:pt>
                <c:pt idx="2">
                  <c:v>1787.1839052370481</c:v>
                </c:pt>
                <c:pt idx="3">
                  <c:v>6540.6101698683851</c:v>
                </c:pt>
                <c:pt idx="4">
                  <c:v>18428.373668105149</c:v>
                </c:pt>
                <c:pt idx="5">
                  <c:v>40375.037379674366</c:v>
                </c:pt>
                <c:pt idx="6">
                  <c:v>68987.406671646619</c:v>
                </c:pt>
                <c:pt idx="7">
                  <c:v>91703.074038211606</c:v>
                </c:pt>
                <c:pt idx="8">
                  <c:v>94202.876300570337</c:v>
                </c:pt>
                <c:pt idx="9">
                  <c:v>74130.626632320171</c:v>
                </c:pt>
                <c:pt idx="10">
                  <c:v>44412.001683057744</c:v>
                </c:pt>
                <c:pt idx="11">
                  <c:v>20379.843370193194</c:v>
                </c:pt>
                <c:pt idx="12">
                  <c:v>7410.78540200933</c:v>
                </c:pt>
                <c:pt idx="13">
                  <c:v>2225.4730668120887</c:v>
                </c:pt>
                <c:pt idx="14">
                  <c:v>570.24672036252366</c:v>
                </c:pt>
                <c:pt idx="15">
                  <c:v>127.81679852639677</c:v>
                </c:pt>
                <c:pt idx="16">
                  <c:v>25.509448537013625</c:v>
                </c:pt>
                <c:pt idx="17">
                  <c:v>4.5672214731360166</c:v>
                </c:pt>
                <c:pt idx="18">
                  <c:v>0.71837693603789521</c:v>
                </c:pt>
                <c:pt idx="19">
                  <c:v>8.9396230206795463E-2</c:v>
                </c:pt>
                <c:pt idx="20">
                  <c:v>6.2003608924178326E-3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FCF0-4826-A2C4-99D0235CC494}"/>
            </c:ext>
          </c:extLst>
        </c:ser>
        <c:ser>
          <c:idx val="6"/>
          <c:order val="6"/>
          <c:tx>
            <c:v>Bimodal(2) 13.6</c:v>
          </c:tx>
          <c:marker>
            <c:symbol val="none"/>
          </c:marker>
          <c:xVal>
            <c:numRef>
              <c:f>'Sheet1 {13 min}'!$D$1:$D$31</c:f>
              <c:numCache>
                <c:formatCode>General</c:formatCode>
                <c:ptCount val="31"/>
                <c:pt idx="0">
                  <c:v>787.35400390625</c:v>
                </c:pt>
                <c:pt idx="1">
                  <c:v>787.85400390625</c:v>
                </c:pt>
                <c:pt idx="2">
                  <c:v>788.35400390625</c:v>
                </c:pt>
                <c:pt idx="3">
                  <c:v>788.85400390625</c:v>
                </c:pt>
                <c:pt idx="4">
                  <c:v>789.35601806640625</c:v>
                </c:pt>
                <c:pt idx="5">
                  <c:v>789.87200927734375</c:v>
                </c:pt>
                <c:pt idx="6">
                  <c:v>790.36199951171875</c:v>
                </c:pt>
                <c:pt idx="7">
                  <c:v>790.86602783203125</c:v>
                </c:pt>
                <c:pt idx="8">
                  <c:v>791.3690185546875</c:v>
                </c:pt>
                <c:pt idx="9">
                  <c:v>791.87298583984375</c:v>
                </c:pt>
                <c:pt idx="10">
                  <c:v>792.37701416015625</c:v>
                </c:pt>
                <c:pt idx="11">
                  <c:v>792.8809814453125</c:v>
                </c:pt>
                <c:pt idx="12">
                  <c:v>793.385009765625</c:v>
                </c:pt>
                <c:pt idx="13">
                  <c:v>793.88897705078125</c:v>
                </c:pt>
                <c:pt idx="14">
                  <c:v>794.38897705078125</c:v>
                </c:pt>
                <c:pt idx="15">
                  <c:v>794.88897705078125</c:v>
                </c:pt>
                <c:pt idx="16">
                  <c:v>795.38897705078125</c:v>
                </c:pt>
              </c:numCache>
            </c:numRef>
          </c:xVal>
          <c:yVal>
            <c:numRef>
              <c:f>'Sheet1 {13 min}'!$O$1:$O$31</c:f>
              <c:numCache>
                <c:formatCode>General</c:formatCode>
                <c:ptCount val="31"/>
                <c:pt idx="0">
                  <c:v>2.8540905759748922E-2</c:v>
                </c:pt>
                <c:pt idx="1">
                  <c:v>0.49832284131507748</c:v>
                </c:pt>
                <c:pt idx="2">
                  <c:v>6.1317117076501857</c:v>
                </c:pt>
                <c:pt idx="3">
                  <c:v>56.537942803423626</c:v>
                </c:pt>
                <c:pt idx="4">
                  <c:v>397.38104317335808</c:v>
                </c:pt>
                <c:pt idx="5">
                  <c:v>2141.5752480596252</c:v>
                </c:pt>
                <c:pt idx="6">
                  <c:v>8823.0123440098996</c:v>
                </c:pt>
                <c:pt idx="7">
                  <c:v>27457.137272738139</c:v>
                </c:pt>
                <c:pt idx="8">
                  <c:v>63101.19948211476</c:v>
                </c:pt>
                <c:pt idx="9">
                  <c:v>103266.41686742025</c:v>
                </c:pt>
                <c:pt idx="10">
                  <c:v>114031.67965211236</c:v>
                </c:pt>
                <c:pt idx="11">
                  <c:v>79665.697091423499</c:v>
                </c:pt>
                <c:pt idx="12">
                  <c:v>37483.693853368386</c:v>
                </c:pt>
                <c:pt idx="13">
                  <c:v>13366.794733311401</c:v>
                </c:pt>
                <c:pt idx="14">
                  <c:v>3869.3924547394058</c:v>
                </c:pt>
                <c:pt idx="15">
                  <c:v>950.35431032437521</c:v>
                </c:pt>
                <c:pt idx="16">
                  <c:v>203.95858830405808</c:v>
                </c:pt>
                <c:pt idx="17">
                  <c:v>39.035273155659659</c:v>
                </c:pt>
                <c:pt idx="18">
                  <c:v>6.7280077100622222</c:v>
                </c:pt>
                <c:pt idx="19">
                  <c:v>1.0086304219488627</c:v>
                </c:pt>
                <c:pt idx="20">
                  <c:v>0.10000476604579184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FCF0-4826-A2C4-99D0235CC4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536000"/>
        <c:axId val="204530176"/>
      </c:scatterChart>
      <c:valAx>
        <c:axId val="204536000"/>
        <c:scaling>
          <c:orientation val="minMax"/>
          <c:max val="796"/>
          <c:min val="78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m/z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4530176"/>
        <c:crosses val="autoZero"/>
        <c:crossBetween val="midCat"/>
      </c:valAx>
      <c:valAx>
        <c:axId val="204530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536000"/>
        <c:crosses val="autoZero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Regression Metric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Lit>
              <c:ptCount val="1"/>
              <c:pt idx="0">
                <c:v>Error</c:v>
              </c:pt>
            </c:strLit>
          </c:cat>
          <c:val>
            <c:numRef>
              <c:f>'Sheet1 {13 min}'!$I$78</c:f>
              <c:numCache>
                <c:formatCode>General</c:formatCode>
                <c:ptCount val="1"/>
                <c:pt idx="0">
                  <c:v>0.7522528386565156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018C-4303-99B9-D50C730B49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axId val="260098591"/>
        <c:axId val="260097759"/>
      </c:barChart>
      <c:scatterChart>
        <c:scatterStyle val="lineMarker"/>
        <c:varyColors val="0"/>
        <c:ser>
          <c:idx val="1"/>
          <c:order val="1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008000"/>
                </a:solidFill>
                <a:prstDash val="solid"/>
              </a:ln>
            </c:spPr>
          </c:errBars>
          <c:yVal>
            <c:numRef>
              <c:f>'Sheet1 {13 min}'!$I$79</c:f>
              <c:numCache>
                <c:formatCode>General</c:formatCode>
                <c:ptCount val="1"/>
                <c:pt idx="0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018C-4303-99B9-D50C730B4903}"/>
            </c:ext>
          </c:extLst>
        </c:ser>
        <c:ser>
          <c:idx val="2"/>
          <c:order val="2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6600"/>
                </a:solidFill>
                <a:prstDash val="solid"/>
              </a:ln>
            </c:spPr>
          </c:errBars>
          <c:yVal>
            <c:numRef>
              <c:f>'Sheet1 {13 min}'!$I$80</c:f>
              <c:numCache>
                <c:formatCode>General</c:formatCode>
                <c:ptCount val="1"/>
                <c:pt idx="0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018C-4303-99B9-D50C730B4903}"/>
            </c:ext>
          </c:extLst>
        </c:ser>
        <c:ser>
          <c:idx val="3"/>
          <c:order val="3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'Sheet1 {13 min}'!$I$81</c:f>
              <c:numCache>
                <c:formatCode>General</c:formatCode>
                <c:ptCount val="1"/>
                <c:pt idx="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018C-4303-99B9-D50C730B49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0098591"/>
        <c:axId val="260097759"/>
      </c:scatterChart>
      <c:catAx>
        <c:axId val="26009859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60097759"/>
        <c:crosses val="autoZero"/>
        <c:auto val="1"/>
        <c:lblAlgn val="ctr"/>
        <c:lblOffset val="100"/>
        <c:noMultiLvlLbl val="0"/>
      </c:catAx>
      <c:valAx>
        <c:axId val="260097759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260098591"/>
        <c:crosses val="autoZero"/>
        <c:crossBetween val="between"/>
      </c:valAx>
      <c:spPr>
        <a:noFill/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Delta Chi Metric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Lit>
              <c:ptCount val="1"/>
              <c:pt idx="0">
                <c:v>DeltaChi</c:v>
              </c:pt>
            </c:strLit>
          </c:cat>
          <c:val>
            <c:numRef>
              <c:f>'Sheet1 {13 min}'!$J$78</c:f>
              <c:numCache>
                <c:formatCode>General</c:formatCode>
                <c:ptCount val="1"/>
                <c:pt idx="0">
                  <c:v>9.6489268134309647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71-4557-A668-FAEF2A23B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axId val="204536000"/>
        <c:axId val="204530592"/>
      </c:barChart>
      <c:scatterChart>
        <c:scatterStyle val="lineMarker"/>
        <c:varyColors val="0"/>
        <c:ser>
          <c:idx val="1"/>
          <c:order val="1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008000"/>
                </a:solidFill>
                <a:prstDash val="solid"/>
              </a:ln>
            </c:spPr>
          </c:errBars>
          <c:yVal>
            <c:numRef>
              <c:f>'Sheet1 {13 min}'!$J$79</c:f>
              <c:numCache>
                <c:formatCode>General</c:formatCode>
                <c:ptCount val="1"/>
                <c:pt idx="0">
                  <c:v>266.38092184266372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71-4557-A668-FAEF2A23BB55}"/>
            </c:ext>
          </c:extLst>
        </c:ser>
        <c:ser>
          <c:idx val="2"/>
          <c:order val="2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6600"/>
                </a:solidFill>
                <a:prstDash val="solid"/>
              </a:ln>
            </c:spPr>
          </c:errBars>
          <c:yVal>
            <c:numRef>
              <c:f>'Sheet1 {13 min}'!$J$80</c:f>
              <c:numCache>
                <c:formatCode>General</c:formatCode>
                <c:ptCount val="1"/>
                <c:pt idx="0">
                  <c:v>133.19046092133186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F71-4557-A668-FAEF2A23BB55}"/>
            </c:ext>
          </c:extLst>
        </c:ser>
        <c:ser>
          <c:idx val="3"/>
          <c:order val="3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'Sheet1 {13 min}'!$J$81</c:f>
              <c:numCache>
                <c:formatCode>General</c:formatCode>
                <c:ptCount val="1"/>
                <c:pt idx="0">
                  <c:v>66.595230460665931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F71-4557-A668-FAEF2A23B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536000"/>
        <c:axId val="204530592"/>
      </c:scatterChart>
      <c:catAx>
        <c:axId val="204536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4530592"/>
        <c:crosses val="autoZero"/>
        <c:auto val="1"/>
        <c:lblAlgn val="ctr"/>
        <c:lblOffset val="100"/>
        <c:noMultiLvlLbl val="0"/>
      </c:catAx>
      <c:valAx>
        <c:axId val="204530592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204536000"/>
        <c:crosses val="autoZero"/>
        <c:crossBetween val="between"/>
      </c:valAx>
      <c:spPr>
        <a:noFill/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Separation Metric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Lit>
              <c:ptCount val="1"/>
              <c:pt idx="0">
                <c:v>SepRatio</c:v>
              </c:pt>
            </c:strLit>
          </c:cat>
          <c:val>
            <c:numRef>
              <c:f>'Sheet1 {13 min}'!$K$78</c:f>
              <c:numCache>
                <c:formatCode>General</c:formatCode>
                <c:ptCount val="1"/>
                <c:pt idx="0">
                  <c:v>1.3945094115087848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94-4B38-BEA4-D15FC1A34E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axId val="53658351"/>
        <c:axId val="266950815"/>
      </c:barChart>
      <c:scatterChart>
        <c:scatterStyle val="lineMarker"/>
        <c:varyColors val="0"/>
        <c:ser>
          <c:idx val="1"/>
          <c:order val="1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008000"/>
                </a:solidFill>
                <a:prstDash val="solid"/>
              </a:ln>
            </c:spPr>
          </c:errBars>
          <c:yVal>
            <c:numRef>
              <c:f>'Sheet1 {13 min}'!$K$79</c:f>
              <c:numCache>
                <c:formatCode>General</c:formatCode>
                <c:ptCount val="1"/>
                <c:pt idx="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494-4B38-BEA4-D15FC1A34E5A}"/>
            </c:ext>
          </c:extLst>
        </c:ser>
        <c:ser>
          <c:idx val="2"/>
          <c:order val="2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6600"/>
                </a:solidFill>
                <a:prstDash val="solid"/>
              </a:ln>
            </c:spPr>
          </c:errBars>
          <c:yVal>
            <c:numRef>
              <c:f>'Sheet1 {13 min}'!$K$80</c:f>
              <c:numCache>
                <c:formatCode>General</c:formatCode>
                <c:ptCount val="1"/>
                <c:pt idx="0">
                  <c:v>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494-4B38-BEA4-D15FC1A34E5A}"/>
            </c:ext>
          </c:extLst>
        </c:ser>
        <c:ser>
          <c:idx val="3"/>
          <c:order val="3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'Sheet1 {13 min}'!$K$81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494-4B38-BEA4-D15FC1A34E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58351"/>
        <c:axId val="266950815"/>
      </c:scatterChart>
      <c:catAx>
        <c:axId val="536583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66950815"/>
        <c:crosses val="autoZero"/>
        <c:auto val="1"/>
        <c:lblAlgn val="ctr"/>
        <c:lblOffset val="100"/>
        <c:noMultiLvlLbl val="0"/>
      </c:catAx>
      <c:valAx>
        <c:axId val="266950815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53658351"/>
        <c:crosses val="autoZero"/>
        <c:crossBetween val="between"/>
      </c:valAx>
      <c:spPr>
        <a:noFill/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Regression Metric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Lit>
              <c:ptCount val="1"/>
              <c:pt idx="0">
                <c:v>Error</c:v>
              </c:pt>
            </c:strLit>
          </c:cat>
          <c:val>
            <c:numRef>
              <c:f>'Sheet1 {1 min}'!$I$78</c:f>
              <c:numCache>
                <c:formatCode>General</c:formatCode>
                <c:ptCount val="1"/>
                <c:pt idx="0">
                  <c:v>1.0968775420413819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39DD-4386-9315-D9C4EB5234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axId val="67941184"/>
        <c:axId val="67934944"/>
      </c:barChart>
      <c:scatterChart>
        <c:scatterStyle val="lineMarker"/>
        <c:varyColors val="0"/>
        <c:ser>
          <c:idx val="1"/>
          <c:order val="1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008000"/>
                </a:solidFill>
                <a:prstDash val="solid"/>
              </a:ln>
            </c:spPr>
          </c:errBars>
          <c:yVal>
            <c:numRef>
              <c:f>'Sheet1 {1 min}'!$I$79</c:f>
              <c:numCache>
                <c:formatCode>General</c:formatCode>
                <c:ptCount val="1"/>
                <c:pt idx="0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39DD-4386-9315-D9C4EB523483}"/>
            </c:ext>
          </c:extLst>
        </c:ser>
        <c:ser>
          <c:idx val="2"/>
          <c:order val="2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6600"/>
                </a:solidFill>
                <a:prstDash val="solid"/>
              </a:ln>
            </c:spPr>
          </c:errBars>
          <c:yVal>
            <c:numRef>
              <c:f>'Sheet1 {1 min}'!$I$80</c:f>
              <c:numCache>
                <c:formatCode>General</c:formatCode>
                <c:ptCount val="1"/>
                <c:pt idx="0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39DD-4386-9315-D9C4EB523483}"/>
            </c:ext>
          </c:extLst>
        </c:ser>
        <c:ser>
          <c:idx val="3"/>
          <c:order val="3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'Sheet1 {1 min}'!$I$81</c:f>
              <c:numCache>
                <c:formatCode>General</c:formatCode>
                <c:ptCount val="1"/>
                <c:pt idx="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39DD-4386-9315-D9C4EB5234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941184"/>
        <c:axId val="67934944"/>
      </c:scatterChart>
      <c:catAx>
        <c:axId val="67941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7934944"/>
        <c:crosses val="autoZero"/>
        <c:auto val="1"/>
        <c:lblAlgn val="ctr"/>
        <c:lblOffset val="100"/>
        <c:noMultiLvlLbl val="0"/>
      </c:catAx>
      <c:valAx>
        <c:axId val="67934944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67941184"/>
        <c:crosses val="autoZero"/>
        <c:crossBetween val="between"/>
      </c:valAx>
      <c:spPr>
        <a:noFill/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Iterative Fitting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1st</c:v>
          </c:tx>
          <c:spPr>
            <a:ln w="25400">
              <a:noFill/>
            </a:ln>
            <a:effectLst/>
          </c:spPr>
          <c:marker>
            <c:symbol val="circle"/>
            <c:size val="6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xVal>
            <c:numRef>
              <c:f>'Sheet1 {13 min}'!$K$101:$K$120</c:f>
              <c:numCache>
                <c:formatCode>General</c:formatCode>
                <c:ptCount val="20"/>
                <c:pt idx="0">
                  <c:v>8.2274800724848678</c:v>
                </c:pt>
                <c:pt idx="1">
                  <c:v>8.5229159470989408</c:v>
                </c:pt>
                <c:pt idx="2">
                  <c:v>9.4681211156234184</c:v>
                </c:pt>
                <c:pt idx="3">
                  <c:v>9.3174112596453345</c:v>
                </c:pt>
                <c:pt idx="4">
                  <c:v>9.2555533409177446</c:v>
                </c:pt>
                <c:pt idx="5">
                  <c:v>9.6780580047603788</c:v>
                </c:pt>
                <c:pt idx="6">
                  <c:v>9.333933422202028</c:v>
                </c:pt>
                <c:pt idx="7">
                  <c:v>9.4946014537412591</c:v>
                </c:pt>
                <c:pt idx="8">
                  <c:v>9.3542686575723852</c:v>
                </c:pt>
                <c:pt idx="9">
                  <c:v>9.6697908326256474</c:v>
                </c:pt>
                <c:pt idx="10">
                  <c:v>9.6458255350562077</c:v>
                </c:pt>
                <c:pt idx="11">
                  <c:v>9.3260757866538704</c:v>
                </c:pt>
                <c:pt idx="12">
                  <c:v>7.9923984656994538</c:v>
                </c:pt>
                <c:pt idx="13">
                  <c:v>8.946313944479078</c:v>
                </c:pt>
                <c:pt idx="14">
                  <c:v>9.4753470282513437</c:v>
                </c:pt>
                <c:pt idx="15">
                  <c:v>9.0276911434516283</c:v>
                </c:pt>
                <c:pt idx="16">
                  <c:v>8.6074019319812205</c:v>
                </c:pt>
                <c:pt idx="17">
                  <c:v>9.5687224772101391</c:v>
                </c:pt>
                <c:pt idx="18">
                  <c:v>7.8051587157236968</c:v>
                </c:pt>
                <c:pt idx="19">
                  <c:v>9.6697908258302476</c:v>
                </c:pt>
              </c:numCache>
            </c:numRef>
          </c:xVal>
          <c:yVal>
            <c:numRef>
              <c:f>'Sheet1 {13 min}'!$Q$101:$Q$120</c:f>
              <c:numCache>
                <c:formatCode>General</c:formatCode>
                <c:ptCount val="20"/>
                <c:pt idx="0">
                  <c:v>0.17275833333794596</c:v>
                </c:pt>
                <c:pt idx="1">
                  <c:v>0.21642139280931938</c:v>
                </c:pt>
                <c:pt idx="2">
                  <c:v>0.51064900848891037</c:v>
                </c:pt>
                <c:pt idx="3">
                  <c:v>0.44049163051583173</c:v>
                </c:pt>
                <c:pt idx="4">
                  <c:v>0.34260162435045255</c:v>
                </c:pt>
                <c:pt idx="5">
                  <c:v>0.51786013140893639</c:v>
                </c:pt>
                <c:pt idx="6">
                  <c:v>0.41328831103177721</c:v>
                </c:pt>
                <c:pt idx="7">
                  <c:v>0.47103792909590309</c:v>
                </c:pt>
                <c:pt idx="8">
                  <c:v>0.46078226776903353</c:v>
                </c:pt>
                <c:pt idx="9">
                  <c:v>0.51089954938689019</c:v>
                </c:pt>
                <c:pt idx="10">
                  <c:v>0.50972043258247868</c:v>
                </c:pt>
                <c:pt idx="11">
                  <c:v>0.35804756386099873</c:v>
                </c:pt>
                <c:pt idx="12">
                  <c:v>0.15467631816944147</c:v>
                </c:pt>
                <c:pt idx="13">
                  <c:v>0.34730662751382174</c:v>
                </c:pt>
                <c:pt idx="14">
                  <c:v>0.4868468385492053</c:v>
                </c:pt>
                <c:pt idx="15">
                  <c:v>0.35270737158094478</c:v>
                </c:pt>
                <c:pt idx="16">
                  <c:v>0.24762948812524324</c:v>
                </c:pt>
                <c:pt idx="17">
                  <c:v>0.45933428638943402</c:v>
                </c:pt>
                <c:pt idx="18">
                  <c:v>0.13110380145311723</c:v>
                </c:pt>
                <c:pt idx="19">
                  <c:v>0.51089954636449975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F2-4F8A-BE39-EFC148B3AFB3}"/>
            </c:ext>
          </c:extLst>
        </c:ser>
        <c:ser>
          <c:idx val="1"/>
          <c:order val="1"/>
          <c:tx>
            <c:v>2nd</c:v>
          </c:tx>
          <c:spPr>
            <a:ln w="25400">
              <a:noFill/>
            </a:ln>
            <a:effectLst/>
          </c:spPr>
          <c:marker>
            <c:symbol val="circle"/>
            <c:size val="6"/>
            <c:spPr>
              <a:solidFill>
                <a:srgbClr val="99CCFF"/>
              </a:solidFill>
              <a:ln>
                <a:solidFill>
                  <a:srgbClr val="99CCFF"/>
                </a:solidFill>
                <a:prstDash val="solid"/>
              </a:ln>
            </c:spPr>
          </c:marker>
          <c:xVal>
            <c:numRef>
              <c:f>'Sheet1 {13 min}'!$M$101:$M$120</c:f>
              <c:numCache>
                <c:formatCode>General</c:formatCode>
                <c:ptCount val="20"/>
                <c:pt idx="0">
                  <c:v>11.225109493878737</c:v>
                </c:pt>
                <c:pt idx="1">
                  <c:v>11.488959101753288</c:v>
                </c:pt>
                <c:pt idx="2">
                  <c:v>11.914013653427132</c:v>
                </c:pt>
                <c:pt idx="3">
                  <c:v>11.823844573452941</c:v>
                </c:pt>
                <c:pt idx="4">
                  <c:v>11.414089240020882</c:v>
                </c:pt>
                <c:pt idx="5">
                  <c:v>11.914013653427132</c:v>
                </c:pt>
                <c:pt idx="6">
                  <c:v>11.88422251634521</c:v>
                </c:pt>
                <c:pt idx="7">
                  <c:v>11.605236578976704</c:v>
                </c:pt>
                <c:pt idx="8">
                  <c:v>11.7925971468849</c:v>
                </c:pt>
                <c:pt idx="9">
                  <c:v>11.759292108798883</c:v>
                </c:pt>
                <c:pt idx="10">
                  <c:v>11.834556522553582</c:v>
                </c:pt>
                <c:pt idx="11">
                  <c:v>11.453248547126842</c:v>
                </c:pt>
                <c:pt idx="12">
                  <c:v>11.184602933787456</c:v>
                </c:pt>
                <c:pt idx="13">
                  <c:v>11.654196929781024</c:v>
                </c:pt>
                <c:pt idx="14">
                  <c:v>11.914013653765055</c:v>
                </c:pt>
                <c:pt idx="15">
                  <c:v>11.581669556765124</c:v>
                </c:pt>
                <c:pt idx="16">
                  <c:v>11.252897688994906</c:v>
                </c:pt>
                <c:pt idx="17">
                  <c:v>11.604805490355307</c:v>
                </c:pt>
                <c:pt idx="18">
                  <c:v>11.062359700486983</c:v>
                </c:pt>
                <c:pt idx="19">
                  <c:v>11.759292103367502</c:v>
                </c:pt>
              </c:numCache>
            </c:numRef>
          </c:xVal>
          <c:yVal>
            <c:numRef>
              <c:f>'Sheet1 {13 min}'!$R$101:$R$120</c:f>
              <c:numCache>
                <c:formatCode>General</c:formatCode>
                <c:ptCount val="20"/>
                <c:pt idx="0">
                  <c:v>0.82724166666205401</c:v>
                </c:pt>
                <c:pt idx="1">
                  <c:v>0.78357860719068062</c:v>
                </c:pt>
                <c:pt idx="2">
                  <c:v>0.48935099151108952</c:v>
                </c:pt>
                <c:pt idx="3">
                  <c:v>0.55950836948416827</c:v>
                </c:pt>
                <c:pt idx="4">
                  <c:v>0.65739837564954751</c:v>
                </c:pt>
                <c:pt idx="5">
                  <c:v>0.48213986859106356</c:v>
                </c:pt>
                <c:pt idx="6">
                  <c:v>0.58671168896822279</c:v>
                </c:pt>
                <c:pt idx="7">
                  <c:v>0.52896207090409686</c:v>
                </c:pt>
                <c:pt idx="8">
                  <c:v>0.53921773223096647</c:v>
                </c:pt>
                <c:pt idx="9">
                  <c:v>0.48910045061310981</c:v>
                </c:pt>
                <c:pt idx="10">
                  <c:v>0.49027956741752127</c:v>
                </c:pt>
                <c:pt idx="11">
                  <c:v>0.64195243613900121</c:v>
                </c:pt>
                <c:pt idx="12">
                  <c:v>0.8453236818305585</c:v>
                </c:pt>
                <c:pt idx="13">
                  <c:v>0.6526933724861782</c:v>
                </c:pt>
                <c:pt idx="14">
                  <c:v>0.51315316145079459</c:v>
                </c:pt>
                <c:pt idx="15">
                  <c:v>0.64729262841905522</c:v>
                </c:pt>
                <c:pt idx="16">
                  <c:v>0.75237051187475668</c:v>
                </c:pt>
                <c:pt idx="17">
                  <c:v>0.54066571361056592</c:v>
                </c:pt>
                <c:pt idx="18">
                  <c:v>0.86889619854688271</c:v>
                </c:pt>
                <c:pt idx="19">
                  <c:v>0.48910045363550031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3F2-4F8A-BE39-EFC148B3AF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6951647"/>
        <c:axId val="266956223"/>
      </c:scatterChart>
      <c:valAx>
        <c:axId val="2669516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66956223"/>
        <c:crosses val="autoZero"/>
        <c:crossBetween val="midCat"/>
      </c:valAx>
      <c:valAx>
        <c:axId val="266956223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6951647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 i="0">
                <a:solidFill>
                  <a:srgbClr val="000000"/>
                </a:solidFill>
              </a:defRPr>
            </a:pPr>
            <a:r>
              <a:rPr lang="en-US" b="1" i="0">
                <a:solidFill>
                  <a:srgbClr val="000000"/>
                </a:solidFill>
              </a:rPr>
              <a:t>Sheet1 {14 min} spectrum 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spectrum</c:v>
          </c:tx>
          <c:spPr>
            <a:ln w="127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{14 min}'!$A$1:$A$804</c:f>
              <c:numCache>
                <c:formatCode>General</c:formatCode>
                <c:ptCount val="804"/>
                <c:pt idx="0">
                  <c:v>785.42401123046875</c:v>
                </c:pt>
                <c:pt idx="1">
                  <c:v>785.43597412109375</c:v>
                </c:pt>
                <c:pt idx="2">
                  <c:v>785.447998046875</c:v>
                </c:pt>
                <c:pt idx="3">
                  <c:v>785.46099853515625</c:v>
                </c:pt>
                <c:pt idx="4">
                  <c:v>785.4730224609375</c:v>
                </c:pt>
                <c:pt idx="5">
                  <c:v>785.4849853515625</c:v>
                </c:pt>
                <c:pt idx="6">
                  <c:v>785.49700927734375</c:v>
                </c:pt>
                <c:pt idx="7">
                  <c:v>785.510009765625</c:v>
                </c:pt>
                <c:pt idx="8">
                  <c:v>785.52197265625</c:v>
                </c:pt>
                <c:pt idx="9">
                  <c:v>785.53399658203125</c:v>
                </c:pt>
                <c:pt idx="10">
                  <c:v>785.5460205078125</c:v>
                </c:pt>
                <c:pt idx="11">
                  <c:v>785.55902099609375</c:v>
                </c:pt>
                <c:pt idx="12">
                  <c:v>785.57098388671875</c:v>
                </c:pt>
                <c:pt idx="13">
                  <c:v>785.5830078125</c:v>
                </c:pt>
                <c:pt idx="14">
                  <c:v>785.594970703125</c:v>
                </c:pt>
                <c:pt idx="15">
                  <c:v>785.60699462890625</c:v>
                </c:pt>
                <c:pt idx="16">
                  <c:v>785.6199951171875</c:v>
                </c:pt>
                <c:pt idx="17">
                  <c:v>785.63201904296875</c:v>
                </c:pt>
                <c:pt idx="18">
                  <c:v>785.64398193359375</c:v>
                </c:pt>
                <c:pt idx="19">
                  <c:v>785.656005859375</c:v>
                </c:pt>
                <c:pt idx="20">
                  <c:v>785.66900634765625</c:v>
                </c:pt>
                <c:pt idx="21">
                  <c:v>785.6810302734375</c:v>
                </c:pt>
                <c:pt idx="22">
                  <c:v>785.6929931640625</c:v>
                </c:pt>
                <c:pt idx="23">
                  <c:v>785.70501708984375</c:v>
                </c:pt>
                <c:pt idx="24">
                  <c:v>785.718017578125</c:v>
                </c:pt>
                <c:pt idx="25">
                  <c:v>785.72998046875</c:v>
                </c:pt>
                <c:pt idx="26">
                  <c:v>785.74200439453125</c:v>
                </c:pt>
                <c:pt idx="27">
                  <c:v>785.7540283203125</c:v>
                </c:pt>
                <c:pt idx="28">
                  <c:v>785.76702880859375</c:v>
                </c:pt>
                <c:pt idx="29">
                  <c:v>785.77899169921875</c:v>
                </c:pt>
                <c:pt idx="30">
                  <c:v>785.791015625</c:v>
                </c:pt>
                <c:pt idx="31">
                  <c:v>785.802978515625</c:v>
                </c:pt>
                <c:pt idx="32">
                  <c:v>785.81597900390625</c:v>
                </c:pt>
                <c:pt idx="33">
                  <c:v>785.8280029296875</c:v>
                </c:pt>
                <c:pt idx="34">
                  <c:v>785.84002685546875</c:v>
                </c:pt>
                <c:pt idx="35">
                  <c:v>785.85198974609375</c:v>
                </c:pt>
                <c:pt idx="36">
                  <c:v>785.864990234375</c:v>
                </c:pt>
                <c:pt idx="37">
                  <c:v>785.87701416015625</c:v>
                </c:pt>
                <c:pt idx="38">
                  <c:v>785.88897705078125</c:v>
                </c:pt>
                <c:pt idx="39">
                  <c:v>785.9010009765625</c:v>
                </c:pt>
                <c:pt idx="40">
                  <c:v>785.91302490234375</c:v>
                </c:pt>
                <c:pt idx="41">
                  <c:v>785.926025390625</c:v>
                </c:pt>
                <c:pt idx="42">
                  <c:v>785.93798828125</c:v>
                </c:pt>
                <c:pt idx="43">
                  <c:v>785.95001220703125</c:v>
                </c:pt>
                <c:pt idx="44">
                  <c:v>785.96197509765625</c:v>
                </c:pt>
                <c:pt idx="45">
                  <c:v>785.9749755859375</c:v>
                </c:pt>
                <c:pt idx="46">
                  <c:v>785.98699951171875</c:v>
                </c:pt>
                <c:pt idx="47">
                  <c:v>785.9990234375</c:v>
                </c:pt>
                <c:pt idx="48">
                  <c:v>786.010986328125</c:v>
                </c:pt>
                <c:pt idx="49">
                  <c:v>786.02398681640625</c:v>
                </c:pt>
                <c:pt idx="50">
                  <c:v>786.0360107421875</c:v>
                </c:pt>
                <c:pt idx="51">
                  <c:v>786.0479736328125</c:v>
                </c:pt>
                <c:pt idx="52">
                  <c:v>786.05999755859375</c:v>
                </c:pt>
                <c:pt idx="53">
                  <c:v>786.072998046875</c:v>
                </c:pt>
                <c:pt idx="54">
                  <c:v>786.08502197265625</c:v>
                </c:pt>
                <c:pt idx="55">
                  <c:v>786.09698486328125</c:v>
                </c:pt>
                <c:pt idx="56">
                  <c:v>786.1090087890625</c:v>
                </c:pt>
                <c:pt idx="57">
                  <c:v>786.12200927734375</c:v>
                </c:pt>
                <c:pt idx="58">
                  <c:v>786.13397216796875</c:v>
                </c:pt>
                <c:pt idx="59">
                  <c:v>786.14599609375</c:v>
                </c:pt>
                <c:pt idx="60">
                  <c:v>786.15802001953125</c:v>
                </c:pt>
                <c:pt idx="61">
                  <c:v>786.1710205078125</c:v>
                </c:pt>
                <c:pt idx="62">
                  <c:v>786.1829833984375</c:v>
                </c:pt>
                <c:pt idx="63">
                  <c:v>786.19500732421875</c:v>
                </c:pt>
                <c:pt idx="64">
                  <c:v>786.20697021484375</c:v>
                </c:pt>
                <c:pt idx="65">
                  <c:v>786.218994140625</c:v>
                </c:pt>
                <c:pt idx="66">
                  <c:v>786.23199462890625</c:v>
                </c:pt>
                <c:pt idx="67">
                  <c:v>786.2440185546875</c:v>
                </c:pt>
                <c:pt idx="68">
                  <c:v>786.2559814453125</c:v>
                </c:pt>
                <c:pt idx="69">
                  <c:v>786.26800537109375</c:v>
                </c:pt>
                <c:pt idx="70">
                  <c:v>786.281005859375</c:v>
                </c:pt>
                <c:pt idx="71">
                  <c:v>786.29302978515625</c:v>
                </c:pt>
                <c:pt idx="72">
                  <c:v>786.30499267578125</c:v>
                </c:pt>
                <c:pt idx="73">
                  <c:v>786.3170166015625</c:v>
                </c:pt>
                <c:pt idx="74">
                  <c:v>786.33001708984375</c:v>
                </c:pt>
                <c:pt idx="75">
                  <c:v>786.34197998046875</c:v>
                </c:pt>
                <c:pt idx="76">
                  <c:v>786.35400390625</c:v>
                </c:pt>
                <c:pt idx="77">
                  <c:v>786.36602783203125</c:v>
                </c:pt>
                <c:pt idx="78">
                  <c:v>786.3790283203125</c:v>
                </c:pt>
                <c:pt idx="79">
                  <c:v>786.3909912109375</c:v>
                </c:pt>
                <c:pt idx="80">
                  <c:v>786.40301513671875</c:v>
                </c:pt>
                <c:pt idx="81">
                  <c:v>786.41497802734375</c:v>
                </c:pt>
                <c:pt idx="82">
                  <c:v>786.427978515625</c:v>
                </c:pt>
                <c:pt idx="83">
                  <c:v>786.44000244140625</c:v>
                </c:pt>
                <c:pt idx="84">
                  <c:v>786.4520263671875</c:v>
                </c:pt>
                <c:pt idx="85">
                  <c:v>786.4639892578125</c:v>
                </c:pt>
                <c:pt idx="86">
                  <c:v>786.47698974609375</c:v>
                </c:pt>
                <c:pt idx="87">
                  <c:v>786.489013671875</c:v>
                </c:pt>
                <c:pt idx="88">
                  <c:v>786.5009765625</c:v>
                </c:pt>
                <c:pt idx="89">
                  <c:v>786.51300048828125</c:v>
                </c:pt>
                <c:pt idx="90">
                  <c:v>786.5260009765625</c:v>
                </c:pt>
                <c:pt idx="91">
                  <c:v>786.53802490234375</c:v>
                </c:pt>
                <c:pt idx="92">
                  <c:v>786.54998779296875</c:v>
                </c:pt>
                <c:pt idx="93">
                  <c:v>786.56201171875</c:v>
                </c:pt>
                <c:pt idx="94">
                  <c:v>786.57501220703125</c:v>
                </c:pt>
                <c:pt idx="95">
                  <c:v>786.58697509765625</c:v>
                </c:pt>
                <c:pt idx="96">
                  <c:v>786.5989990234375</c:v>
                </c:pt>
                <c:pt idx="97">
                  <c:v>786.61102294921875</c:v>
                </c:pt>
                <c:pt idx="98">
                  <c:v>786.62298583984375</c:v>
                </c:pt>
                <c:pt idx="99">
                  <c:v>786.635986328125</c:v>
                </c:pt>
                <c:pt idx="100">
                  <c:v>786.64801025390625</c:v>
                </c:pt>
                <c:pt idx="101">
                  <c:v>786.65997314453125</c:v>
                </c:pt>
                <c:pt idx="102">
                  <c:v>786.6719970703125</c:v>
                </c:pt>
                <c:pt idx="103">
                  <c:v>786.68499755859375</c:v>
                </c:pt>
                <c:pt idx="104">
                  <c:v>786.697021484375</c:v>
                </c:pt>
                <c:pt idx="105">
                  <c:v>786.708984375</c:v>
                </c:pt>
                <c:pt idx="106">
                  <c:v>786.72100830078125</c:v>
                </c:pt>
                <c:pt idx="107">
                  <c:v>786.7340087890625</c:v>
                </c:pt>
                <c:pt idx="108">
                  <c:v>786.7459716796875</c:v>
                </c:pt>
                <c:pt idx="109">
                  <c:v>786.75799560546875</c:v>
                </c:pt>
                <c:pt idx="110">
                  <c:v>786.77001953125</c:v>
                </c:pt>
                <c:pt idx="111">
                  <c:v>786.78302001953125</c:v>
                </c:pt>
                <c:pt idx="112">
                  <c:v>786.79498291015625</c:v>
                </c:pt>
                <c:pt idx="113">
                  <c:v>786.8070068359375</c:v>
                </c:pt>
                <c:pt idx="114">
                  <c:v>786.8189697265625</c:v>
                </c:pt>
                <c:pt idx="115">
                  <c:v>786.83197021484375</c:v>
                </c:pt>
                <c:pt idx="116">
                  <c:v>786.843994140625</c:v>
                </c:pt>
                <c:pt idx="117">
                  <c:v>786.85601806640625</c:v>
                </c:pt>
                <c:pt idx="118">
                  <c:v>786.86798095703125</c:v>
                </c:pt>
                <c:pt idx="119">
                  <c:v>786.8809814453125</c:v>
                </c:pt>
                <c:pt idx="120">
                  <c:v>786.89300537109375</c:v>
                </c:pt>
                <c:pt idx="121">
                  <c:v>786.905029296875</c:v>
                </c:pt>
                <c:pt idx="122">
                  <c:v>786.9169921875</c:v>
                </c:pt>
                <c:pt idx="123">
                  <c:v>786.92999267578125</c:v>
                </c:pt>
                <c:pt idx="124">
                  <c:v>786.9420166015625</c:v>
                </c:pt>
                <c:pt idx="125">
                  <c:v>786.9539794921875</c:v>
                </c:pt>
                <c:pt idx="126">
                  <c:v>786.96600341796875</c:v>
                </c:pt>
                <c:pt idx="127">
                  <c:v>786.97900390625</c:v>
                </c:pt>
                <c:pt idx="128">
                  <c:v>786.99102783203125</c:v>
                </c:pt>
                <c:pt idx="129">
                  <c:v>787.00299072265625</c:v>
                </c:pt>
                <c:pt idx="130">
                  <c:v>787.0150146484375</c:v>
                </c:pt>
                <c:pt idx="131">
                  <c:v>787.02801513671875</c:v>
                </c:pt>
                <c:pt idx="132">
                  <c:v>787.03997802734375</c:v>
                </c:pt>
                <c:pt idx="133">
                  <c:v>787.052001953125</c:v>
                </c:pt>
                <c:pt idx="134">
                  <c:v>787.06402587890625</c:v>
                </c:pt>
                <c:pt idx="135">
                  <c:v>787.0770263671875</c:v>
                </c:pt>
                <c:pt idx="136">
                  <c:v>787.0889892578125</c:v>
                </c:pt>
                <c:pt idx="137">
                  <c:v>787.10101318359375</c:v>
                </c:pt>
                <c:pt idx="138">
                  <c:v>787.11297607421875</c:v>
                </c:pt>
                <c:pt idx="139">
                  <c:v>787.1259765625</c:v>
                </c:pt>
                <c:pt idx="140">
                  <c:v>787.13800048828125</c:v>
                </c:pt>
                <c:pt idx="141">
                  <c:v>787.1500244140625</c:v>
                </c:pt>
                <c:pt idx="142">
                  <c:v>787.1619873046875</c:v>
                </c:pt>
                <c:pt idx="143">
                  <c:v>787.17498779296875</c:v>
                </c:pt>
                <c:pt idx="144">
                  <c:v>787.18701171875</c:v>
                </c:pt>
                <c:pt idx="145">
                  <c:v>787.198974609375</c:v>
                </c:pt>
                <c:pt idx="146">
                  <c:v>787.21099853515625</c:v>
                </c:pt>
                <c:pt idx="147">
                  <c:v>787.2239990234375</c:v>
                </c:pt>
                <c:pt idx="148">
                  <c:v>787.23602294921875</c:v>
                </c:pt>
                <c:pt idx="149">
                  <c:v>787.24798583984375</c:v>
                </c:pt>
                <c:pt idx="150">
                  <c:v>787.260009765625</c:v>
                </c:pt>
                <c:pt idx="151">
                  <c:v>787.27301025390625</c:v>
                </c:pt>
                <c:pt idx="152">
                  <c:v>787.28497314453125</c:v>
                </c:pt>
                <c:pt idx="153">
                  <c:v>787.2969970703125</c:v>
                </c:pt>
                <c:pt idx="154">
                  <c:v>787.30902099609375</c:v>
                </c:pt>
                <c:pt idx="155">
                  <c:v>787.322021484375</c:v>
                </c:pt>
                <c:pt idx="156">
                  <c:v>787.333984375</c:v>
                </c:pt>
                <c:pt idx="157">
                  <c:v>787.34600830078125</c:v>
                </c:pt>
                <c:pt idx="158">
                  <c:v>787.35797119140625</c:v>
                </c:pt>
                <c:pt idx="159">
                  <c:v>787.3709716796875</c:v>
                </c:pt>
                <c:pt idx="160">
                  <c:v>787.38299560546875</c:v>
                </c:pt>
                <c:pt idx="161">
                  <c:v>787.39501953125</c:v>
                </c:pt>
                <c:pt idx="162">
                  <c:v>787.406982421875</c:v>
                </c:pt>
                <c:pt idx="163">
                  <c:v>787.41998291015625</c:v>
                </c:pt>
                <c:pt idx="164">
                  <c:v>787.4320068359375</c:v>
                </c:pt>
                <c:pt idx="165">
                  <c:v>787.4439697265625</c:v>
                </c:pt>
                <c:pt idx="166">
                  <c:v>787.45599365234375</c:v>
                </c:pt>
                <c:pt idx="167">
                  <c:v>787.468994140625</c:v>
                </c:pt>
                <c:pt idx="168">
                  <c:v>787.48101806640625</c:v>
                </c:pt>
                <c:pt idx="169">
                  <c:v>787.49298095703125</c:v>
                </c:pt>
                <c:pt idx="170">
                  <c:v>787.5050048828125</c:v>
                </c:pt>
                <c:pt idx="171">
                  <c:v>787.51800537109375</c:v>
                </c:pt>
                <c:pt idx="172">
                  <c:v>787.530029296875</c:v>
                </c:pt>
                <c:pt idx="173">
                  <c:v>787.5419921875</c:v>
                </c:pt>
                <c:pt idx="174">
                  <c:v>787.55401611328125</c:v>
                </c:pt>
                <c:pt idx="175">
                  <c:v>787.5670166015625</c:v>
                </c:pt>
                <c:pt idx="176">
                  <c:v>787.5789794921875</c:v>
                </c:pt>
                <c:pt idx="177">
                  <c:v>787.59100341796875</c:v>
                </c:pt>
                <c:pt idx="178">
                  <c:v>787.60302734375</c:v>
                </c:pt>
                <c:pt idx="179">
                  <c:v>787.61602783203125</c:v>
                </c:pt>
                <c:pt idx="180">
                  <c:v>787.62799072265625</c:v>
                </c:pt>
                <c:pt idx="181">
                  <c:v>787.6400146484375</c:v>
                </c:pt>
                <c:pt idx="182">
                  <c:v>787.6519775390625</c:v>
                </c:pt>
                <c:pt idx="183">
                  <c:v>787.66497802734375</c:v>
                </c:pt>
                <c:pt idx="184">
                  <c:v>787.677001953125</c:v>
                </c:pt>
                <c:pt idx="185">
                  <c:v>787.68902587890625</c:v>
                </c:pt>
                <c:pt idx="186">
                  <c:v>787.70098876953125</c:v>
                </c:pt>
                <c:pt idx="187">
                  <c:v>787.7139892578125</c:v>
                </c:pt>
                <c:pt idx="188">
                  <c:v>787.72601318359375</c:v>
                </c:pt>
                <c:pt idx="189">
                  <c:v>787.73797607421875</c:v>
                </c:pt>
                <c:pt idx="190">
                  <c:v>787.75</c:v>
                </c:pt>
                <c:pt idx="191">
                  <c:v>787.76300048828125</c:v>
                </c:pt>
                <c:pt idx="192">
                  <c:v>787.7750244140625</c:v>
                </c:pt>
                <c:pt idx="193">
                  <c:v>787.7869873046875</c:v>
                </c:pt>
                <c:pt idx="194">
                  <c:v>787.79901123046875</c:v>
                </c:pt>
                <c:pt idx="195">
                  <c:v>787.81201171875</c:v>
                </c:pt>
                <c:pt idx="196">
                  <c:v>787.823974609375</c:v>
                </c:pt>
                <c:pt idx="197">
                  <c:v>787.83599853515625</c:v>
                </c:pt>
                <c:pt idx="198">
                  <c:v>787.8480224609375</c:v>
                </c:pt>
                <c:pt idx="199">
                  <c:v>787.86102294921875</c:v>
                </c:pt>
                <c:pt idx="200">
                  <c:v>787.87298583984375</c:v>
                </c:pt>
                <c:pt idx="201">
                  <c:v>787.885009765625</c:v>
                </c:pt>
                <c:pt idx="202">
                  <c:v>787.89697265625</c:v>
                </c:pt>
                <c:pt idx="203">
                  <c:v>787.90997314453125</c:v>
                </c:pt>
                <c:pt idx="204">
                  <c:v>787.9219970703125</c:v>
                </c:pt>
                <c:pt idx="205">
                  <c:v>787.93402099609375</c:v>
                </c:pt>
                <c:pt idx="206">
                  <c:v>787.94598388671875</c:v>
                </c:pt>
                <c:pt idx="207">
                  <c:v>787.958984375</c:v>
                </c:pt>
                <c:pt idx="208">
                  <c:v>787.97100830078125</c:v>
                </c:pt>
                <c:pt idx="209">
                  <c:v>787.98297119140625</c:v>
                </c:pt>
                <c:pt idx="210">
                  <c:v>787.9949951171875</c:v>
                </c:pt>
                <c:pt idx="211">
                  <c:v>788.00799560546875</c:v>
                </c:pt>
                <c:pt idx="212">
                  <c:v>788.02001953125</c:v>
                </c:pt>
                <c:pt idx="213">
                  <c:v>788.031982421875</c:v>
                </c:pt>
                <c:pt idx="214">
                  <c:v>788.04400634765625</c:v>
                </c:pt>
                <c:pt idx="215">
                  <c:v>788.0570068359375</c:v>
                </c:pt>
                <c:pt idx="216">
                  <c:v>788.0689697265625</c:v>
                </c:pt>
                <c:pt idx="217">
                  <c:v>788.08099365234375</c:v>
                </c:pt>
                <c:pt idx="218">
                  <c:v>788.093994140625</c:v>
                </c:pt>
                <c:pt idx="219">
                  <c:v>788.10601806640625</c:v>
                </c:pt>
                <c:pt idx="220">
                  <c:v>788.11798095703125</c:v>
                </c:pt>
                <c:pt idx="221">
                  <c:v>788.1300048828125</c:v>
                </c:pt>
                <c:pt idx="222">
                  <c:v>788.14300537109375</c:v>
                </c:pt>
                <c:pt idx="223">
                  <c:v>788.155029296875</c:v>
                </c:pt>
                <c:pt idx="224">
                  <c:v>788.1669921875</c:v>
                </c:pt>
                <c:pt idx="225">
                  <c:v>788.17901611328125</c:v>
                </c:pt>
                <c:pt idx="226">
                  <c:v>788.1920166015625</c:v>
                </c:pt>
                <c:pt idx="227">
                  <c:v>788.2039794921875</c:v>
                </c:pt>
                <c:pt idx="228">
                  <c:v>788.21600341796875</c:v>
                </c:pt>
                <c:pt idx="229">
                  <c:v>788.22802734375</c:v>
                </c:pt>
                <c:pt idx="230">
                  <c:v>788.24102783203125</c:v>
                </c:pt>
                <c:pt idx="231">
                  <c:v>788.25299072265625</c:v>
                </c:pt>
                <c:pt idx="232">
                  <c:v>788.2650146484375</c:v>
                </c:pt>
                <c:pt idx="233">
                  <c:v>788.2769775390625</c:v>
                </c:pt>
                <c:pt idx="234">
                  <c:v>788.28997802734375</c:v>
                </c:pt>
                <c:pt idx="235">
                  <c:v>788.302001953125</c:v>
                </c:pt>
                <c:pt idx="236">
                  <c:v>788.31402587890625</c:v>
                </c:pt>
                <c:pt idx="237">
                  <c:v>788.32598876953125</c:v>
                </c:pt>
                <c:pt idx="238">
                  <c:v>788.3389892578125</c:v>
                </c:pt>
                <c:pt idx="239">
                  <c:v>788.35101318359375</c:v>
                </c:pt>
                <c:pt idx="240">
                  <c:v>788.36297607421875</c:v>
                </c:pt>
                <c:pt idx="241">
                  <c:v>788.375</c:v>
                </c:pt>
                <c:pt idx="242">
                  <c:v>788.38800048828125</c:v>
                </c:pt>
                <c:pt idx="243">
                  <c:v>788.4000244140625</c:v>
                </c:pt>
                <c:pt idx="244">
                  <c:v>788.4119873046875</c:v>
                </c:pt>
                <c:pt idx="245">
                  <c:v>788.42401123046875</c:v>
                </c:pt>
                <c:pt idx="246">
                  <c:v>788.43701171875</c:v>
                </c:pt>
                <c:pt idx="247">
                  <c:v>788.448974609375</c:v>
                </c:pt>
                <c:pt idx="248">
                  <c:v>788.46099853515625</c:v>
                </c:pt>
                <c:pt idx="249">
                  <c:v>788.4739990234375</c:v>
                </c:pt>
                <c:pt idx="250">
                  <c:v>788.48602294921875</c:v>
                </c:pt>
                <c:pt idx="251">
                  <c:v>788.49798583984375</c:v>
                </c:pt>
                <c:pt idx="252">
                  <c:v>788.510009765625</c:v>
                </c:pt>
                <c:pt idx="253">
                  <c:v>788.52301025390625</c:v>
                </c:pt>
                <c:pt idx="254">
                  <c:v>788.53497314453125</c:v>
                </c:pt>
                <c:pt idx="255">
                  <c:v>788.5469970703125</c:v>
                </c:pt>
                <c:pt idx="256">
                  <c:v>788.55902099609375</c:v>
                </c:pt>
                <c:pt idx="257">
                  <c:v>788.572021484375</c:v>
                </c:pt>
                <c:pt idx="258">
                  <c:v>788.583984375</c:v>
                </c:pt>
                <c:pt idx="259">
                  <c:v>788.59600830078125</c:v>
                </c:pt>
                <c:pt idx="260">
                  <c:v>788.60797119140625</c:v>
                </c:pt>
                <c:pt idx="261">
                  <c:v>788.6209716796875</c:v>
                </c:pt>
                <c:pt idx="262">
                  <c:v>788.63299560546875</c:v>
                </c:pt>
                <c:pt idx="263">
                  <c:v>788.64501953125</c:v>
                </c:pt>
                <c:pt idx="264">
                  <c:v>788.656982421875</c:v>
                </c:pt>
                <c:pt idx="265">
                  <c:v>788.66998291015625</c:v>
                </c:pt>
                <c:pt idx="266">
                  <c:v>788.6820068359375</c:v>
                </c:pt>
                <c:pt idx="267">
                  <c:v>788.6939697265625</c:v>
                </c:pt>
                <c:pt idx="268">
                  <c:v>788.70599365234375</c:v>
                </c:pt>
                <c:pt idx="269">
                  <c:v>788.718994140625</c:v>
                </c:pt>
                <c:pt idx="270">
                  <c:v>788.73101806640625</c:v>
                </c:pt>
                <c:pt idx="271">
                  <c:v>788.74298095703125</c:v>
                </c:pt>
                <c:pt idx="272">
                  <c:v>788.7550048828125</c:v>
                </c:pt>
                <c:pt idx="273">
                  <c:v>788.76800537109375</c:v>
                </c:pt>
                <c:pt idx="274">
                  <c:v>788.780029296875</c:v>
                </c:pt>
                <c:pt idx="275">
                  <c:v>788.7919921875</c:v>
                </c:pt>
                <c:pt idx="276">
                  <c:v>788.80499267578125</c:v>
                </c:pt>
                <c:pt idx="277">
                  <c:v>788.8170166015625</c:v>
                </c:pt>
                <c:pt idx="278">
                  <c:v>788.8289794921875</c:v>
                </c:pt>
                <c:pt idx="279">
                  <c:v>788.84100341796875</c:v>
                </c:pt>
                <c:pt idx="280">
                  <c:v>788.85400390625</c:v>
                </c:pt>
                <c:pt idx="281">
                  <c:v>788.86602783203125</c:v>
                </c:pt>
                <c:pt idx="282">
                  <c:v>788.87799072265625</c:v>
                </c:pt>
                <c:pt idx="283">
                  <c:v>788.8900146484375</c:v>
                </c:pt>
                <c:pt idx="284">
                  <c:v>788.90301513671875</c:v>
                </c:pt>
                <c:pt idx="285">
                  <c:v>788.91497802734375</c:v>
                </c:pt>
                <c:pt idx="286">
                  <c:v>788.927001953125</c:v>
                </c:pt>
                <c:pt idx="287">
                  <c:v>788.93902587890625</c:v>
                </c:pt>
                <c:pt idx="288">
                  <c:v>788.9520263671875</c:v>
                </c:pt>
                <c:pt idx="289">
                  <c:v>788.9639892578125</c:v>
                </c:pt>
                <c:pt idx="290">
                  <c:v>788.97601318359375</c:v>
                </c:pt>
                <c:pt idx="291">
                  <c:v>788.98797607421875</c:v>
                </c:pt>
                <c:pt idx="292">
                  <c:v>789.0009765625</c:v>
                </c:pt>
                <c:pt idx="293">
                  <c:v>789.01300048828125</c:v>
                </c:pt>
                <c:pt idx="294">
                  <c:v>789.0250244140625</c:v>
                </c:pt>
                <c:pt idx="295">
                  <c:v>789.0369873046875</c:v>
                </c:pt>
                <c:pt idx="296">
                  <c:v>789.04998779296875</c:v>
                </c:pt>
                <c:pt idx="297">
                  <c:v>789.06201171875</c:v>
                </c:pt>
                <c:pt idx="298">
                  <c:v>789.073974609375</c:v>
                </c:pt>
                <c:pt idx="299">
                  <c:v>789.08599853515625</c:v>
                </c:pt>
                <c:pt idx="300">
                  <c:v>789.0989990234375</c:v>
                </c:pt>
                <c:pt idx="301">
                  <c:v>789.11102294921875</c:v>
                </c:pt>
                <c:pt idx="302">
                  <c:v>789.12298583984375</c:v>
                </c:pt>
                <c:pt idx="303">
                  <c:v>789.135986328125</c:v>
                </c:pt>
                <c:pt idx="304">
                  <c:v>789.14801025390625</c:v>
                </c:pt>
                <c:pt idx="305">
                  <c:v>789.15997314453125</c:v>
                </c:pt>
                <c:pt idx="306">
                  <c:v>789.1719970703125</c:v>
                </c:pt>
                <c:pt idx="307">
                  <c:v>789.18499755859375</c:v>
                </c:pt>
                <c:pt idx="308">
                  <c:v>789.197021484375</c:v>
                </c:pt>
                <c:pt idx="309">
                  <c:v>789.208984375</c:v>
                </c:pt>
                <c:pt idx="310">
                  <c:v>789.22100830078125</c:v>
                </c:pt>
                <c:pt idx="311">
                  <c:v>789.2340087890625</c:v>
                </c:pt>
                <c:pt idx="312">
                  <c:v>789.2459716796875</c:v>
                </c:pt>
                <c:pt idx="313">
                  <c:v>789.25799560546875</c:v>
                </c:pt>
                <c:pt idx="314">
                  <c:v>789.27099609375</c:v>
                </c:pt>
                <c:pt idx="315">
                  <c:v>789.28302001953125</c:v>
                </c:pt>
                <c:pt idx="316">
                  <c:v>789.29498291015625</c:v>
                </c:pt>
                <c:pt idx="317">
                  <c:v>789.3070068359375</c:v>
                </c:pt>
                <c:pt idx="318">
                  <c:v>789.32000732421875</c:v>
                </c:pt>
                <c:pt idx="319">
                  <c:v>789.33197021484375</c:v>
                </c:pt>
                <c:pt idx="320">
                  <c:v>789.343994140625</c:v>
                </c:pt>
                <c:pt idx="321">
                  <c:v>789.35601806640625</c:v>
                </c:pt>
                <c:pt idx="322">
                  <c:v>789.3690185546875</c:v>
                </c:pt>
                <c:pt idx="323">
                  <c:v>789.3809814453125</c:v>
                </c:pt>
                <c:pt idx="324">
                  <c:v>789.39300537109375</c:v>
                </c:pt>
                <c:pt idx="325">
                  <c:v>789.405029296875</c:v>
                </c:pt>
                <c:pt idx="326">
                  <c:v>789.41802978515625</c:v>
                </c:pt>
                <c:pt idx="327">
                  <c:v>789.42999267578125</c:v>
                </c:pt>
                <c:pt idx="328">
                  <c:v>789.4420166015625</c:v>
                </c:pt>
                <c:pt idx="329">
                  <c:v>789.4539794921875</c:v>
                </c:pt>
                <c:pt idx="330">
                  <c:v>789.46697998046875</c:v>
                </c:pt>
                <c:pt idx="331">
                  <c:v>789.47900390625</c:v>
                </c:pt>
                <c:pt idx="332">
                  <c:v>789.49102783203125</c:v>
                </c:pt>
                <c:pt idx="333">
                  <c:v>789.5040283203125</c:v>
                </c:pt>
                <c:pt idx="334">
                  <c:v>789.5159912109375</c:v>
                </c:pt>
                <c:pt idx="335">
                  <c:v>789.52801513671875</c:v>
                </c:pt>
                <c:pt idx="336">
                  <c:v>789.53997802734375</c:v>
                </c:pt>
                <c:pt idx="337">
                  <c:v>789.552978515625</c:v>
                </c:pt>
                <c:pt idx="338">
                  <c:v>789.56500244140625</c:v>
                </c:pt>
                <c:pt idx="339">
                  <c:v>789.5770263671875</c:v>
                </c:pt>
                <c:pt idx="340">
                  <c:v>789.5889892578125</c:v>
                </c:pt>
                <c:pt idx="341">
                  <c:v>789.60198974609375</c:v>
                </c:pt>
                <c:pt idx="342">
                  <c:v>789.614013671875</c:v>
                </c:pt>
                <c:pt idx="343">
                  <c:v>789.6259765625</c:v>
                </c:pt>
                <c:pt idx="344">
                  <c:v>789.63800048828125</c:v>
                </c:pt>
                <c:pt idx="345">
                  <c:v>789.6510009765625</c:v>
                </c:pt>
                <c:pt idx="346">
                  <c:v>789.66302490234375</c:v>
                </c:pt>
                <c:pt idx="347">
                  <c:v>789.67498779296875</c:v>
                </c:pt>
                <c:pt idx="348">
                  <c:v>789.68798828125</c:v>
                </c:pt>
                <c:pt idx="349">
                  <c:v>789.70001220703125</c:v>
                </c:pt>
                <c:pt idx="350">
                  <c:v>789.71197509765625</c:v>
                </c:pt>
                <c:pt idx="351">
                  <c:v>789.7239990234375</c:v>
                </c:pt>
                <c:pt idx="352">
                  <c:v>789.73699951171875</c:v>
                </c:pt>
                <c:pt idx="353">
                  <c:v>789.7490234375</c:v>
                </c:pt>
                <c:pt idx="354">
                  <c:v>789.760986328125</c:v>
                </c:pt>
                <c:pt idx="355">
                  <c:v>789.77301025390625</c:v>
                </c:pt>
                <c:pt idx="356">
                  <c:v>789.7860107421875</c:v>
                </c:pt>
                <c:pt idx="357">
                  <c:v>789.7979736328125</c:v>
                </c:pt>
                <c:pt idx="358">
                  <c:v>789.80999755859375</c:v>
                </c:pt>
                <c:pt idx="359">
                  <c:v>789.822998046875</c:v>
                </c:pt>
                <c:pt idx="360">
                  <c:v>789.83502197265625</c:v>
                </c:pt>
                <c:pt idx="361">
                  <c:v>789.84698486328125</c:v>
                </c:pt>
                <c:pt idx="362">
                  <c:v>789.8590087890625</c:v>
                </c:pt>
                <c:pt idx="363">
                  <c:v>789.87200927734375</c:v>
                </c:pt>
                <c:pt idx="364">
                  <c:v>789.88397216796875</c:v>
                </c:pt>
                <c:pt idx="365">
                  <c:v>789.89599609375</c:v>
                </c:pt>
                <c:pt idx="366">
                  <c:v>789.90802001953125</c:v>
                </c:pt>
                <c:pt idx="367">
                  <c:v>789.9210205078125</c:v>
                </c:pt>
                <c:pt idx="368">
                  <c:v>789.9329833984375</c:v>
                </c:pt>
                <c:pt idx="369">
                  <c:v>789.94500732421875</c:v>
                </c:pt>
                <c:pt idx="370">
                  <c:v>789.95697021484375</c:v>
                </c:pt>
                <c:pt idx="371">
                  <c:v>789.969970703125</c:v>
                </c:pt>
                <c:pt idx="372">
                  <c:v>789.98199462890625</c:v>
                </c:pt>
                <c:pt idx="373">
                  <c:v>789.9940185546875</c:v>
                </c:pt>
                <c:pt idx="374">
                  <c:v>790.00701904296875</c:v>
                </c:pt>
                <c:pt idx="375">
                  <c:v>790.01898193359375</c:v>
                </c:pt>
                <c:pt idx="376">
                  <c:v>790.031005859375</c:v>
                </c:pt>
                <c:pt idx="377">
                  <c:v>790.04302978515625</c:v>
                </c:pt>
                <c:pt idx="378">
                  <c:v>790.0560302734375</c:v>
                </c:pt>
                <c:pt idx="379">
                  <c:v>790.0679931640625</c:v>
                </c:pt>
                <c:pt idx="380">
                  <c:v>790.08001708984375</c:v>
                </c:pt>
                <c:pt idx="381">
                  <c:v>790.09197998046875</c:v>
                </c:pt>
                <c:pt idx="382">
                  <c:v>790.10498046875</c:v>
                </c:pt>
                <c:pt idx="383">
                  <c:v>790.11700439453125</c:v>
                </c:pt>
                <c:pt idx="384">
                  <c:v>790.1290283203125</c:v>
                </c:pt>
                <c:pt idx="385">
                  <c:v>790.14202880859375</c:v>
                </c:pt>
                <c:pt idx="386">
                  <c:v>790.15399169921875</c:v>
                </c:pt>
                <c:pt idx="387">
                  <c:v>790.166015625</c:v>
                </c:pt>
                <c:pt idx="388">
                  <c:v>790.177978515625</c:v>
                </c:pt>
                <c:pt idx="389">
                  <c:v>790.19097900390625</c:v>
                </c:pt>
                <c:pt idx="390">
                  <c:v>790.2030029296875</c:v>
                </c:pt>
                <c:pt idx="391">
                  <c:v>790.21502685546875</c:v>
                </c:pt>
                <c:pt idx="392">
                  <c:v>790.22698974609375</c:v>
                </c:pt>
                <c:pt idx="393">
                  <c:v>790.239990234375</c:v>
                </c:pt>
                <c:pt idx="394">
                  <c:v>790.25201416015625</c:v>
                </c:pt>
                <c:pt idx="395">
                  <c:v>790.26397705078125</c:v>
                </c:pt>
                <c:pt idx="396">
                  <c:v>790.2769775390625</c:v>
                </c:pt>
                <c:pt idx="397">
                  <c:v>790.28900146484375</c:v>
                </c:pt>
                <c:pt idx="398">
                  <c:v>790.301025390625</c:v>
                </c:pt>
                <c:pt idx="399">
                  <c:v>790.31298828125</c:v>
                </c:pt>
                <c:pt idx="400">
                  <c:v>790.32598876953125</c:v>
                </c:pt>
                <c:pt idx="401">
                  <c:v>790.3380126953125</c:v>
                </c:pt>
                <c:pt idx="402">
                  <c:v>790.3499755859375</c:v>
                </c:pt>
                <c:pt idx="403">
                  <c:v>790.36199951171875</c:v>
                </c:pt>
                <c:pt idx="404">
                  <c:v>790.375</c:v>
                </c:pt>
                <c:pt idx="405">
                  <c:v>790.38702392578125</c:v>
                </c:pt>
                <c:pt idx="406">
                  <c:v>790.39898681640625</c:v>
                </c:pt>
                <c:pt idx="407">
                  <c:v>790.4119873046875</c:v>
                </c:pt>
                <c:pt idx="408">
                  <c:v>790.42401123046875</c:v>
                </c:pt>
                <c:pt idx="409">
                  <c:v>790.43597412109375</c:v>
                </c:pt>
                <c:pt idx="410">
                  <c:v>790.447998046875</c:v>
                </c:pt>
                <c:pt idx="411">
                  <c:v>790.46099853515625</c:v>
                </c:pt>
                <c:pt idx="412">
                  <c:v>790.4730224609375</c:v>
                </c:pt>
                <c:pt idx="413">
                  <c:v>790.4849853515625</c:v>
                </c:pt>
                <c:pt idx="414">
                  <c:v>790.49700927734375</c:v>
                </c:pt>
                <c:pt idx="415">
                  <c:v>790.510009765625</c:v>
                </c:pt>
                <c:pt idx="416">
                  <c:v>790.52197265625</c:v>
                </c:pt>
                <c:pt idx="417">
                  <c:v>790.53399658203125</c:v>
                </c:pt>
                <c:pt idx="418">
                  <c:v>790.5469970703125</c:v>
                </c:pt>
                <c:pt idx="419">
                  <c:v>790.55902099609375</c:v>
                </c:pt>
                <c:pt idx="420">
                  <c:v>790.57098388671875</c:v>
                </c:pt>
                <c:pt idx="421">
                  <c:v>790.5830078125</c:v>
                </c:pt>
                <c:pt idx="422">
                  <c:v>790.59600830078125</c:v>
                </c:pt>
                <c:pt idx="423">
                  <c:v>790.60797119140625</c:v>
                </c:pt>
                <c:pt idx="424">
                  <c:v>790.6199951171875</c:v>
                </c:pt>
                <c:pt idx="425">
                  <c:v>790.63299560546875</c:v>
                </c:pt>
                <c:pt idx="426">
                  <c:v>790.64501953125</c:v>
                </c:pt>
                <c:pt idx="427">
                  <c:v>790.656982421875</c:v>
                </c:pt>
                <c:pt idx="428">
                  <c:v>790.66900634765625</c:v>
                </c:pt>
                <c:pt idx="429">
                  <c:v>790.6820068359375</c:v>
                </c:pt>
                <c:pt idx="430">
                  <c:v>790.6939697265625</c:v>
                </c:pt>
                <c:pt idx="431">
                  <c:v>790.70599365234375</c:v>
                </c:pt>
                <c:pt idx="432">
                  <c:v>790.718017578125</c:v>
                </c:pt>
                <c:pt idx="433">
                  <c:v>790.73101806640625</c:v>
                </c:pt>
                <c:pt idx="434">
                  <c:v>790.74298095703125</c:v>
                </c:pt>
                <c:pt idx="435">
                  <c:v>790.7550048828125</c:v>
                </c:pt>
                <c:pt idx="436">
                  <c:v>790.76800537109375</c:v>
                </c:pt>
                <c:pt idx="437">
                  <c:v>790.780029296875</c:v>
                </c:pt>
                <c:pt idx="438">
                  <c:v>790.7919921875</c:v>
                </c:pt>
                <c:pt idx="439">
                  <c:v>790.80401611328125</c:v>
                </c:pt>
                <c:pt idx="440">
                  <c:v>790.8170166015625</c:v>
                </c:pt>
                <c:pt idx="441">
                  <c:v>790.8289794921875</c:v>
                </c:pt>
                <c:pt idx="442">
                  <c:v>790.84100341796875</c:v>
                </c:pt>
                <c:pt idx="443">
                  <c:v>790.85302734375</c:v>
                </c:pt>
                <c:pt idx="444">
                  <c:v>790.86602783203125</c:v>
                </c:pt>
                <c:pt idx="445">
                  <c:v>790.87799072265625</c:v>
                </c:pt>
                <c:pt idx="446">
                  <c:v>790.8900146484375</c:v>
                </c:pt>
                <c:pt idx="447">
                  <c:v>790.90301513671875</c:v>
                </c:pt>
                <c:pt idx="448">
                  <c:v>790.91497802734375</c:v>
                </c:pt>
                <c:pt idx="449">
                  <c:v>790.927001953125</c:v>
                </c:pt>
                <c:pt idx="450">
                  <c:v>790.93902587890625</c:v>
                </c:pt>
                <c:pt idx="451">
                  <c:v>790.9520263671875</c:v>
                </c:pt>
                <c:pt idx="452">
                  <c:v>790.9639892578125</c:v>
                </c:pt>
                <c:pt idx="453">
                  <c:v>790.97601318359375</c:v>
                </c:pt>
                <c:pt idx="454">
                  <c:v>790.989013671875</c:v>
                </c:pt>
                <c:pt idx="455">
                  <c:v>791.0009765625</c:v>
                </c:pt>
                <c:pt idx="456">
                  <c:v>791.01300048828125</c:v>
                </c:pt>
                <c:pt idx="457">
                  <c:v>791.0250244140625</c:v>
                </c:pt>
                <c:pt idx="458">
                  <c:v>791.03802490234375</c:v>
                </c:pt>
                <c:pt idx="459">
                  <c:v>791.04998779296875</c:v>
                </c:pt>
                <c:pt idx="460">
                  <c:v>791.06201171875</c:v>
                </c:pt>
                <c:pt idx="461">
                  <c:v>791.073974609375</c:v>
                </c:pt>
                <c:pt idx="462">
                  <c:v>791.08697509765625</c:v>
                </c:pt>
                <c:pt idx="463">
                  <c:v>791.0989990234375</c:v>
                </c:pt>
                <c:pt idx="464">
                  <c:v>791.11102294921875</c:v>
                </c:pt>
                <c:pt idx="465">
                  <c:v>791.1240234375</c:v>
                </c:pt>
                <c:pt idx="466">
                  <c:v>791.135986328125</c:v>
                </c:pt>
                <c:pt idx="467">
                  <c:v>791.14801025390625</c:v>
                </c:pt>
                <c:pt idx="468">
                  <c:v>791.15997314453125</c:v>
                </c:pt>
                <c:pt idx="469">
                  <c:v>791.1729736328125</c:v>
                </c:pt>
                <c:pt idx="470">
                  <c:v>791.18499755859375</c:v>
                </c:pt>
                <c:pt idx="471">
                  <c:v>791.197021484375</c:v>
                </c:pt>
                <c:pt idx="472">
                  <c:v>791.21002197265625</c:v>
                </c:pt>
                <c:pt idx="473">
                  <c:v>791.22198486328125</c:v>
                </c:pt>
                <c:pt idx="474">
                  <c:v>791.2340087890625</c:v>
                </c:pt>
                <c:pt idx="475">
                  <c:v>791.2459716796875</c:v>
                </c:pt>
                <c:pt idx="476">
                  <c:v>791.25897216796875</c:v>
                </c:pt>
                <c:pt idx="477">
                  <c:v>791.27099609375</c:v>
                </c:pt>
                <c:pt idx="478">
                  <c:v>791.28302001953125</c:v>
                </c:pt>
                <c:pt idx="479">
                  <c:v>791.2960205078125</c:v>
                </c:pt>
                <c:pt idx="480">
                  <c:v>791.3079833984375</c:v>
                </c:pt>
                <c:pt idx="481">
                  <c:v>791.32000732421875</c:v>
                </c:pt>
                <c:pt idx="482">
                  <c:v>791.33197021484375</c:v>
                </c:pt>
                <c:pt idx="483">
                  <c:v>791.344970703125</c:v>
                </c:pt>
                <c:pt idx="484">
                  <c:v>791.35699462890625</c:v>
                </c:pt>
                <c:pt idx="485">
                  <c:v>791.3690185546875</c:v>
                </c:pt>
                <c:pt idx="486">
                  <c:v>791.3809814453125</c:v>
                </c:pt>
                <c:pt idx="487">
                  <c:v>791.39398193359375</c:v>
                </c:pt>
                <c:pt idx="488">
                  <c:v>791.406005859375</c:v>
                </c:pt>
                <c:pt idx="489">
                  <c:v>791.41802978515625</c:v>
                </c:pt>
                <c:pt idx="490">
                  <c:v>791.4310302734375</c:v>
                </c:pt>
                <c:pt idx="491">
                  <c:v>791.4429931640625</c:v>
                </c:pt>
                <c:pt idx="492">
                  <c:v>791.45501708984375</c:v>
                </c:pt>
                <c:pt idx="493">
                  <c:v>791.46697998046875</c:v>
                </c:pt>
                <c:pt idx="494">
                  <c:v>791.47998046875</c:v>
                </c:pt>
                <c:pt idx="495">
                  <c:v>791.49200439453125</c:v>
                </c:pt>
                <c:pt idx="496">
                  <c:v>791.5040283203125</c:v>
                </c:pt>
                <c:pt idx="497">
                  <c:v>791.51702880859375</c:v>
                </c:pt>
                <c:pt idx="498">
                  <c:v>791.52899169921875</c:v>
                </c:pt>
                <c:pt idx="499">
                  <c:v>791.541015625</c:v>
                </c:pt>
                <c:pt idx="500">
                  <c:v>791.552978515625</c:v>
                </c:pt>
                <c:pt idx="501">
                  <c:v>791.56597900390625</c:v>
                </c:pt>
                <c:pt idx="502">
                  <c:v>791.5780029296875</c:v>
                </c:pt>
                <c:pt idx="503">
                  <c:v>791.59002685546875</c:v>
                </c:pt>
                <c:pt idx="504">
                  <c:v>791.60302734375</c:v>
                </c:pt>
                <c:pt idx="505">
                  <c:v>791.614990234375</c:v>
                </c:pt>
                <c:pt idx="506">
                  <c:v>791.62701416015625</c:v>
                </c:pt>
                <c:pt idx="507">
                  <c:v>791.63897705078125</c:v>
                </c:pt>
                <c:pt idx="508">
                  <c:v>791.6519775390625</c:v>
                </c:pt>
                <c:pt idx="509">
                  <c:v>791.66400146484375</c:v>
                </c:pt>
                <c:pt idx="510">
                  <c:v>791.676025390625</c:v>
                </c:pt>
                <c:pt idx="511">
                  <c:v>791.68902587890625</c:v>
                </c:pt>
                <c:pt idx="512">
                  <c:v>791.70098876953125</c:v>
                </c:pt>
                <c:pt idx="513">
                  <c:v>791.7130126953125</c:v>
                </c:pt>
                <c:pt idx="514">
                  <c:v>791.7249755859375</c:v>
                </c:pt>
                <c:pt idx="515">
                  <c:v>791.73797607421875</c:v>
                </c:pt>
                <c:pt idx="516">
                  <c:v>791.75</c:v>
                </c:pt>
                <c:pt idx="517">
                  <c:v>791.76202392578125</c:v>
                </c:pt>
                <c:pt idx="518">
                  <c:v>791.7750244140625</c:v>
                </c:pt>
                <c:pt idx="519">
                  <c:v>791.7869873046875</c:v>
                </c:pt>
                <c:pt idx="520">
                  <c:v>791.79901123046875</c:v>
                </c:pt>
                <c:pt idx="521">
                  <c:v>791.81097412109375</c:v>
                </c:pt>
                <c:pt idx="522">
                  <c:v>791.823974609375</c:v>
                </c:pt>
                <c:pt idx="523">
                  <c:v>791.83599853515625</c:v>
                </c:pt>
                <c:pt idx="524">
                  <c:v>791.8480224609375</c:v>
                </c:pt>
                <c:pt idx="525">
                  <c:v>791.8599853515625</c:v>
                </c:pt>
                <c:pt idx="526">
                  <c:v>791.87298583984375</c:v>
                </c:pt>
                <c:pt idx="527">
                  <c:v>791.885009765625</c:v>
                </c:pt>
                <c:pt idx="528">
                  <c:v>791.89697265625</c:v>
                </c:pt>
                <c:pt idx="529">
                  <c:v>791.90997314453125</c:v>
                </c:pt>
                <c:pt idx="530">
                  <c:v>791.9219970703125</c:v>
                </c:pt>
                <c:pt idx="531">
                  <c:v>791.93402099609375</c:v>
                </c:pt>
                <c:pt idx="532">
                  <c:v>791.947021484375</c:v>
                </c:pt>
                <c:pt idx="533">
                  <c:v>791.958984375</c:v>
                </c:pt>
                <c:pt idx="534">
                  <c:v>791.97100830078125</c:v>
                </c:pt>
                <c:pt idx="535">
                  <c:v>791.98297119140625</c:v>
                </c:pt>
                <c:pt idx="536">
                  <c:v>791.9959716796875</c:v>
                </c:pt>
                <c:pt idx="537">
                  <c:v>792.00799560546875</c:v>
                </c:pt>
                <c:pt idx="538">
                  <c:v>792.02001953125</c:v>
                </c:pt>
                <c:pt idx="539">
                  <c:v>792.03302001953125</c:v>
                </c:pt>
                <c:pt idx="540">
                  <c:v>792.04498291015625</c:v>
                </c:pt>
                <c:pt idx="541">
                  <c:v>792.0570068359375</c:v>
                </c:pt>
                <c:pt idx="542">
                  <c:v>792.0689697265625</c:v>
                </c:pt>
                <c:pt idx="543">
                  <c:v>792.08197021484375</c:v>
                </c:pt>
                <c:pt idx="544">
                  <c:v>792.093994140625</c:v>
                </c:pt>
                <c:pt idx="545">
                  <c:v>792.10601806640625</c:v>
                </c:pt>
                <c:pt idx="546">
                  <c:v>792.1190185546875</c:v>
                </c:pt>
                <c:pt idx="547">
                  <c:v>792.1309814453125</c:v>
                </c:pt>
                <c:pt idx="548">
                  <c:v>792.14300537109375</c:v>
                </c:pt>
                <c:pt idx="549">
                  <c:v>792.155029296875</c:v>
                </c:pt>
                <c:pt idx="550">
                  <c:v>792.16802978515625</c:v>
                </c:pt>
                <c:pt idx="551">
                  <c:v>792.17999267578125</c:v>
                </c:pt>
                <c:pt idx="552">
                  <c:v>792.1920166015625</c:v>
                </c:pt>
                <c:pt idx="553">
                  <c:v>792.20501708984375</c:v>
                </c:pt>
                <c:pt idx="554">
                  <c:v>792.21697998046875</c:v>
                </c:pt>
                <c:pt idx="555">
                  <c:v>792.22900390625</c:v>
                </c:pt>
                <c:pt idx="556">
                  <c:v>792.24102783203125</c:v>
                </c:pt>
                <c:pt idx="557">
                  <c:v>792.2540283203125</c:v>
                </c:pt>
                <c:pt idx="558">
                  <c:v>792.2659912109375</c:v>
                </c:pt>
                <c:pt idx="559">
                  <c:v>792.27801513671875</c:v>
                </c:pt>
                <c:pt idx="560">
                  <c:v>792.291015625</c:v>
                </c:pt>
                <c:pt idx="561">
                  <c:v>792.302978515625</c:v>
                </c:pt>
                <c:pt idx="562">
                  <c:v>792.31500244140625</c:v>
                </c:pt>
                <c:pt idx="563">
                  <c:v>792.3270263671875</c:v>
                </c:pt>
                <c:pt idx="564">
                  <c:v>792.34002685546875</c:v>
                </c:pt>
                <c:pt idx="565">
                  <c:v>792.35198974609375</c:v>
                </c:pt>
                <c:pt idx="566">
                  <c:v>792.364013671875</c:v>
                </c:pt>
                <c:pt idx="567">
                  <c:v>792.37701416015625</c:v>
                </c:pt>
                <c:pt idx="568">
                  <c:v>792.38897705078125</c:v>
                </c:pt>
                <c:pt idx="569">
                  <c:v>792.4010009765625</c:v>
                </c:pt>
                <c:pt idx="570">
                  <c:v>792.41302490234375</c:v>
                </c:pt>
                <c:pt idx="571">
                  <c:v>792.426025390625</c:v>
                </c:pt>
                <c:pt idx="572">
                  <c:v>792.43798828125</c:v>
                </c:pt>
                <c:pt idx="573">
                  <c:v>792.45001220703125</c:v>
                </c:pt>
                <c:pt idx="574">
                  <c:v>792.4630126953125</c:v>
                </c:pt>
                <c:pt idx="575">
                  <c:v>792.4749755859375</c:v>
                </c:pt>
                <c:pt idx="576">
                  <c:v>792.48699951171875</c:v>
                </c:pt>
                <c:pt idx="577">
                  <c:v>792.4990234375</c:v>
                </c:pt>
                <c:pt idx="578">
                  <c:v>792.51202392578125</c:v>
                </c:pt>
                <c:pt idx="579">
                  <c:v>792.52398681640625</c:v>
                </c:pt>
                <c:pt idx="580">
                  <c:v>792.5360107421875</c:v>
                </c:pt>
                <c:pt idx="581">
                  <c:v>792.54901123046875</c:v>
                </c:pt>
                <c:pt idx="582">
                  <c:v>792.56097412109375</c:v>
                </c:pt>
                <c:pt idx="583">
                  <c:v>792.572998046875</c:v>
                </c:pt>
                <c:pt idx="584">
                  <c:v>792.58599853515625</c:v>
                </c:pt>
                <c:pt idx="585">
                  <c:v>792.5980224609375</c:v>
                </c:pt>
                <c:pt idx="586">
                  <c:v>792.6099853515625</c:v>
                </c:pt>
                <c:pt idx="587">
                  <c:v>792.62200927734375</c:v>
                </c:pt>
                <c:pt idx="588">
                  <c:v>792.635009765625</c:v>
                </c:pt>
                <c:pt idx="589">
                  <c:v>792.64697265625</c:v>
                </c:pt>
                <c:pt idx="590">
                  <c:v>792.65899658203125</c:v>
                </c:pt>
                <c:pt idx="591">
                  <c:v>792.6719970703125</c:v>
                </c:pt>
                <c:pt idx="592">
                  <c:v>792.68402099609375</c:v>
                </c:pt>
                <c:pt idx="593">
                  <c:v>792.69598388671875</c:v>
                </c:pt>
                <c:pt idx="594">
                  <c:v>792.7080078125</c:v>
                </c:pt>
                <c:pt idx="595">
                  <c:v>792.72100830078125</c:v>
                </c:pt>
                <c:pt idx="596">
                  <c:v>792.73297119140625</c:v>
                </c:pt>
                <c:pt idx="597">
                  <c:v>792.7449951171875</c:v>
                </c:pt>
                <c:pt idx="598">
                  <c:v>792.75799560546875</c:v>
                </c:pt>
                <c:pt idx="599">
                  <c:v>792.77001953125</c:v>
                </c:pt>
                <c:pt idx="600">
                  <c:v>792.781982421875</c:v>
                </c:pt>
                <c:pt idx="601">
                  <c:v>792.79400634765625</c:v>
                </c:pt>
                <c:pt idx="602">
                  <c:v>792.8070068359375</c:v>
                </c:pt>
                <c:pt idx="603">
                  <c:v>792.8189697265625</c:v>
                </c:pt>
                <c:pt idx="604">
                  <c:v>792.83099365234375</c:v>
                </c:pt>
                <c:pt idx="605">
                  <c:v>792.843994140625</c:v>
                </c:pt>
                <c:pt idx="606">
                  <c:v>792.85601806640625</c:v>
                </c:pt>
                <c:pt idx="607">
                  <c:v>792.86798095703125</c:v>
                </c:pt>
                <c:pt idx="608">
                  <c:v>792.8809814453125</c:v>
                </c:pt>
                <c:pt idx="609">
                  <c:v>792.89300537109375</c:v>
                </c:pt>
                <c:pt idx="610">
                  <c:v>792.905029296875</c:v>
                </c:pt>
                <c:pt idx="611">
                  <c:v>792.9169921875</c:v>
                </c:pt>
                <c:pt idx="612">
                  <c:v>792.92999267578125</c:v>
                </c:pt>
                <c:pt idx="613">
                  <c:v>792.9420166015625</c:v>
                </c:pt>
                <c:pt idx="614">
                  <c:v>792.9539794921875</c:v>
                </c:pt>
                <c:pt idx="615">
                  <c:v>792.96697998046875</c:v>
                </c:pt>
                <c:pt idx="616">
                  <c:v>792.97900390625</c:v>
                </c:pt>
                <c:pt idx="617">
                  <c:v>792.99102783203125</c:v>
                </c:pt>
                <c:pt idx="618">
                  <c:v>793.00299072265625</c:v>
                </c:pt>
                <c:pt idx="619">
                  <c:v>793.0159912109375</c:v>
                </c:pt>
                <c:pt idx="620">
                  <c:v>793.02801513671875</c:v>
                </c:pt>
                <c:pt idx="621">
                  <c:v>793.03997802734375</c:v>
                </c:pt>
                <c:pt idx="622">
                  <c:v>793.052978515625</c:v>
                </c:pt>
                <c:pt idx="623">
                  <c:v>793.06500244140625</c:v>
                </c:pt>
                <c:pt idx="624">
                  <c:v>793.0770263671875</c:v>
                </c:pt>
                <c:pt idx="625">
                  <c:v>793.09002685546875</c:v>
                </c:pt>
                <c:pt idx="626">
                  <c:v>793.10198974609375</c:v>
                </c:pt>
                <c:pt idx="627">
                  <c:v>793.114013671875</c:v>
                </c:pt>
                <c:pt idx="628">
                  <c:v>793.1259765625</c:v>
                </c:pt>
                <c:pt idx="629">
                  <c:v>793.13897705078125</c:v>
                </c:pt>
                <c:pt idx="630">
                  <c:v>793.1510009765625</c:v>
                </c:pt>
                <c:pt idx="631">
                  <c:v>793.16302490234375</c:v>
                </c:pt>
                <c:pt idx="632">
                  <c:v>793.176025390625</c:v>
                </c:pt>
                <c:pt idx="633">
                  <c:v>793.18798828125</c:v>
                </c:pt>
                <c:pt idx="634">
                  <c:v>793.20001220703125</c:v>
                </c:pt>
                <c:pt idx="635">
                  <c:v>793.21197509765625</c:v>
                </c:pt>
                <c:pt idx="636">
                  <c:v>793.2249755859375</c:v>
                </c:pt>
                <c:pt idx="637">
                  <c:v>793.23699951171875</c:v>
                </c:pt>
                <c:pt idx="638">
                  <c:v>793.2490234375</c:v>
                </c:pt>
                <c:pt idx="639">
                  <c:v>793.26202392578125</c:v>
                </c:pt>
                <c:pt idx="640">
                  <c:v>793.27398681640625</c:v>
                </c:pt>
                <c:pt idx="641">
                  <c:v>793.2860107421875</c:v>
                </c:pt>
                <c:pt idx="642">
                  <c:v>793.29901123046875</c:v>
                </c:pt>
                <c:pt idx="643">
                  <c:v>793.31097412109375</c:v>
                </c:pt>
                <c:pt idx="644">
                  <c:v>793.322998046875</c:v>
                </c:pt>
                <c:pt idx="645">
                  <c:v>793.33502197265625</c:v>
                </c:pt>
                <c:pt idx="646">
                  <c:v>793.3480224609375</c:v>
                </c:pt>
                <c:pt idx="647">
                  <c:v>793.3599853515625</c:v>
                </c:pt>
                <c:pt idx="648">
                  <c:v>793.37200927734375</c:v>
                </c:pt>
                <c:pt idx="649">
                  <c:v>793.385009765625</c:v>
                </c:pt>
                <c:pt idx="650">
                  <c:v>793.39697265625</c:v>
                </c:pt>
                <c:pt idx="651">
                  <c:v>793.40899658203125</c:v>
                </c:pt>
                <c:pt idx="652">
                  <c:v>793.4219970703125</c:v>
                </c:pt>
                <c:pt idx="653">
                  <c:v>793.43402099609375</c:v>
                </c:pt>
                <c:pt idx="654">
                  <c:v>793.44598388671875</c:v>
                </c:pt>
                <c:pt idx="655">
                  <c:v>793.4580078125</c:v>
                </c:pt>
                <c:pt idx="656">
                  <c:v>793.47100830078125</c:v>
                </c:pt>
                <c:pt idx="657">
                  <c:v>793.48297119140625</c:v>
                </c:pt>
                <c:pt idx="658">
                  <c:v>793.4949951171875</c:v>
                </c:pt>
                <c:pt idx="659">
                  <c:v>793.50799560546875</c:v>
                </c:pt>
                <c:pt idx="660">
                  <c:v>793.52001953125</c:v>
                </c:pt>
                <c:pt idx="661">
                  <c:v>793.531982421875</c:v>
                </c:pt>
                <c:pt idx="662">
                  <c:v>793.54400634765625</c:v>
                </c:pt>
                <c:pt idx="663">
                  <c:v>793.5570068359375</c:v>
                </c:pt>
                <c:pt idx="664">
                  <c:v>793.5689697265625</c:v>
                </c:pt>
                <c:pt idx="665">
                  <c:v>793.58099365234375</c:v>
                </c:pt>
                <c:pt idx="666">
                  <c:v>793.593994140625</c:v>
                </c:pt>
                <c:pt idx="667">
                  <c:v>793.60601806640625</c:v>
                </c:pt>
                <c:pt idx="668">
                  <c:v>793.61798095703125</c:v>
                </c:pt>
                <c:pt idx="669">
                  <c:v>793.6309814453125</c:v>
                </c:pt>
                <c:pt idx="670">
                  <c:v>793.64300537109375</c:v>
                </c:pt>
                <c:pt idx="671">
                  <c:v>793.655029296875</c:v>
                </c:pt>
                <c:pt idx="672">
                  <c:v>793.6669921875</c:v>
                </c:pt>
                <c:pt idx="673">
                  <c:v>793.67999267578125</c:v>
                </c:pt>
                <c:pt idx="674">
                  <c:v>793.6920166015625</c:v>
                </c:pt>
                <c:pt idx="675">
                  <c:v>793.7039794921875</c:v>
                </c:pt>
                <c:pt idx="676">
                  <c:v>793.71697998046875</c:v>
                </c:pt>
                <c:pt idx="677">
                  <c:v>793.72900390625</c:v>
                </c:pt>
                <c:pt idx="678">
                  <c:v>793.74102783203125</c:v>
                </c:pt>
                <c:pt idx="679">
                  <c:v>793.7540283203125</c:v>
                </c:pt>
                <c:pt idx="680">
                  <c:v>793.7659912109375</c:v>
                </c:pt>
                <c:pt idx="681">
                  <c:v>793.77801513671875</c:v>
                </c:pt>
                <c:pt idx="682">
                  <c:v>793.78997802734375</c:v>
                </c:pt>
                <c:pt idx="683">
                  <c:v>793.802978515625</c:v>
                </c:pt>
                <c:pt idx="684">
                  <c:v>793.81500244140625</c:v>
                </c:pt>
                <c:pt idx="685">
                  <c:v>793.8270263671875</c:v>
                </c:pt>
                <c:pt idx="686">
                  <c:v>793.84002685546875</c:v>
                </c:pt>
                <c:pt idx="687">
                  <c:v>793.85198974609375</c:v>
                </c:pt>
                <c:pt idx="688">
                  <c:v>793.864013671875</c:v>
                </c:pt>
                <c:pt idx="689">
                  <c:v>793.87701416015625</c:v>
                </c:pt>
                <c:pt idx="690">
                  <c:v>793.88897705078125</c:v>
                </c:pt>
                <c:pt idx="691">
                  <c:v>793.9010009765625</c:v>
                </c:pt>
                <c:pt idx="692">
                  <c:v>793.91302490234375</c:v>
                </c:pt>
                <c:pt idx="693">
                  <c:v>793.926025390625</c:v>
                </c:pt>
                <c:pt idx="694">
                  <c:v>793.93798828125</c:v>
                </c:pt>
                <c:pt idx="695">
                  <c:v>793.95001220703125</c:v>
                </c:pt>
                <c:pt idx="696">
                  <c:v>793.9630126953125</c:v>
                </c:pt>
                <c:pt idx="697">
                  <c:v>793.9749755859375</c:v>
                </c:pt>
                <c:pt idx="698">
                  <c:v>793.98699951171875</c:v>
                </c:pt>
                <c:pt idx="699">
                  <c:v>794</c:v>
                </c:pt>
                <c:pt idx="700">
                  <c:v>794.01202392578125</c:v>
                </c:pt>
                <c:pt idx="701">
                  <c:v>794.02398681640625</c:v>
                </c:pt>
                <c:pt idx="702">
                  <c:v>794.0360107421875</c:v>
                </c:pt>
                <c:pt idx="703">
                  <c:v>794.04901123046875</c:v>
                </c:pt>
                <c:pt idx="704">
                  <c:v>794.06097412109375</c:v>
                </c:pt>
                <c:pt idx="705">
                  <c:v>794.072998046875</c:v>
                </c:pt>
                <c:pt idx="706">
                  <c:v>794.08599853515625</c:v>
                </c:pt>
                <c:pt idx="707">
                  <c:v>794.0980224609375</c:v>
                </c:pt>
                <c:pt idx="708">
                  <c:v>794.1099853515625</c:v>
                </c:pt>
                <c:pt idx="709">
                  <c:v>794.12298583984375</c:v>
                </c:pt>
                <c:pt idx="710">
                  <c:v>794.135009765625</c:v>
                </c:pt>
                <c:pt idx="711">
                  <c:v>794.14697265625</c:v>
                </c:pt>
                <c:pt idx="712">
                  <c:v>794.15899658203125</c:v>
                </c:pt>
                <c:pt idx="713">
                  <c:v>794.1719970703125</c:v>
                </c:pt>
                <c:pt idx="714">
                  <c:v>794.18402099609375</c:v>
                </c:pt>
                <c:pt idx="715">
                  <c:v>794.19598388671875</c:v>
                </c:pt>
                <c:pt idx="716">
                  <c:v>794.208984375</c:v>
                </c:pt>
                <c:pt idx="717">
                  <c:v>794.22100830078125</c:v>
                </c:pt>
                <c:pt idx="718">
                  <c:v>794.23297119140625</c:v>
                </c:pt>
                <c:pt idx="719">
                  <c:v>794.2459716796875</c:v>
                </c:pt>
                <c:pt idx="720">
                  <c:v>794.25799560546875</c:v>
                </c:pt>
                <c:pt idx="721">
                  <c:v>794.27001953125</c:v>
                </c:pt>
                <c:pt idx="722">
                  <c:v>794.28302001953125</c:v>
                </c:pt>
                <c:pt idx="723">
                  <c:v>794.29498291015625</c:v>
                </c:pt>
                <c:pt idx="724">
                  <c:v>794.3070068359375</c:v>
                </c:pt>
                <c:pt idx="725">
                  <c:v>794.3189697265625</c:v>
                </c:pt>
                <c:pt idx="726">
                  <c:v>794.33197021484375</c:v>
                </c:pt>
                <c:pt idx="727">
                  <c:v>794.343994140625</c:v>
                </c:pt>
                <c:pt idx="728">
                  <c:v>794.35601806640625</c:v>
                </c:pt>
                <c:pt idx="729">
                  <c:v>794.3690185546875</c:v>
                </c:pt>
                <c:pt idx="730">
                  <c:v>794.3809814453125</c:v>
                </c:pt>
                <c:pt idx="731">
                  <c:v>794.39300537109375</c:v>
                </c:pt>
                <c:pt idx="732">
                  <c:v>794.406005859375</c:v>
                </c:pt>
                <c:pt idx="733">
                  <c:v>794.41802978515625</c:v>
                </c:pt>
                <c:pt idx="734">
                  <c:v>794.42999267578125</c:v>
                </c:pt>
                <c:pt idx="735">
                  <c:v>794.4429931640625</c:v>
                </c:pt>
                <c:pt idx="736">
                  <c:v>794.45501708984375</c:v>
                </c:pt>
                <c:pt idx="737">
                  <c:v>794.46697998046875</c:v>
                </c:pt>
                <c:pt idx="738">
                  <c:v>794.47900390625</c:v>
                </c:pt>
                <c:pt idx="739">
                  <c:v>794.49200439453125</c:v>
                </c:pt>
                <c:pt idx="740">
                  <c:v>794.5040283203125</c:v>
                </c:pt>
                <c:pt idx="741">
                  <c:v>794.5159912109375</c:v>
                </c:pt>
                <c:pt idx="742">
                  <c:v>794.52899169921875</c:v>
                </c:pt>
                <c:pt idx="743">
                  <c:v>794.541015625</c:v>
                </c:pt>
                <c:pt idx="744">
                  <c:v>794.552978515625</c:v>
                </c:pt>
                <c:pt idx="745">
                  <c:v>794.56597900390625</c:v>
                </c:pt>
                <c:pt idx="746">
                  <c:v>794.5780029296875</c:v>
                </c:pt>
                <c:pt idx="747">
                  <c:v>794.59002685546875</c:v>
                </c:pt>
                <c:pt idx="748">
                  <c:v>794.60198974609375</c:v>
                </c:pt>
                <c:pt idx="749">
                  <c:v>794.614990234375</c:v>
                </c:pt>
                <c:pt idx="750">
                  <c:v>794.62701416015625</c:v>
                </c:pt>
                <c:pt idx="751">
                  <c:v>794.63897705078125</c:v>
                </c:pt>
                <c:pt idx="752">
                  <c:v>794.6519775390625</c:v>
                </c:pt>
                <c:pt idx="753">
                  <c:v>794.66400146484375</c:v>
                </c:pt>
                <c:pt idx="754">
                  <c:v>794.676025390625</c:v>
                </c:pt>
                <c:pt idx="755">
                  <c:v>794.68902587890625</c:v>
                </c:pt>
                <c:pt idx="756">
                  <c:v>794.70098876953125</c:v>
                </c:pt>
                <c:pt idx="757">
                  <c:v>794.7130126953125</c:v>
                </c:pt>
                <c:pt idx="758">
                  <c:v>794.72601318359375</c:v>
                </c:pt>
                <c:pt idx="759">
                  <c:v>794.73797607421875</c:v>
                </c:pt>
                <c:pt idx="760">
                  <c:v>794.75</c:v>
                </c:pt>
                <c:pt idx="761">
                  <c:v>794.76202392578125</c:v>
                </c:pt>
                <c:pt idx="762">
                  <c:v>794.7750244140625</c:v>
                </c:pt>
                <c:pt idx="763">
                  <c:v>794.7869873046875</c:v>
                </c:pt>
                <c:pt idx="764">
                  <c:v>794.79901123046875</c:v>
                </c:pt>
                <c:pt idx="765">
                  <c:v>794.81201171875</c:v>
                </c:pt>
                <c:pt idx="766">
                  <c:v>794.823974609375</c:v>
                </c:pt>
                <c:pt idx="767">
                  <c:v>794.83599853515625</c:v>
                </c:pt>
                <c:pt idx="768">
                  <c:v>794.8489990234375</c:v>
                </c:pt>
                <c:pt idx="769">
                  <c:v>794.86102294921875</c:v>
                </c:pt>
                <c:pt idx="770">
                  <c:v>794.87298583984375</c:v>
                </c:pt>
                <c:pt idx="771">
                  <c:v>794.885986328125</c:v>
                </c:pt>
                <c:pt idx="772">
                  <c:v>794.89801025390625</c:v>
                </c:pt>
                <c:pt idx="773">
                  <c:v>794.90997314453125</c:v>
                </c:pt>
                <c:pt idx="774">
                  <c:v>794.9219970703125</c:v>
                </c:pt>
                <c:pt idx="775">
                  <c:v>794.93499755859375</c:v>
                </c:pt>
                <c:pt idx="776">
                  <c:v>794.947021484375</c:v>
                </c:pt>
                <c:pt idx="777">
                  <c:v>794.958984375</c:v>
                </c:pt>
                <c:pt idx="778">
                  <c:v>794.97198486328125</c:v>
                </c:pt>
                <c:pt idx="779">
                  <c:v>794.9840087890625</c:v>
                </c:pt>
                <c:pt idx="780">
                  <c:v>794.9959716796875</c:v>
                </c:pt>
                <c:pt idx="781">
                  <c:v>795.00897216796875</c:v>
                </c:pt>
                <c:pt idx="782">
                  <c:v>795.02099609375</c:v>
                </c:pt>
                <c:pt idx="783">
                  <c:v>795.03302001953125</c:v>
                </c:pt>
                <c:pt idx="784">
                  <c:v>795.0460205078125</c:v>
                </c:pt>
                <c:pt idx="785">
                  <c:v>795.0579833984375</c:v>
                </c:pt>
                <c:pt idx="786">
                  <c:v>795.07000732421875</c:v>
                </c:pt>
                <c:pt idx="787">
                  <c:v>795.08197021484375</c:v>
                </c:pt>
                <c:pt idx="788">
                  <c:v>795.094970703125</c:v>
                </c:pt>
                <c:pt idx="789">
                  <c:v>795.10699462890625</c:v>
                </c:pt>
                <c:pt idx="790">
                  <c:v>795.1190185546875</c:v>
                </c:pt>
                <c:pt idx="791">
                  <c:v>795.13201904296875</c:v>
                </c:pt>
                <c:pt idx="792">
                  <c:v>795.14398193359375</c:v>
                </c:pt>
                <c:pt idx="793">
                  <c:v>795.156005859375</c:v>
                </c:pt>
                <c:pt idx="794">
                  <c:v>795.16900634765625</c:v>
                </c:pt>
                <c:pt idx="795">
                  <c:v>795.1810302734375</c:v>
                </c:pt>
                <c:pt idx="796">
                  <c:v>795.1929931640625</c:v>
                </c:pt>
                <c:pt idx="797">
                  <c:v>795.20599365234375</c:v>
                </c:pt>
                <c:pt idx="798">
                  <c:v>795.218017578125</c:v>
                </c:pt>
                <c:pt idx="799">
                  <c:v>795.22998046875</c:v>
                </c:pt>
                <c:pt idx="800">
                  <c:v>795.24298095703125</c:v>
                </c:pt>
                <c:pt idx="801">
                  <c:v>795.2550048828125</c:v>
                </c:pt>
                <c:pt idx="802">
                  <c:v>795.26702880859375</c:v>
                </c:pt>
                <c:pt idx="803">
                  <c:v>795.27899169921875</c:v>
                </c:pt>
              </c:numCache>
            </c:numRef>
          </c:xVal>
          <c:yVal>
            <c:numRef>
              <c:f>'Sheet1 {14 min}'!$B$1:$B$804</c:f>
              <c:numCache>
                <c:formatCode>General</c:formatCode>
                <c:ptCount val="804"/>
                <c:pt idx="0">
                  <c:v>88.5</c:v>
                </c:pt>
                <c:pt idx="1">
                  <c:v>58</c:v>
                </c:pt>
                <c:pt idx="2">
                  <c:v>16.5</c:v>
                </c:pt>
                <c:pt idx="3">
                  <c:v>2.25</c:v>
                </c:pt>
                <c:pt idx="4">
                  <c:v>0</c:v>
                </c:pt>
                <c:pt idx="5">
                  <c:v>0</c:v>
                </c:pt>
                <c:pt idx="6">
                  <c:v>2.75</c:v>
                </c:pt>
                <c:pt idx="7">
                  <c:v>7.25</c:v>
                </c:pt>
                <c:pt idx="8">
                  <c:v>6.25</c:v>
                </c:pt>
                <c:pt idx="9">
                  <c:v>6.75</c:v>
                </c:pt>
                <c:pt idx="10">
                  <c:v>17</c:v>
                </c:pt>
                <c:pt idx="11">
                  <c:v>22.75</c:v>
                </c:pt>
                <c:pt idx="12">
                  <c:v>17.75</c:v>
                </c:pt>
                <c:pt idx="13">
                  <c:v>42.5</c:v>
                </c:pt>
                <c:pt idx="14">
                  <c:v>87.25</c:v>
                </c:pt>
                <c:pt idx="15">
                  <c:v>72.5</c:v>
                </c:pt>
                <c:pt idx="16">
                  <c:v>34.5</c:v>
                </c:pt>
                <c:pt idx="17">
                  <c:v>26.75</c:v>
                </c:pt>
                <c:pt idx="18">
                  <c:v>28</c:v>
                </c:pt>
                <c:pt idx="19">
                  <c:v>38.5</c:v>
                </c:pt>
                <c:pt idx="20">
                  <c:v>40.25</c:v>
                </c:pt>
                <c:pt idx="21">
                  <c:v>36.5</c:v>
                </c:pt>
                <c:pt idx="22">
                  <c:v>41</c:v>
                </c:pt>
                <c:pt idx="23">
                  <c:v>49.25</c:v>
                </c:pt>
                <c:pt idx="24">
                  <c:v>64.5</c:v>
                </c:pt>
                <c:pt idx="25">
                  <c:v>74.5</c:v>
                </c:pt>
                <c:pt idx="26">
                  <c:v>88.25</c:v>
                </c:pt>
                <c:pt idx="27">
                  <c:v>115.80000305175781</c:v>
                </c:pt>
                <c:pt idx="28">
                  <c:v>172.19999694824219</c:v>
                </c:pt>
                <c:pt idx="29">
                  <c:v>284.79998779296875</c:v>
                </c:pt>
                <c:pt idx="30">
                  <c:v>359</c:v>
                </c:pt>
                <c:pt idx="31">
                  <c:v>411.5</c:v>
                </c:pt>
                <c:pt idx="32">
                  <c:v>775</c:v>
                </c:pt>
                <c:pt idx="33">
                  <c:v>1515</c:v>
                </c:pt>
                <c:pt idx="34">
                  <c:v>1932</c:v>
                </c:pt>
                <c:pt idx="35">
                  <c:v>1599</c:v>
                </c:pt>
                <c:pt idx="36">
                  <c:v>989.79998779296875</c:v>
                </c:pt>
                <c:pt idx="37">
                  <c:v>496.79998779296875</c:v>
                </c:pt>
                <c:pt idx="38">
                  <c:v>252.5</c:v>
                </c:pt>
                <c:pt idx="39">
                  <c:v>171.19999694824219</c:v>
                </c:pt>
                <c:pt idx="40">
                  <c:v>85</c:v>
                </c:pt>
                <c:pt idx="41">
                  <c:v>46.75</c:v>
                </c:pt>
                <c:pt idx="42">
                  <c:v>65.75</c:v>
                </c:pt>
                <c:pt idx="43">
                  <c:v>76.75</c:v>
                </c:pt>
                <c:pt idx="44">
                  <c:v>62.5</c:v>
                </c:pt>
                <c:pt idx="45">
                  <c:v>39.5</c:v>
                </c:pt>
                <c:pt idx="46">
                  <c:v>36.5</c:v>
                </c:pt>
                <c:pt idx="47">
                  <c:v>43.5</c:v>
                </c:pt>
                <c:pt idx="48">
                  <c:v>25.75</c:v>
                </c:pt>
                <c:pt idx="49">
                  <c:v>5</c:v>
                </c:pt>
                <c:pt idx="50">
                  <c:v>7.25</c:v>
                </c:pt>
                <c:pt idx="51">
                  <c:v>20.75</c:v>
                </c:pt>
                <c:pt idx="52">
                  <c:v>24.75</c:v>
                </c:pt>
                <c:pt idx="53">
                  <c:v>36</c:v>
                </c:pt>
                <c:pt idx="54">
                  <c:v>80.25</c:v>
                </c:pt>
                <c:pt idx="55">
                  <c:v>102.80000305175781</c:v>
                </c:pt>
                <c:pt idx="56">
                  <c:v>65</c:v>
                </c:pt>
                <c:pt idx="57">
                  <c:v>38.75</c:v>
                </c:pt>
                <c:pt idx="58">
                  <c:v>48.5</c:v>
                </c:pt>
                <c:pt idx="59">
                  <c:v>43.25</c:v>
                </c:pt>
                <c:pt idx="60">
                  <c:v>41.75</c:v>
                </c:pt>
                <c:pt idx="61">
                  <c:v>62.5</c:v>
                </c:pt>
                <c:pt idx="62">
                  <c:v>70.75</c:v>
                </c:pt>
                <c:pt idx="63">
                  <c:v>49</c:v>
                </c:pt>
                <c:pt idx="64">
                  <c:v>16.75</c:v>
                </c:pt>
                <c:pt idx="65">
                  <c:v>20.75</c:v>
                </c:pt>
                <c:pt idx="66">
                  <c:v>48.25</c:v>
                </c:pt>
                <c:pt idx="67">
                  <c:v>61.5</c:v>
                </c:pt>
                <c:pt idx="68">
                  <c:v>109</c:v>
                </c:pt>
                <c:pt idx="69">
                  <c:v>201.5</c:v>
                </c:pt>
                <c:pt idx="70">
                  <c:v>309.79998779296875</c:v>
                </c:pt>
                <c:pt idx="71">
                  <c:v>518.29998779296875</c:v>
                </c:pt>
                <c:pt idx="72">
                  <c:v>1195</c:v>
                </c:pt>
                <c:pt idx="73">
                  <c:v>3055</c:v>
                </c:pt>
                <c:pt idx="74">
                  <c:v>5807</c:v>
                </c:pt>
                <c:pt idx="75">
                  <c:v>7496</c:v>
                </c:pt>
                <c:pt idx="76">
                  <c:v>6638</c:v>
                </c:pt>
                <c:pt idx="77">
                  <c:v>4073</c:v>
                </c:pt>
                <c:pt idx="78">
                  <c:v>1849</c:v>
                </c:pt>
                <c:pt idx="79">
                  <c:v>784.79998779296875</c:v>
                </c:pt>
                <c:pt idx="80">
                  <c:v>388.20001220703125</c:v>
                </c:pt>
                <c:pt idx="81">
                  <c:v>164.80000305175781</c:v>
                </c:pt>
                <c:pt idx="82">
                  <c:v>66.5</c:v>
                </c:pt>
                <c:pt idx="83">
                  <c:v>73.75</c:v>
                </c:pt>
                <c:pt idx="84">
                  <c:v>48.25</c:v>
                </c:pt>
                <c:pt idx="85">
                  <c:v>20</c:v>
                </c:pt>
                <c:pt idx="86">
                  <c:v>41.25</c:v>
                </c:pt>
                <c:pt idx="87">
                  <c:v>88.5</c:v>
                </c:pt>
                <c:pt idx="88">
                  <c:v>100</c:v>
                </c:pt>
                <c:pt idx="89">
                  <c:v>65</c:v>
                </c:pt>
                <c:pt idx="90">
                  <c:v>57.25</c:v>
                </c:pt>
                <c:pt idx="91">
                  <c:v>63.75</c:v>
                </c:pt>
                <c:pt idx="92">
                  <c:v>44.5</c:v>
                </c:pt>
                <c:pt idx="93">
                  <c:v>32.75</c:v>
                </c:pt>
                <c:pt idx="94">
                  <c:v>26.25</c:v>
                </c:pt>
                <c:pt idx="95">
                  <c:v>17.25</c:v>
                </c:pt>
                <c:pt idx="96">
                  <c:v>19</c:v>
                </c:pt>
                <c:pt idx="97">
                  <c:v>34.75</c:v>
                </c:pt>
                <c:pt idx="98">
                  <c:v>51</c:v>
                </c:pt>
                <c:pt idx="99">
                  <c:v>69.5</c:v>
                </c:pt>
                <c:pt idx="100">
                  <c:v>104</c:v>
                </c:pt>
                <c:pt idx="101">
                  <c:v>119.80000305175781</c:v>
                </c:pt>
                <c:pt idx="102">
                  <c:v>102.5</c:v>
                </c:pt>
                <c:pt idx="103">
                  <c:v>80</c:v>
                </c:pt>
                <c:pt idx="104">
                  <c:v>67.75</c:v>
                </c:pt>
                <c:pt idx="105">
                  <c:v>84</c:v>
                </c:pt>
                <c:pt idx="106">
                  <c:v>120.80000305175781</c:v>
                </c:pt>
                <c:pt idx="107">
                  <c:v>119.5</c:v>
                </c:pt>
                <c:pt idx="108">
                  <c:v>148</c:v>
                </c:pt>
                <c:pt idx="109">
                  <c:v>255.30000305175781</c:v>
                </c:pt>
                <c:pt idx="110">
                  <c:v>323.70001220703125</c:v>
                </c:pt>
                <c:pt idx="111">
                  <c:v>392.20001220703125</c:v>
                </c:pt>
                <c:pt idx="112">
                  <c:v>867</c:v>
                </c:pt>
                <c:pt idx="113">
                  <c:v>2407</c:v>
                </c:pt>
                <c:pt idx="114">
                  <c:v>6117</c:v>
                </c:pt>
                <c:pt idx="115">
                  <c:v>13170</c:v>
                </c:pt>
                <c:pt idx="116">
                  <c:v>19300</c:v>
                </c:pt>
                <c:pt idx="117">
                  <c:v>17550</c:v>
                </c:pt>
                <c:pt idx="118">
                  <c:v>9890</c:v>
                </c:pt>
                <c:pt idx="119">
                  <c:v>3454</c:v>
                </c:pt>
                <c:pt idx="120">
                  <c:v>894.5</c:v>
                </c:pt>
                <c:pt idx="121">
                  <c:v>392</c:v>
                </c:pt>
                <c:pt idx="122">
                  <c:v>203.80000305175781</c:v>
                </c:pt>
                <c:pt idx="123">
                  <c:v>152.80000305175781</c:v>
                </c:pt>
                <c:pt idx="124">
                  <c:v>154.30000305175781</c:v>
                </c:pt>
                <c:pt idx="125">
                  <c:v>116.80000305175781</c:v>
                </c:pt>
                <c:pt idx="126">
                  <c:v>103.5</c:v>
                </c:pt>
                <c:pt idx="127">
                  <c:v>96.75</c:v>
                </c:pt>
                <c:pt idx="128">
                  <c:v>67</c:v>
                </c:pt>
                <c:pt idx="129">
                  <c:v>53.5</c:v>
                </c:pt>
                <c:pt idx="130">
                  <c:v>53.5</c:v>
                </c:pt>
                <c:pt idx="131">
                  <c:v>53.5</c:v>
                </c:pt>
                <c:pt idx="132">
                  <c:v>72.25</c:v>
                </c:pt>
                <c:pt idx="133">
                  <c:v>91.25</c:v>
                </c:pt>
                <c:pt idx="134">
                  <c:v>65.25</c:v>
                </c:pt>
                <c:pt idx="135">
                  <c:v>30.75</c:v>
                </c:pt>
                <c:pt idx="136">
                  <c:v>48.25</c:v>
                </c:pt>
                <c:pt idx="137">
                  <c:v>76.25</c:v>
                </c:pt>
                <c:pt idx="138">
                  <c:v>55</c:v>
                </c:pt>
                <c:pt idx="139">
                  <c:v>25.75</c:v>
                </c:pt>
                <c:pt idx="140">
                  <c:v>31.5</c:v>
                </c:pt>
                <c:pt idx="141">
                  <c:v>58</c:v>
                </c:pt>
                <c:pt idx="142">
                  <c:v>123</c:v>
                </c:pt>
                <c:pt idx="143">
                  <c:v>166.80000305175781</c:v>
                </c:pt>
                <c:pt idx="144">
                  <c:v>146</c:v>
                </c:pt>
                <c:pt idx="145">
                  <c:v>149.19999694824219</c:v>
                </c:pt>
                <c:pt idx="146">
                  <c:v>157.5</c:v>
                </c:pt>
                <c:pt idx="147">
                  <c:v>134.69999694824219</c:v>
                </c:pt>
                <c:pt idx="148">
                  <c:v>150.19999694824219</c:v>
                </c:pt>
                <c:pt idx="149">
                  <c:v>201</c:v>
                </c:pt>
                <c:pt idx="150">
                  <c:v>178.30000305175781</c:v>
                </c:pt>
                <c:pt idx="151">
                  <c:v>141.80000305175781</c:v>
                </c:pt>
                <c:pt idx="152">
                  <c:v>279.70001220703125</c:v>
                </c:pt>
                <c:pt idx="153">
                  <c:v>816</c:v>
                </c:pt>
                <c:pt idx="154">
                  <c:v>2696</c:v>
                </c:pt>
                <c:pt idx="155">
                  <c:v>9232</c:v>
                </c:pt>
                <c:pt idx="156">
                  <c:v>23190</c:v>
                </c:pt>
                <c:pt idx="157">
                  <c:v>34740</c:v>
                </c:pt>
                <c:pt idx="158">
                  <c:v>30390</c:v>
                </c:pt>
                <c:pt idx="159">
                  <c:v>16180</c:v>
                </c:pt>
                <c:pt idx="160">
                  <c:v>5717</c:v>
                </c:pt>
                <c:pt idx="161">
                  <c:v>1657</c:v>
                </c:pt>
                <c:pt idx="162">
                  <c:v>671.79998779296875</c:v>
                </c:pt>
                <c:pt idx="163">
                  <c:v>401.79998779296875</c:v>
                </c:pt>
                <c:pt idx="164">
                  <c:v>267</c:v>
                </c:pt>
                <c:pt idx="165">
                  <c:v>189.30000305175781</c:v>
                </c:pt>
                <c:pt idx="166">
                  <c:v>116.5</c:v>
                </c:pt>
                <c:pt idx="167">
                  <c:v>90</c:v>
                </c:pt>
                <c:pt idx="168">
                  <c:v>98.5</c:v>
                </c:pt>
                <c:pt idx="169">
                  <c:v>81.5</c:v>
                </c:pt>
                <c:pt idx="170">
                  <c:v>99.25</c:v>
                </c:pt>
                <c:pt idx="171">
                  <c:v>116.80000305175781</c:v>
                </c:pt>
                <c:pt idx="172">
                  <c:v>60.25</c:v>
                </c:pt>
                <c:pt idx="173">
                  <c:v>18.25</c:v>
                </c:pt>
                <c:pt idx="174">
                  <c:v>26.75</c:v>
                </c:pt>
                <c:pt idx="175">
                  <c:v>83.25</c:v>
                </c:pt>
                <c:pt idx="176">
                  <c:v>171.80000305175781</c:v>
                </c:pt>
                <c:pt idx="177">
                  <c:v>182</c:v>
                </c:pt>
                <c:pt idx="178">
                  <c:v>99.5</c:v>
                </c:pt>
                <c:pt idx="179">
                  <c:v>49.75</c:v>
                </c:pt>
                <c:pt idx="180">
                  <c:v>68</c:v>
                </c:pt>
                <c:pt idx="181">
                  <c:v>90</c:v>
                </c:pt>
                <c:pt idx="182">
                  <c:v>113</c:v>
                </c:pt>
                <c:pt idx="183">
                  <c:v>120.5</c:v>
                </c:pt>
                <c:pt idx="184">
                  <c:v>88</c:v>
                </c:pt>
                <c:pt idx="185">
                  <c:v>70.25</c:v>
                </c:pt>
                <c:pt idx="186">
                  <c:v>82.5</c:v>
                </c:pt>
                <c:pt idx="187">
                  <c:v>94</c:v>
                </c:pt>
                <c:pt idx="188">
                  <c:v>115</c:v>
                </c:pt>
                <c:pt idx="189">
                  <c:v>166.80000305175781</c:v>
                </c:pt>
                <c:pt idx="190">
                  <c:v>204.69999694824219</c:v>
                </c:pt>
                <c:pt idx="191">
                  <c:v>257.20001220703125</c:v>
                </c:pt>
                <c:pt idx="192">
                  <c:v>428.70001220703125</c:v>
                </c:pt>
                <c:pt idx="193">
                  <c:v>672.29998779296875</c:v>
                </c:pt>
                <c:pt idx="194">
                  <c:v>1116</c:v>
                </c:pt>
                <c:pt idx="195">
                  <c:v>3104</c:v>
                </c:pt>
                <c:pt idx="196">
                  <c:v>10190</c:v>
                </c:pt>
                <c:pt idx="197">
                  <c:v>26420</c:v>
                </c:pt>
                <c:pt idx="198">
                  <c:v>42140</c:v>
                </c:pt>
                <c:pt idx="199">
                  <c:v>38160</c:v>
                </c:pt>
                <c:pt idx="200">
                  <c:v>19470</c:v>
                </c:pt>
                <c:pt idx="201">
                  <c:v>6078</c:v>
                </c:pt>
                <c:pt idx="202">
                  <c:v>1681</c:v>
                </c:pt>
                <c:pt idx="203">
                  <c:v>646.79998779296875</c:v>
                </c:pt>
                <c:pt idx="204">
                  <c:v>355.79998779296875</c:v>
                </c:pt>
                <c:pt idx="205">
                  <c:v>203.5</c:v>
                </c:pt>
                <c:pt idx="206">
                  <c:v>129</c:v>
                </c:pt>
                <c:pt idx="207">
                  <c:v>118</c:v>
                </c:pt>
                <c:pt idx="208">
                  <c:v>125.19999694824219</c:v>
                </c:pt>
                <c:pt idx="209">
                  <c:v>145.80000305175781</c:v>
                </c:pt>
                <c:pt idx="210">
                  <c:v>166</c:v>
                </c:pt>
                <c:pt idx="211">
                  <c:v>163.30000305175781</c:v>
                </c:pt>
                <c:pt idx="212">
                  <c:v>154.5</c:v>
                </c:pt>
                <c:pt idx="213">
                  <c:v>142.5</c:v>
                </c:pt>
                <c:pt idx="214">
                  <c:v>145</c:v>
                </c:pt>
                <c:pt idx="215">
                  <c:v>161.30000305175781</c:v>
                </c:pt>
                <c:pt idx="216">
                  <c:v>151.5</c:v>
                </c:pt>
                <c:pt idx="217">
                  <c:v>130.80000305175781</c:v>
                </c:pt>
                <c:pt idx="218">
                  <c:v>128.5</c:v>
                </c:pt>
                <c:pt idx="219">
                  <c:v>139.5</c:v>
                </c:pt>
                <c:pt idx="220">
                  <c:v>162</c:v>
                </c:pt>
                <c:pt idx="221">
                  <c:v>178</c:v>
                </c:pt>
                <c:pt idx="222">
                  <c:v>129.80000305175781</c:v>
                </c:pt>
                <c:pt idx="223">
                  <c:v>76.25</c:v>
                </c:pt>
                <c:pt idx="224">
                  <c:v>86</c:v>
                </c:pt>
                <c:pt idx="225">
                  <c:v>84.75</c:v>
                </c:pt>
                <c:pt idx="226">
                  <c:v>79.75</c:v>
                </c:pt>
                <c:pt idx="227">
                  <c:v>94.75</c:v>
                </c:pt>
                <c:pt idx="228">
                  <c:v>82.5</c:v>
                </c:pt>
                <c:pt idx="229">
                  <c:v>97</c:v>
                </c:pt>
                <c:pt idx="230">
                  <c:v>117.5</c:v>
                </c:pt>
                <c:pt idx="231">
                  <c:v>108.30000305175781</c:v>
                </c:pt>
                <c:pt idx="232">
                  <c:v>163</c:v>
                </c:pt>
                <c:pt idx="233">
                  <c:v>276</c:v>
                </c:pt>
                <c:pt idx="234">
                  <c:v>373</c:v>
                </c:pt>
                <c:pt idx="235">
                  <c:v>683.20001220703125</c:v>
                </c:pt>
                <c:pt idx="236">
                  <c:v>2446</c:v>
                </c:pt>
                <c:pt idx="237">
                  <c:v>9186</c:v>
                </c:pt>
                <c:pt idx="238">
                  <c:v>23930</c:v>
                </c:pt>
                <c:pt idx="239">
                  <c:v>36600</c:v>
                </c:pt>
                <c:pt idx="240">
                  <c:v>32580</c:v>
                </c:pt>
                <c:pt idx="241">
                  <c:v>17570</c:v>
                </c:pt>
                <c:pt idx="242">
                  <c:v>6216</c:v>
                </c:pt>
                <c:pt idx="243">
                  <c:v>1858</c:v>
                </c:pt>
                <c:pt idx="244">
                  <c:v>912.70001220703125</c:v>
                </c:pt>
                <c:pt idx="245">
                  <c:v>608.5</c:v>
                </c:pt>
                <c:pt idx="246">
                  <c:v>309.20001220703125</c:v>
                </c:pt>
                <c:pt idx="247">
                  <c:v>169.5</c:v>
                </c:pt>
                <c:pt idx="248">
                  <c:v>163.30000305175781</c:v>
                </c:pt>
                <c:pt idx="249">
                  <c:v>100.5</c:v>
                </c:pt>
                <c:pt idx="250">
                  <c:v>51.5</c:v>
                </c:pt>
                <c:pt idx="251">
                  <c:v>73.75</c:v>
                </c:pt>
                <c:pt idx="252">
                  <c:v>82.5</c:v>
                </c:pt>
                <c:pt idx="253">
                  <c:v>69.5</c:v>
                </c:pt>
                <c:pt idx="254">
                  <c:v>73.75</c:v>
                </c:pt>
                <c:pt idx="255">
                  <c:v>99.5</c:v>
                </c:pt>
                <c:pt idx="256">
                  <c:v>137</c:v>
                </c:pt>
                <c:pt idx="257">
                  <c:v>149</c:v>
                </c:pt>
                <c:pt idx="258">
                  <c:v>131.5</c:v>
                </c:pt>
                <c:pt idx="259">
                  <c:v>139</c:v>
                </c:pt>
                <c:pt idx="260">
                  <c:v>169.80000305175781</c:v>
                </c:pt>
                <c:pt idx="261">
                  <c:v>183.5</c:v>
                </c:pt>
                <c:pt idx="262">
                  <c:v>149</c:v>
                </c:pt>
                <c:pt idx="263">
                  <c:v>124.5</c:v>
                </c:pt>
                <c:pt idx="264">
                  <c:v>158.30000305175781</c:v>
                </c:pt>
                <c:pt idx="265">
                  <c:v>169.80000305175781</c:v>
                </c:pt>
                <c:pt idx="266">
                  <c:v>148.19999694824219</c:v>
                </c:pt>
                <c:pt idx="267">
                  <c:v>143.80000305175781</c:v>
                </c:pt>
                <c:pt idx="268">
                  <c:v>148.19999694824219</c:v>
                </c:pt>
                <c:pt idx="269">
                  <c:v>147</c:v>
                </c:pt>
                <c:pt idx="270">
                  <c:v>130</c:v>
                </c:pt>
                <c:pt idx="271">
                  <c:v>99</c:v>
                </c:pt>
                <c:pt idx="272">
                  <c:v>77</c:v>
                </c:pt>
                <c:pt idx="273">
                  <c:v>135.5</c:v>
                </c:pt>
                <c:pt idx="274">
                  <c:v>313.20001220703125</c:v>
                </c:pt>
                <c:pt idx="275">
                  <c:v>469</c:v>
                </c:pt>
                <c:pt idx="276">
                  <c:v>705.29998779296875</c:v>
                </c:pt>
                <c:pt idx="277">
                  <c:v>1890</c:v>
                </c:pt>
                <c:pt idx="278">
                  <c:v>6724</c:v>
                </c:pt>
                <c:pt idx="279">
                  <c:v>16690</c:v>
                </c:pt>
                <c:pt idx="280">
                  <c:v>24290</c:v>
                </c:pt>
                <c:pt idx="281">
                  <c:v>21290</c:v>
                </c:pt>
                <c:pt idx="282">
                  <c:v>12140</c:v>
                </c:pt>
                <c:pt idx="283">
                  <c:v>5076</c:v>
                </c:pt>
                <c:pt idx="284">
                  <c:v>1828</c:v>
                </c:pt>
                <c:pt idx="285">
                  <c:v>713.29998779296875</c:v>
                </c:pt>
                <c:pt idx="286">
                  <c:v>385.70001220703125</c:v>
                </c:pt>
                <c:pt idx="287">
                  <c:v>271.70001220703125</c:v>
                </c:pt>
                <c:pt idx="288">
                  <c:v>159.5</c:v>
                </c:pt>
                <c:pt idx="289">
                  <c:v>86.5</c:v>
                </c:pt>
                <c:pt idx="290">
                  <c:v>74.75</c:v>
                </c:pt>
                <c:pt idx="291">
                  <c:v>108.5</c:v>
                </c:pt>
                <c:pt idx="292">
                  <c:v>173.5</c:v>
                </c:pt>
                <c:pt idx="293">
                  <c:v>190.30000305175781</c:v>
                </c:pt>
                <c:pt idx="294">
                  <c:v>146.5</c:v>
                </c:pt>
                <c:pt idx="295">
                  <c:v>117.30000305175781</c:v>
                </c:pt>
                <c:pt idx="296">
                  <c:v>120.5</c:v>
                </c:pt>
                <c:pt idx="297">
                  <c:v>118.80000305175781</c:v>
                </c:pt>
                <c:pt idx="298">
                  <c:v>93.75</c:v>
                </c:pt>
                <c:pt idx="299">
                  <c:v>86</c:v>
                </c:pt>
                <c:pt idx="300">
                  <c:v>146.19999694824219</c:v>
                </c:pt>
                <c:pt idx="301">
                  <c:v>214</c:v>
                </c:pt>
                <c:pt idx="302">
                  <c:v>210.69999694824219</c:v>
                </c:pt>
                <c:pt idx="303">
                  <c:v>206.5</c:v>
                </c:pt>
                <c:pt idx="304">
                  <c:v>187.69999694824219</c:v>
                </c:pt>
                <c:pt idx="305">
                  <c:v>101.30000305175781</c:v>
                </c:pt>
                <c:pt idx="306">
                  <c:v>49.75</c:v>
                </c:pt>
                <c:pt idx="307">
                  <c:v>63.75</c:v>
                </c:pt>
                <c:pt idx="308">
                  <c:v>96.75</c:v>
                </c:pt>
                <c:pt idx="309">
                  <c:v>106</c:v>
                </c:pt>
                <c:pt idx="310">
                  <c:v>72</c:v>
                </c:pt>
                <c:pt idx="311">
                  <c:v>55.25</c:v>
                </c:pt>
                <c:pt idx="312">
                  <c:v>81.5</c:v>
                </c:pt>
                <c:pt idx="313">
                  <c:v>124</c:v>
                </c:pt>
                <c:pt idx="314">
                  <c:v>158.69999694824219</c:v>
                </c:pt>
                <c:pt idx="315">
                  <c:v>227.69999694824219</c:v>
                </c:pt>
                <c:pt idx="316">
                  <c:v>394</c:v>
                </c:pt>
                <c:pt idx="317">
                  <c:v>676.29998779296875</c:v>
                </c:pt>
                <c:pt idx="318">
                  <c:v>1669</c:v>
                </c:pt>
                <c:pt idx="319">
                  <c:v>4803</c:v>
                </c:pt>
                <c:pt idx="320">
                  <c:v>10740</c:v>
                </c:pt>
                <c:pt idx="321">
                  <c:v>15450</c:v>
                </c:pt>
                <c:pt idx="322">
                  <c:v>13620</c:v>
                </c:pt>
                <c:pt idx="323">
                  <c:v>7539</c:v>
                </c:pt>
                <c:pt idx="324">
                  <c:v>2909</c:v>
                </c:pt>
                <c:pt idx="325">
                  <c:v>962.5</c:v>
                </c:pt>
                <c:pt idx="326">
                  <c:v>304.29998779296875</c:v>
                </c:pt>
                <c:pt idx="327">
                  <c:v>147</c:v>
                </c:pt>
                <c:pt idx="328">
                  <c:v>189.30000305175781</c:v>
                </c:pt>
                <c:pt idx="329">
                  <c:v>153.80000305175781</c:v>
                </c:pt>
                <c:pt idx="330">
                  <c:v>80.5</c:v>
                </c:pt>
                <c:pt idx="331">
                  <c:v>55</c:v>
                </c:pt>
                <c:pt idx="332">
                  <c:v>44.75</c:v>
                </c:pt>
                <c:pt idx="333">
                  <c:v>48.5</c:v>
                </c:pt>
                <c:pt idx="334">
                  <c:v>67.75</c:v>
                </c:pt>
                <c:pt idx="335">
                  <c:v>69.5</c:v>
                </c:pt>
                <c:pt idx="336">
                  <c:v>55.75</c:v>
                </c:pt>
                <c:pt idx="337">
                  <c:v>72.25</c:v>
                </c:pt>
                <c:pt idx="338">
                  <c:v>97.75</c:v>
                </c:pt>
                <c:pt idx="339">
                  <c:v>83.25</c:v>
                </c:pt>
                <c:pt idx="340">
                  <c:v>79.25</c:v>
                </c:pt>
                <c:pt idx="341">
                  <c:v>109.30000305175781</c:v>
                </c:pt>
                <c:pt idx="342">
                  <c:v>120</c:v>
                </c:pt>
                <c:pt idx="343">
                  <c:v>99.75</c:v>
                </c:pt>
                <c:pt idx="344">
                  <c:v>82.5</c:v>
                </c:pt>
                <c:pt idx="345">
                  <c:v>76.25</c:v>
                </c:pt>
                <c:pt idx="346">
                  <c:v>69.5</c:v>
                </c:pt>
                <c:pt idx="347">
                  <c:v>63</c:v>
                </c:pt>
                <c:pt idx="348">
                  <c:v>75</c:v>
                </c:pt>
                <c:pt idx="349">
                  <c:v>103</c:v>
                </c:pt>
                <c:pt idx="350">
                  <c:v>101</c:v>
                </c:pt>
                <c:pt idx="351">
                  <c:v>94</c:v>
                </c:pt>
                <c:pt idx="352">
                  <c:v>104.30000305175781</c:v>
                </c:pt>
                <c:pt idx="353">
                  <c:v>94.75</c:v>
                </c:pt>
                <c:pt idx="354">
                  <c:v>100.5</c:v>
                </c:pt>
                <c:pt idx="355">
                  <c:v>147</c:v>
                </c:pt>
                <c:pt idx="356">
                  <c:v>251</c:v>
                </c:pt>
                <c:pt idx="357">
                  <c:v>412.20001220703125</c:v>
                </c:pt>
                <c:pt idx="358">
                  <c:v>678.5</c:v>
                </c:pt>
                <c:pt idx="359">
                  <c:v>1514</c:v>
                </c:pt>
                <c:pt idx="360">
                  <c:v>3725</c:v>
                </c:pt>
                <c:pt idx="361">
                  <c:v>7351</c:v>
                </c:pt>
                <c:pt idx="362">
                  <c:v>10140</c:v>
                </c:pt>
                <c:pt idx="363">
                  <c:v>9238</c:v>
                </c:pt>
                <c:pt idx="364">
                  <c:v>5454</c:v>
                </c:pt>
                <c:pt idx="365">
                  <c:v>2188</c:v>
                </c:pt>
                <c:pt idx="366">
                  <c:v>826.20001220703125</c:v>
                </c:pt>
                <c:pt idx="367">
                  <c:v>488.79998779296875</c:v>
                </c:pt>
                <c:pt idx="368">
                  <c:v>316.5</c:v>
                </c:pt>
                <c:pt idx="369">
                  <c:v>178</c:v>
                </c:pt>
                <c:pt idx="370">
                  <c:v>101</c:v>
                </c:pt>
                <c:pt idx="371">
                  <c:v>61.25</c:v>
                </c:pt>
                <c:pt idx="372">
                  <c:v>82</c:v>
                </c:pt>
                <c:pt idx="373">
                  <c:v>104.30000305175781</c:v>
                </c:pt>
                <c:pt idx="374">
                  <c:v>74.25</c:v>
                </c:pt>
                <c:pt idx="375">
                  <c:v>45.75</c:v>
                </c:pt>
                <c:pt idx="376">
                  <c:v>48.5</c:v>
                </c:pt>
                <c:pt idx="377">
                  <c:v>62.25</c:v>
                </c:pt>
                <c:pt idx="378">
                  <c:v>65.75</c:v>
                </c:pt>
                <c:pt idx="379">
                  <c:v>77.25</c:v>
                </c:pt>
                <c:pt idx="380">
                  <c:v>105</c:v>
                </c:pt>
                <c:pt idx="381">
                  <c:v>107.69999694824219</c:v>
                </c:pt>
                <c:pt idx="382">
                  <c:v>85.75</c:v>
                </c:pt>
                <c:pt idx="383">
                  <c:v>78.25</c:v>
                </c:pt>
                <c:pt idx="384">
                  <c:v>98.75</c:v>
                </c:pt>
                <c:pt idx="385">
                  <c:v>117</c:v>
                </c:pt>
                <c:pt idx="386">
                  <c:v>121.5</c:v>
                </c:pt>
                <c:pt idx="387">
                  <c:v>116.80000305175781</c:v>
                </c:pt>
                <c:pt idx="388">
                  <c:v>102</c:v>
                </c:pt>
                <c:pt idx="389">
                  <c:v>102.5</c:v>
                </c:pt>
                <c:pt idx="390">
                  <c:v>109</c:v>
                </c:pt>
                <c:pt idx="391">
                  <c:v>120.80000305175781</c:v>
                </c:pt>
                <c:pt idx="392">
                  <c:v>142.5</c:v>
                </c:pt>
                <c:pt idx="393">
                  <c:v>143</c:v>
                </c:pt>
                <c:pt idx="394">
                  <c:v>128.80000305175781</c:v>
                </c:pt>
                <c:pt idx="395">
                  <c:v>123.80000305175781</c:v>
                </c:pt>
                <c:pt idx="396">
                  <c:v>203.5</c:v>
                </c:pt>
                <c:pt idx="397">
                  <c:v>372</c:v>
                </c:pt>
                <c:pt idx="398">
                  <c:v>556.5</c:v>
                </c:pt>
                <c:pt idx="399">
                  <c:v>799.20001220703125</c:v>
                </c:pt>
                <c:pt idx="400">
                  <c:v>1673</c:v>
                </c:pt>
                <c:pt idx="401">
                  <c:v>4741</c:v>
                </c:pt>
                <c:pt idx="402">
                  <c:v>10180</c:v>
                </c:pt>
                <c:pt idx="403">
                  <c:v>13930</c:v>
                </c:pt>
                <c:pt idx="404">
                  <c:v>12430</c:v>
                </c:pt>
                <c:pt idx="405">
                  <c:v>7718</c:v>
                </c:pt>
                <c:pt idx="406">
                  <c:v>3511</c:v>
                </c:pt>
                <c:pt idx="407">
                  <c:v>1267</c:v>
                </c:pt>
                <c:pt idx="408">
                  <c:v>588</c:v>
                </c:pt>
                <c:pt idx="409">
                  <c:v>430.5</c:v>
                </c:pt>
                <c:pt idx="410">
                  <c:v>253.80000305175781</c:v>
                </c:pt>
                <c:pt idx="411">
                  <c:v>106</c:v>
                </c:pt>
                <c:pt idx="412">
                  <c:v>72</c:v>
                </c:pt>
                <c:pt idx="413">
                  <c:v>90.5</c:v>
                </c:pt>
                <c:pt idx="414">
                  <c:v>130.80000305175781</c:v>
                </c:pt>
                <c:pt idx="415">
                  <c:v>169.80000305175781</c:v>
                </c:pt>
                <c:pt idx="416">
                  <c:v>162.5</c:v>
                </c:pt>
                <c:pt idx="417">
                  <c:v>116</c:v>
                </c:pt>
                <c:pt idx="418">
                  <c:v>59.25</c:v>
                </c:pt>
                <c:pt idx="419">
                  <c:v>54.25</c:v>
                </c:pt>
                <c:pt idx="420">
                  <c:v>120.5</c:v>
                </c:pt>
                <c:pt idx="421">
                  <c:v>156.69999694824219</c:v>
                </c:pt>
                <c:pt idx="422">
                  <c:v>127</c:v>
                </c:pt>
                <c:pt idx="423">
                  <c:v>125</c:v>
                </c:pt>
                <c:pt idx="424">
                  <c:v>170.5</c:v>
                </c:pt>
                <c:pt idx="425">
                  <c:v>195.19999694824219</c:v>
                </c:pt>
                <c:pt idx="426">
                  <c:v>174.19999694824219</c:v>
                </c:pt>
                <c:pt idx="427">
                  <c:v>138.30000305175781</c:v>
                </c:pt>
                <c:pt idx="428">
                  <c:v>124.19999694824219</c:v>
                </c:pt>
                <c:pt idx="429">
                  <c:v>192.30000305175781</c:v>
                </c:pt>
                <c:pt idx="430">
                  <c:v>291.79998779296875</c:v>
                </c:pt>
                <c:pt idx="431">
                  <c:v>261.20001220703125</c:v>
                </c:pt>
                <c:pt idx="432">
                  <c:v>154.30000305175781</c:v>
                </c:pt>
                <c:pt idx="433">
                  <c:v>125.5</c:v>
                </c:pt>
                <c:pt idx="434">
                  <c:v>157</c:v>
                </c:pt>
                <c:pt idx="435">
                  <c:v>154.30000305175781</c:v>
                </c:pt>
                <c:pt idx="436">
                  <c:v>109.30000305175781</c:v>
                </c:pt>
                <c:pt idx="437">
                  <c:v>149.5</c:v>
                </c:pt>
                <c:pt idx="438">
                  <c:v>451.5</c:v>
                </c:pt>
                <c:pt idx="439">
                  <c:v>871.70001220703125</c:v>
                </c:pt>
                <c:pt idx="440">
                  <c:v>1310</c:v>
                </c:pt>
                <c:pt idx="441">
                  <c:v>2817</c:v>
                </c:pt>
                <c:pt idx="442">
                  <c:v>8345</c:v>
                </c:pt>
                <c:pt idx="443">
                  <c:v>21500</c:v>
                </c:pt>
                <c:pt idx="444">
                  <c:v>35070</c:v>
                </c:pt>
                <c:pt idx="445">
                  <c:v>33450</c:v>
                </c:pt>
                <c:pt idx="446">
                  <c:v>18760</c:v>
                </c:pt>
                <c:pt idx="447">
                  <c:v>6556</c:v>
                </c:pt>
                <c:pt idx="448">
                  <c:v>1788</c:v>
                </c:pt>
                <c:pt idx="449">
                  <c:v>672.79998779296875</c:v>
                </c:pt>
                <c:pt idx="450">
                  <c:v>447</c:v>
                </c:pt>
                <c:pt idx="451">
                  <c:v>287.5</c:v>
                </c:pt>
                <c:pt idx="452">
                  <c:v>179</c:v>
                </c:pt>
                <c:pt idx="453">
                  <c:v>173</c:v>
                </c:pt>
                <c:pt idx="454">
                  <c:v>175.5</c:v>
                </c:pt>
                <c:pt idx="455">
                  <c:v>187.30000305175781</c:v>
                </c:pt>
                <c:pt idx="456">
                  <c:v>280.5</c:v>
                </c:pt>
                <c:pt idx="457">
                  <c:v>346.70001220703125</c:v>
                </c:pt>
                <c:pt idx="458">
                  <c:v>302.70001220703125</c:v>
                </c:pt>
                <c:pt idx="459">
                  <c:v>260.29998779296875</c:v>
                </c:pt>
                <c:pt idx="460">
                  <c:v>231</c:v>
                </c:pt>
                <c:pt idx="461">
                  <c:v>171.19999694824219</c:v>
                </c:pt>
                <c:pt idx="462">
                  <c:v>152.80000305175781</c:v>
                </c:pt>
                <c:pt idx="463">
                  <c:v>185.30000305175781</c:v>
                </c:pt>
                <c:pt idx="464">
                  <c:v>167.5</c:v>
                </c:pt>
                <c:pt idx="465">
                  <c:v>129.5</c:v>
                </c:pt>
                <c:pt idx="466">
                  <c:v>170.19999694824219</c:v>
                </c:pt>
                <c:pt idx="467">
                  <c:v>253.5</c:v>
                </c:pt>
                <c:pt idx="468">
                  <c:v>296</c:v>
                </c:pt>
                <c:pt idx="469">
                  <c:v>266.79998779296875</c:v>
                </c:pt>
                <c:pt idx="470">
                  <c:v>199.19999694824219</c:v>
                </c:pt>
                <c:pt idx="471">
                  <c:v>188</c:v>
                </c:pt>
                <c:pt idx="472">
                  <c:v>214.30000305175781</c:v>
                </c:pt>
                <c:pt idx="473">
                  <c:v>232.5</c:v>
                </c:pt>
                <c:pt idx="474">
                  <c:v>331</c:v>
                </c:pt>
                <c:pt idx="475">
                  <c:v>417</c:v>
                </c:pt>
                <c:pt idx="476">
                  <c:v>435.5</c:v>
                </c:pt>
                <c:pt idx="477">
                  <c:v>494</c:v>
                </c:pt>
                <c:pt idx="478">
                  <c:v>548</c:v>
                </c:pt>
                <c:pt idx="479">
                  <c:v>646.5</c:v>
                </c:pt>
                <c:pt idx="480">
                  <c:v>869.70001220703125</c:v>
                </c:pt>
                <c:pt idx="481">
                  <c:v>1215</c:v>
                </c:pt>
                <c:pt idx="482">
                  <c:v>2724</c:v>
                </c:pt>
                <c:pt idx="483">
                  <c:v>12570</c:v>
                </c:pt>
                <c:pt idx="484">
                  <c:v>44410</c:v>
                </c:pt>
                <c:pt idx="485">
                  <c:v>83510</c:v>
                </c:pt>
                <c:pt idx="486">
                  <c:v>82880</c:v>
                </c:pt>
                <c:pt idx="487">
                  <c:v>43310</c:v>
                </c:pt>
                <c:pt idx="488">
                  <c:v>12140</c:v>
                </c:pt>
                <c:pt idx="489">
                  <c:v>2602</c:v>
                </c:pt>
                <c:pt idx="490">
                  <c:v>830.5</c:v>
                </c:pt>
                <c:pt idx="491">
                  <c:v>549.5</c:v>
                </c:pt>
                <c:pt idx="492">
                  <c:v>535.5</c:v>
                </c:pt>
                <c:pt idx="493">
                  <c:v>466</c:v>
                </c:pt>
                <c:pt idx="494">
                  <c:v>381</c:v>
                </c:pt>
                <c:pt idx="495">
                  <c:v>327</c:v>
                </c:pt>
                <c:pt idx="496">
                  <c:v>258</c:v>
                </c:pt>
                <c:pt idx="497">
                  <c:v>220.30000305175781</c:v>
                </c:pt>
                <c:pt idx="498">
                  <c:v>181.30000305175781</c:v>
                </c:pt>
                <c:pt idx="499">
                  <c:v>113.30000305175781</c:v>
                </c:pt>
                <c:pt idx="500">
                  <c:v>91.25</c:v>
                </c:pt>
                <c:pt idx="501">
                  <c:v>128.80000305175781</c:v>
                </c:pt>
                <c:pt idx="502">
                  <c:v>184.69999694824219</c:v>
                </c:pt>
                <c:pt idx="503">
                  <c:v>228.80000305175781</c:v>
                </c:pt>
                <c:pt idx="504">
                  <c:v>276.5</c:v>
                </c:pt>
                <c:pt idx="505">
                  <c:v>353.79998779296875</c:v>
                </c:pt>
                <c:pt idx="506">
                  <c:v>373.70001220703125</c:v>
                </c:pt>
                <c:pt idx="507">
                  <c:v>276.79998779296875</c:v>
                </c:pt>
                <c:pt idx="508">
                  <c:v>214.5</c:v>
                </c:pt>
                <c:pt idx="509">
                  <c:v>268</c:v>
                </c:pt>
                <c:pt idx="510">
                  <c:v>328.5</c:v>
                </c:pt>
                <c:pt idx="511">
                  <c:v>336</c:v>
                </c:pt>
                <c:pt idx="512">
                  <c:v>359.20001220703125</c:v>
                </c:pt>
                <c:pt idx="513">
                  <c:v>429.29998779296875</c:v>
                </c:pt>
                <c:pt idx="514">
                  <c:v>494.70001220703125</c:v>
                </c:pt>
                <c:pt idx="515">
                  <c:v>525.79998779296875</c:v>
                </c:pt>
                <c:pt idx="516">
                  <c:v>490.5</c:v>
                </c:pt>
                <c:pt idx="517">
                  <c:v>478</c:v>
                </c:pt>
                <c:pt idx="518">
                  <c:v>589</c:v>
                </c:pt>
                <c:pt idx="519">
                  <c:v>640</c:v>
                </c:pt>
                <c:pt idx="520">
                  <c:v>666.5</c:v>
                </c:pt>
                <c:pt idx="521">
                  <c:v>758.20001220703125</c:v>
                </c:pt>
                <c:pt idx="522">
                  <c:v>931.5</c:v>
                </c:pt>
                <c:pt idx="523">
                  <c:v>2859</c:v>
                </c:pt>
                <c:pt idx="524">
                  <c:v>18390</c:v>
                </c:pt>
                <c:pt idx="525">
                  <c:v>76240</c:v>
                </c:pt>
                <c:pt idx="526">
                  <c:v>148500</c:v>
                </c:pt>
                <c:pt idx="527">
                  <c:v>141900</c:v>
                </c:pt>
                <c:pt idx="528">
                  <c:v>66410</c:v>
                </c:pt>
                <c:pt idx="529">
                  <c:v>14800</c:v>
                </c:pt>
                <c:pt idx="530">
                  <c:v>2579</c:v>
                </c:pt>
                <c:pt idx="531">
                  <c:v>1025</c:v>
                </c:pt>
                <c:pt idx="532">
                  <c:v>922.5</c:v>
                </c:pt>
                <c:pt idx="533">
                  <c:v>934.20001220703125</c:v>
                </c:pt>
                <c:pt idx="534">
                  <c:v>704.79998779296875</c:v>
                </c:pt>
                <c:pt idx="535">
                  <c:v>461</c:v>
                </c:pt>
                <c:pt idx="536">
                  <c:v>363.20001220703125</c:v>
                </c:pt>
                <c:pt idx="537">
                  <c:v>383.70001220703125</c:v>
                </c:pt>
                <c:pt idx="538">
                  <c:v>401.29998779296875</c:v>
                </c:pt>
                <c:pt idx="539">
                  <c:v>395.29998779296875</c:v>
                </c:pt>
                <c:pt idx="540">
                  <c:v>357.20001220703125</c:v>
                </c:pt>
                <c:pt idx="541">
                  <c:v>240.19999694824219</c:v>
                </c:pt>
                <c:pt idx="542">
                  <c:v>126.30000305175781</c:v>
                </c:pt>
                <c:pt idx="543">
                  <c:v>137</c:v>
                </c:pt>
                <c:pt idx="544">
                  <c:v>258.70001220703125</c:v>
                </c:pt>
                <c:pt idx="545">
                  <c:v>440.5</c:v>
                </c:pt>
                <c:pt idx="546">
                  <c:v>580.79998779296875</c:v>
                </c:pt>
                <c:pt idx="547">
                  <c:v>547.29998779296875</c:v>
                </c:pt>
                <c:pt idx="548">
                  <c:v>467.29998779296875</c:v>
                </c:pt>
                <c:pt idx="549">
                  <c:v>463.79998779296875</c:v>
                </c:pt>
                <c:pt idx="550">
                  <c:v>432</c:v>
                </c:pt>
                <c:pt idx="551">
                  <c:v>344.70001220703125</c:v>
                </c:pt>
                <c:pt idx="552">
                  <c:v>250.5</c:v>
                </c:pt>
                <c:pt idx="553">
                  <c:v>235.69999694824219</c:v>
                </c:pt>
                <c:pt idx="554">
                  <c:v>286.79998779296875</c:v>
                </c:pt>
                <c:pt idx="555">
                  <c:v>356.5</c:v>
                </c:pt>
                <c:pt idx="556">
                  <c:v>435</c:v>
                </c:pt>
                <c:pt idx="557">
                  <c:v>453.20001220703125</c:v>
                </c:pt>
                <c:pt idx="558">
                  <c:v>454</c:v>
                </c:pt>
                <c:pt idx="559">
                  <c:v>483.5</c:v>
                </c:pt>
                <c:pt idx="560">
                  <c:v>564.79998779296875</c:v>
                </c:pt>
                <c:pt idx="561">
                  <c:v>650</c:v>
                </c:pt>
                <c:pt idx="562">
                  <c:v>760</c:v>
                </c:pt>
                <c:pt idx="563">
                  <c:v>1301</c:v>
                </c:pt>
                <c:pt idx="564">
                  <c:v>4252</c:v>
                </c:pt>
                <c:pt idx="565">
                  <c:v>24810</c:v>
                </c:pt>
                <c:pt idx="566">
                  <c:v>96140</c:v>
                </c:pt>
                <c:pt idx="567">
                  <c:v>175100</c:v>
                </c:pt>
                <c:pt idx="568">
                  <c:v>155500</c:v>
                </c:pt>
                <c:pt idx="569">
                  <c:v>67250</c:v>
                </c:pt>
                <c:pt idx="570">
                  <c:v>13780</c:v>
                </c:pt>
                <c:pt idx="571">
                  <c:v>2191</c:v>
                </c:pt>
                <c:pt idx="572">
                  <c:v>1013</c:v>
                </c:pt>
                <c:pt idx="573">
                  <c:v>1151</c:v>
                </c:pt>
                <c:pt idx="574">
                  <c:v>1294</c:v>
                </c:pt>
                <c:pt idx="575">
                  <c:v>1030</c:v>
                </c:pt>
                <c:pt idx="576">
                  <c:v>660.70001220703125</c:v>
                </c:pt>
                <c:pt idx="577">
                  <c:v>394.20001220703125</c:v>
                </c:pt>
                <c:pt idx="578">
                  <c:v>349</c:v>
                </c:pt>
                <c:pt idx="579">
                  <c:v>540.20001220703125</c:v>
                </c:pt>
                <c:pt idx="580">
                  <c:v>628.70001220703125</c:v>
                </c:pt>
                <c:pt idx="581">
                  <c:v>482.20001220703125</c:v>
                </c:pt>
                <c:pt idx="582">
                  <c:v>295</c:v>
                </c:pt>
                <c:pt idx="583">
                  <c:v>179.30000305175781</c:v>
                </c:pt>
                <c:pt idx="584">
                  <c:v>184.30000305175781</c:v>
                </c:pt>
                <c:pt idx="585">
                  <c:v>298</c:v>
                </c:pt>
                <c:pt idx="586">
                  <c:v>407.70001220703125</c:v>
                </c:pt>
                <c:pt idx="587">
                  <c:v>520.70001220703125</c:v>
                </c:pt>
                <c:pt idx="588">
                  <c:v>584</c:v>
                </c:pt>
                <c:pt idx="589">
                  <c:v>528.20001220703125</c:v>
                </c:pt>
                <c:pt idx="590">
                  <c:v>479</c:v>
                </c:pt>
                <c:pt idx="591">
                  <c:v>421.79998779296875</c:v>
                </c:pt>
                <c:pt idx="592">
                  <c:v>319.20001220703125</c:v>
                </c:pt>
                <c:pt idx="593">
                  <c:v>275.70001220703125</c:v>
                </c:pt>
                <c:pt idx="594">
                  <c:v>282.20001220703125</c:v>
                </c:pt>
                <c:pt idx="595">
                  <c:v>305.29998779296875</c:v>
                </c:pt>
                <c:pt idx="596">
                  <c:v>367.20001220703125</c:v>
                </c:pt>
                <c:pt idx="597">
                  <c:v>490</c:v>
                </c:pt>
                <c:pt idx="598">
                  <c:v>562.20001220703125</c:v>
                </c:pt>
                <c:pt idx="599">
                  <c:v>565.20001220703125</c:v>
                </c:pt>
                <c:pt idx="600">
                  <c:v>686</c:v>
                </c:pt>
                <c:pt idx="601">
                  <c:v>800.79998779296875</c:v>
                </c:pt>
                <c:pt idx="602">
                  <c:v>719.70001220703125</c:v>
                </c:pt>
                <c:pt idx="603">
                  <c:v>635.29998779296875</c:v>
                </c:pt>
                <c:pt idx="604">
                  <c:v>1112</c:v>
                </c:pt>
                <c:pt idx="605">
                  <c:v>4709</c:v>
                </c:pt>
                <c:pt idx="606">
                  <c:v>25650</c:v>
                </c:pt>
                <c:pt idx="607">
                  <c:v>85300</c:v>
                </c:pt>
                <c:pt idx="608">
                  <c:v>139200</c:v>
                </c:pt>
                <c:pt idx="609">
                  <c:v>112400</c:v>
                </c:pt>
                <c:pt idx="610">
                  <c:v>44150</c:v>
                </c:pt>
                <c:pt idx="611">
                  <c:v>8873</c:v>
                </c:pt>
                <c:pt idx="612">
                  <c:v>2111</c:v>
                </c:pt>
                <c:pt idx="613">
                  <c:v>1132</c:v>
                </c:pt>
                <c:pt idx="614">
                  <c:v>957.5</c:v>
                </c:pt>
                <c:pt idx="615">
                  <c:v>914.29998779296875</c:v>
                </c:pt>
                <c:pt idx="616">
                  <c:v>860</c:v>
                </c:pt>
                <c:pt idx="617">
                  <c:v>706.70001220703125</c:v>
                </c:pt>
                <c:pt idx="618">
                  <c:v>508</c:v>
                </c:pt>
                <c:pt idx="619">
                  <c:v>365.5</c:v>
                </c:pt>
                <c:pt idx="620">
                  <c:v>295.5</c:v>
                </c:pt>
                <c:pt idx="621">
                  <c:v>264</c:v>
                </c:pt>
                <c:pt idx="622">
                  <c:v>209.80000305175781</c:v>
                </c:pt>
                <c:pt idx="623">
                  <c:v>171</c:v>
                </c:pt>
                <c:pt idx="624">
                  <c:v>193</c:v>
                </c:pt>
                <c:pt idx="625">
                  <c:v>187.69999694824219</c:v>
                </c:pt>
                <c:pt idx="626">
                  <c:v>186.30000305175781</c:v>
                </c:pt>
                <c:pt idx="627">
                  <c:v>308.70001220703125</c:v>
                </c:pt>
                <c:pt idx="628">
                  <c:v>437.5</c:v>
                </c:pt>
                <c:pt idx="629">
                  <c:v>409.5</c:v>
                </c:pt>
                <c:pt idx="630">
                  <c:v>340.5</c:v>
                </c:pt>
                <c:pt idx="631">
                  <c:v>382.20001220703125</c:v>
                </c:pt>
                <c:pt idx="632">
                  <c:v>424.20001220703125</c:v>
                </c:pt>
                <c:pt idx="633">
                  <c:v>368.79998779296875</c:v>
                </c:pt>
                <c:pt idx="634">
                  <c:v>274.79998779296875</c:v>
                </c:pt>
                <c:pt idx="635">
                  <c:v>207</c:v>
                </c:pt>
                <c:pt idx="636">
                  <c:v>211.5</c:v>
                </c:pt>
                <c:pt idx="637">
                  <c:v>247.5</c:v>
                </c:pt>
                <c:pt idx="638">
                  <c:v>266.5</c:v>
                </c:pt>
                <c:pt idx="639">
                  <c:v>309.5</c:v>
                </c:pt>
                <c:pt idx="640">
                  <c:v>360.5</c:v>
                </c:pt>
                <c:pt idx="641">
                  <c:v>396.70001220703125</c:v>
                </c:pt>
                <c:pt idx="642">
                  <c:v>392</c:v>
                </c:pt>
                <c:pt idx="643">
                  <c:v>338.5</c:v>
                </c:pt>
                <c:pt idx="644">
                  <c:v>519.20001220703125</c:v>
                </c:pt>
                <c:pt idx="645">
                  <c:v>1306</c:v>
                </c:pt>
                <c:pt idx="646">
                  <c:v>5003</c:v>
                </c:pt>
                <c:pt idx="647">
                  <c:v>20480</c:v>
                </c:pt>
                <c:pt idx="648">
                  <c:v>51270</c:v>
                </c:pt>
                <c:pt idx="649">
                  <c:v>69940</c:v>
                </c:pt>
                <c:pt idx="650">
                  <c:v>51850</c:v>
                </c:pt>
                <c:pt idx="651">
                  <c:v>21070</c:v>
                </c:pt>
                <c:pt idx="652">
                  <c:v>5327</c:v>
                </c:pt>
                <c:pt idx="653">
                  <c:v>1378</c:v>
                </c:pt>
                <c:pt idx="654">
                  <c:v>618.29998779296875</c:v>
                </c:pt>
                <c:pt idx="655">
                  <c:v>475.5</c:v>
                </c:pt>
                <c:pt idx="656">
                  <c:v>420.5</c:v>
                </c:pt>
                <c:pt idx="657">
                  <c:v>362.70001220703125</c:v>
                </c:pt>
                <c:pt idx="658">
                  <c:v>293.5</c:v>
                </c:pt>
                <c:pt idx="659">
                  <c:v>253.30000305175781</c:v>
                </c:pt>
                <c:pt idx="660">
                  <c:v>190</c:v>
                </c:pt>
                <c:pt idx="661">
                  <c:v>184.30000305175781</c:v>
                </c:pt>
                <c:pt idx="662">
                  <c:v>276.79998779296875</c:v>
                </c:pt>
                <c:pt idx="663">
                  <c:v>309</c:v>
                </c:pt>
                <c:pt idx="664">
                  <c:v>254</c:v>
                </c:pt>
                <c:pt idx="665">
                  <c:v>235.30000305175781</c:v>
                </c:pt>
                <c:pt idx="666">
                  <c:v>234.19999694824219</c:v>
                </c:pt>
                <c:pt idx="667">
                  <c:v>180.5</c:v>
                </c:pt>
                <c:pt idx="668">
                  <c:v>137.5</c:v>
                </c:pt>
                <c:pt idx="669">
                  <c:v>137.69999694824219</c:v>
                </c:pt>
                <c:pt idx="670">
                  <c:v>154.80000305175781</c:v>
                </c:pt>
                <c:pt idx="671">
                  <c:v>189.5</c:v>
                </c:pt>
                <c:pt idx="672">
                  <c:v>225.19999694824219</c:v>
                </c:pt>
                <c:pt idx="673">
                  <c:v>256.29998779296875</c:v>
                </c:pt>
                <c:pt idx="674">
                  <c:v>260.70001220703125</c:v>
                </c:pt>
                <c:pt idx="675">
                  <c:v>230</c:v>
                </c:pt>
                <c:pt idx="676">
                  <c:v>239.5</c:v>
                </c:pt>
                <c:pt idx="677">
                  <c:v>244</c:v>
                </c:pt>
                <c:pt idx="678">
                  <c:v>181.69999694824219</c:v>
                </c:pt>
                <c:pt idx="679">
                  <c:v>200.69999694824219</c:v>
                </c:pt>
                <c:pt idx="680">
                  <c:v>289.5</c:v>
                </c:pt>
                <c:pt idx="681">
                  <c:v>273.70001220703125</c:v>
                </c:pt>
                <c:pt idx="682">
                  <c:v>222.30000305175781</c:v>
                </c:pt>
                <c:pt idx="683">
                  <c:v>206</c:v>
                </c:pt>
                <c:pt idx="684">
                  <c:v>278</c:v>
                </c:pt>
                <c:pt idx="685">
                  <c:v>534</c:v>
                </c:pt>
                <c:pt idx="686">
                  <c:v>1337</c:v>
                </c:pt>
                <c:pt idx="687">
                  <c:v>4321</c:v>
                </c:pt>
                <c:pt idx="688">
                  <c:v>11840</c:v>
                </c:pt>
                <c:pt idx="689">
                  <c:v>22110</c:v>
                </c:pt>
                <c:pt idx="690">
                  <c:v>26010</c:v>
                </c:pt>
                <c:pt idx="691">
                  <c:v>18780</c:v>
                </c:pt>
                <c:pt idx="692">
                  <c:v>8376</c:v>
                </c:pt>
                <c:pt idx="693">
                  <c:v>2438</c:v>
                </c:pt>
                <c:pt idx="694">
                  <c:v>626.29998779296875</c:v>
                </c:pt>
                <c:pt idx="695">
                  <c:v>296.70001220703125</c:v>
                </c:pt>
                <c:pt idx="696">
                  <c:v>193.80000305175781</c:v>
                </c:pt>
                <c:pt idx="697">
                  <c:v>193</c:v>
                </c:pt>
                <c:pt idx="698">
                  <c:v>249.30000305175781</c:v>
                </c:pt>
                <c:pt idx="699">
                  <c:v>240.19999694824219</c:v>
                </c:pt>
                <c:pt idx="700">
                  <c:v>163</c:v>
                </c:pt>
                <c:pt idx="701">
                  <c:v>158.30000305175781</c:v>
                </c:pt>
                <c:pt idx="702">
                  <c:v>229.69999694824219</c:v>
                </c:pt>
                <c:pt idx="703">
                  <c:v>227.30000305175781</c:v>
                </c:pt>
                <c:pt idx="704">
                  <c:v>139.5</c:v>
                </c:pt>
                <c:pt idx="705">
                  <c:v>89.5</c:v>
                </c:pt>
                <c:pt idx="706">
                  <c:v>102.30000305175781</c:v>
                </c:pt>
                <c:pt idx="707">
                  <c:v>105</c:v>
                </c:pt>
                <c:pt idx="708">
                  <c:v>105</c:v>
                </c:pt>
                <c:pt idx="709">
                  <c:v>148.19999694824219</c:v>
                </c:pt>
                <c:pt idx="710">
                  <c:v>183.69999694824219</c:v>
                </c:pt>
                <c:pt idx="711">
                  <c:v>193.80000305175781</c:v>
                </c:pt>
                <c:pt idx="712">
                  <c:v>207.19999694824219</c:v>
                </c:pt>
                <c:pt idx="713">
                  <c:v>220.30000305175781</c:v>
                </c:pt>
                <c:pt idx="714">
                  <c:v>205.5</c:v>
                </c:pt>
                <c:pt idx="715">
                  <c:v>150.19999694824219</c:v>
                </c:pt>
                <c:pt idx="716">
                  <c:v>103</c:v>
                </c:pt>
                <c:pt idx="717">
                  <c:v>90.75</c:v>
                </c:pt>
                <c:pt idx="718">
                  <c:v>100</c:v>
                </c:pt>
                <c:pt idx="719">
                  <c:v>114.5</c:v>
                </c:pt>
                <c:pt idx="720">
                  <c:v>143.80000305175781</c:v>
                </c:pt>
                <c:pt idx="721">
                  <c:v>180</c:v>
                </c:pt>
                <c:pt idx="722">
                  <c:v>190</c:v>
                </c:pt>
                <c:pt idx="723">
                  <c:v>199.19999694824219</c:v>
                </c:pt>
                <c:pt idx="724">
                  <c:v>202.30000305175781</c:v>
                </c:pt>
                <c:pt idx="725">
                  <c:v>219.69999694824219</c:v>
                </c:pt>
                <c:pt idx="726">
                  <c:v>364.79998779296875</c:v>
                </c:pt>
                <c:pt idx="727">
                  <c:v>911.29998779296875</c:v>
                </c:pt>
                <c:pt idx="728">
                  <c:v>2395</c:v>
                </c:pt>
                <c:pt idx="729">
                  <c:v>4996</c:v>
                </c:pt>
                <c:pt idx="730">
                  <c:v>7424</c:v>
                </c:pt>
                <c:pt idx="731">
                  <c:v>7514</c:v>
                </c:pt>
                <c:pt idx="732">
                  <c:v>5072</c:v>
                </c:pt>
                <c:pt idx="733">
                  <c:v>2284</c:v>
                </c:pt>
                <c:pt idx="734">
                  <c:v>726.29998779296875</c:v>
                </c:pt>
                <c:pt idx="735">
                  <c:v>200.5</c:v>
                </c:pt>
                <c:pt idx="736">
                  <c:v>68.75</c:v>
                </c:pt>
                <c:pt idx="737">
                  <c:v>37</c:v>
                </c:pt>
                <c:pt idx="738">
                  <c:v>32.75</c:v>
                </c:pt>
                <c:pt idx="739">
                  <c:v>49.5</c:v>
                </c:pt>
                <c:pt idx="740">
                  <c:v>73.5</c:v>
                </c:pt>
                <c:pt idx="741">
                  <c:v>74.75</c:v>
                </c:pt>
                <c:pt idx="742">
                  <c:v>49</c:v>
                </c:pt>
                <c:pt idx="743">
                  <c:v>30</c:v>
                </c:pt>
                <c:pt idx="744">
                  <c:v>31.75</c:v>
                </c:pt>
                <c:pt idx="745">
                  <c:v>49.25</c:v>
                </c:pt>
                <c:pt idx="746">
                  <c:v>62</c:v>
                </c:pt>
                <c:pt idx="747">
                  <c:v>57.75</c:v>
                </c:pt>
                <c:pt idx="748">
                  <c:v>44.5</c:v>
                </c:pt>
                <c:pt idx="749">
                  <c:v>38.5</c:v>
                </c:pt>
                <c:pt idx="750">
                  <c:v>59.75</c:v>
                </c:pt>
                <c:pt idx="751">
                  <c:v>78.5</c:v>
                </c:pt>
                <c:pt idx="752">
                  <c:v>70.5</c:v>
                </c:pt>
                <c:pt idx="753">
                  <c:v>62.75</c:v>
                </c:pt>
                <c:pt idx="754">
                  <c:v>63</c:v>
                </c:pt>
                <c:pt idx="755">
                  <c:v>87.5</c:v>
                </c:pt>
                <c:pt idx="756">
                  <c:v>115.30000305175781</c:v>
                </c:pt>
                <c:pt idx="757">
                  <c:v>102.30000305175781</c:v>
                </c:pt>
                <c:pt idx="758">
                  <c:v>108.69999694824219</c:v>
                </c:pt>
                <c:pt idx="759">
                  <c:v>129</c:v>
                </c:pt>
                <c:pt idx="760">
                  <c:v>107.69999694824219</c:v>
                </c:pt>
                <c:pt idx="761">
                  <c:v>93.5</c:v>
                </c:pt>
                <c:pt idx="762">
                  <c:v>92.25</c:v>
                </c:pt>
                <c:pt idx="763">
                  <c:v>65.25</c:v>
                </c:pt>
                <c:pt idx="764">
                  <c:v>81.75</c:v>
                </c:pt>
                <c:pt idx="765">
                  <c:v>152.80000305175781</c:v>
                </c:pt>
                <c:pt idx="766">
                  <c:v>170</c:v>
                </c:pt>
                <c:pt idx="767">
                  <c:v>223.19999694824219</c:v>
                </c:pt>
                <c:pt idx="768">
                  <c:v>650.5</c:v>
                </c:pt>
                <c:pt idx="769">
                  <c:v>1412</c:v>
                </c:pt>
                <c:pt idx="770">
                  <c:v>2084</c:v>
                </c:pt>
                <c:pt idx="771">
                  <c:v>2366</c:v>
                </c:pt>
                <c:pt idx="772">
                  <c:v>2063</c:v>
                </c:pt>
                <c:pt idx="773">
                  <c:v>1373</c:v>
                </c:pt>
                <c:pt idx="774">
                  <c:v>761.20001220703125</c:v>
                </c:pt>
                <c:pt idx="775">
                  <c:v>381.5</c:v>
                </c:pt>
                <c:pt idx="776">
                  <c:v>156.5</c:v>
                </c:pt>
                <c:pt idx="777">
                  <c:v>57.25</c:v>
                </c:pt>
                <c:pt idx="778">
                  <c:v>34.75</c:v>
                </c:pt>
                <c:pt idx="779">
                  <c:v>22.25</c:v>
                </c:pt>
                <c:pt idx="780">
                  <c:v>24.25</c:v>
                </c:pt>
                <c:pt idx="781">
                  <c:v>34.75</c:v>
                </c:pt>
                <c:pt idx="782">
                  <c:v>52.5</c:v>
                </c:pt>
                <c:pt idx="783">
                  <c:v>66</c:v>
                </c:pt>
                <c:pt idx="784">
                  <c:v>64.25</c:v>
                </c:pt>
                <c:pt idx="785">
                  <c:v>70.25</c:v>
                </c:pt>
                <c:pt idx="786">
                  <c:v>64.75</c:v>
                </c:pt>
                <c:pt idx="787">
                  <c:v>48.5</c:v>
                </c:pt>
                <c:pt idx="788">
                  <c:v>67.25</c:v>
                </c:pt>
                <c:pt idx="789">
                  <c:v>93.25</c:v>
                </c:pt>
                <c:pt idx="790">
                  <c:v>112.5</c:v>
                </c:pt>
                <c:pt idx="791">
                  <c:v>118</c:v>
                </c:pt>
                <c:pt idx="792">
                  <c:v>100.5</c:v>
                </c:pt>
                <c:pt idx="793">
                  <c:v>86.25</c:v>
                </c:pt>
                <c:pt idx="794">
                  <c:v>52.25</c:v>
                </c:pt>
                <c:pt idx="795">
                  <c:v>20</c:v>
                </c:pt>
                <c:pt idx="796">
                  <c:v>29.25</c:v>
                </c:pt>
                <c:pt idx="797">
                  <c:v>50.5</c:v>
                </c:pt>
                <c:pt idx="798">
                  <c:v>81.75</c:v>
                </c:pt>
                <c:pt idx="799">
                  <c:v>118.80000305175781</c:v>
                </c:pt>
                <c:pt idx="800">
                  <c:v>126.30000305175781</c:v>
                </c:pt>
                <c:pt idx="801">
                  <c:v>114.30000305175781</c:v>
                </c:pt>
                <c:pt idx="802">
                  <c:v>113</c:v>
                </c:pt>
                <c:pt idx="803">
                  <c:v>117.80000305175781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B7C6-4157-92DB-65C521F6E681}"/>
            </c:ext>
          </c:extLst>
        </c:ser>
        <c:ser>
          <c:idx val="1"/>
          <c:order val="1"/>
          <c:tx>
            <c:v>distriubtion width</c:v>
          </c:tx>
          <c:spPr>
            <a:ln w="38100">
              <a:solidFill>
                <a:srgbClr val="FF66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{14 min}'!$G$10:$G$11</c:f>
              <c:numCache>
                <c:formatCode>General</c:formatCode>
                <c:ptCount val="2"/>
                <c:pt idx="0">
                  <c:v>786.76788330078125</c:v>
                </c:pt>
                <c:pt idx="1">
                  <c:v>794.12060546875</c:v>
                </c:pt>
              </c:numCache>
            </c:numRef>
          </c:xVal>
          <c:yVal>
            <c:numRef>
              <c:f>'Sheet1 {14 min}'!$F$13:$F$14</c:f>
              <c:numCache>
                <c:formatCode>General</c:formatCode>
                <c:ptCount val="2"/>
                <c:pt idx="0">
                  <c:v>17510</c:v>
                </c:pt>
                <c:pt idx="1">
                  <c:v>17510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B7C6-4157-92DB-65C521F6E681}"/>
            </c:ext>
          </c:extLst>
        </c:ser>
        <c:ser>
          <c:idx val="2"/>
          <c:order val="2"/>
          <c:tx>
            <c:v>centroid</c:v>
          </c:tx>
          <c:spPr>
            <a:ln w="38100">
              <a:solidFill>
                <a:srgbClr val="00FF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('Sheet1 {14 min}'!$G$4,'Sheet1 {14 min}'!$G$4)</c:f>
              <c:numCache>
                <c:formatCode>General</c:formatCode>
                <c:ptCount val="2"/>
                <c:pt idx="0">
                  <c:v>791.31256103515625</c:v>
                </c:pt>
                <c:pt idx="1">
                  <c:v>791.31256103515625</c:v>
                </c:pt>
              </c:numCache>
            </c:numRef>
          </c:xVal>
          <c:yVal>
            <c:numRef>
              <c:f>'Sheet1 {14 min}'!$F$12:$F$13</c:f>
              <c:numCache>
                <c:formatCode>General</c:formatCode>
                <c:ptCount val="2"/>
                <c:pt idx="0">
                  <c:v>0</c:v>
                </c:pt>
                <c:pt idx="1">
                  <c:v>17510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B7C6-4157-92DB-65C521F6E681}"/>
            </c:ext>
          </c:extLst>
        </c:ser>
        <c:ser>
          <c:idx val="3"/>
          <c:order val="3"/>
          <c:tx>
            <c:v>peak envelope</c:v>
          </c:tx>
          <c:spPr>
            <a:ln w="12700">
              <a:solidFill>
                <a:srgbClr val="FF0000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'Sheet1 {14 min}'!$D$1:$D$21</c:f>
              <c:numCache>
                <c:formatCode>General</c:formatCode>
                <c:ptCount val="21"/>
                <c:pt idx="0">
                  <c:v>785.84197998046875</c:v>
                </c:pt>
                <c:pt idx="1">
                  <c:v>786.34197998046875</c:v>
                </c:pt>
                <c:pt idx="2">
                  <c:v>786.843994140625</c:v>
                </c:pt>
                <c:pt idx="3">
                  <c:v>787.34600830078125</c:v>
                </c:pt>
                <c:pt idx="4">
                  <c:v>787.8480224609375</c:v>
                </c:pt>
                <c:pt idx="5">
                  <c:v>788.35101318359375</c:v>
                </c:pt>
                <c:pt idx="6">
                  <c:v>788.85400390625</c:v>
                </c:pt>
                <c:pt idx="7">
                  <c:v>789.35601806640625</c:v>
                </c:pt>
                <c:pt idx="8">
                  <c:v>789.8590087890625</c:v>
                </c:pt>
                <c:pt idx="9">
                  <c:v>790.36199951171875</c:v>
                </c:pt>
                <c:pt idx="10">
                  <c:v>790.86602783203125</c:v>
                </c:pt>
                <c:pt idx="11">
                  <c:v>791.3690185546875</c:v>
                </c:pt>
                <c:pt idx="12">
                  <c:v>791.87298583984375</c:v>
                </c:pt>
                <c:pt idx="13">
                  <c:v>792.37701416015625</c:v>
                </c:pt>
                <c:pt idx="14">
                  <c:v>792.8809814453125</c:v>
                </c:pt>
                <c:pt idx="15">
                  <c:v>793.385009765625</c:v>
                </c:pt>
                <c:pt idx="16">
                  <c:v>793.88897705078125</c:v>
                </c:pt>
                <c:pt idx="17">
                  <c:v>794.39300537109375</c:v>
                </c:pt>
                <c:pt idx="18">
                  <c:v>794.89300537109375</c:v>
                </c:pt>
                <c:pt idx="19">
                  <c:v>795.39300537109375</c:v>
                </c:pt>
                <c:pt idx="20">
                  <c:v>795.89300537109375</c:v>
                </c:pt>
              </c:numCache>
            </c:numRef>
          </c:xVal>
          <c:yVal>
            <c:numRef>
              <c:f>'Sheet1 {14 min}'!$E$1:$E$28</c:f>
              <c:numCache>
                <c:formatCode>General</c:formatCode>
                <c:ptCount val="28"/>
                <c:pt idx="0">
                  <c:v>0</c:v>
                </c:pt>
                <c:pt idx="1">
                  <c:v>7496</c:v>
                </c:pt>
                <c:pt idx="2">
                  <c:v>19300</c:v>
                </c:pt>
                <c:pt idx="3">
                  <c:v>34740</c:v>
                </c:pt>
                <c:pt idx="4">
                  <c:v>42140</c:v>
                </c:pt>
                <c:pt idx="5">
                  <c:v>36600</c:v>
                </c:pt>
                <c:pt idx="6">
                  <c:v>24290</c:v>
                </c:pt>
                <c:pt idx="7">
                  <c:v>15450</c:v>
                </c:pt>
                <c:pt idx="8">
                  <c:v>10140</c:v>
                </c:pt>
                <c:pt idx="9">
                  <c:v>13930</c:v>
                </c:pt>
                <c:pt idx="10">
                  <c:v>35070</c:v>
                </c:pt>
                <c:pt idx="11">
                  <c:v>83510</c:v>
                </c:pt>
                <c:pt idx="12">
                  <c:v>148500</c:v>
                </c:pt>
                <c:pt idx="13">
                  <c:v>175100</c:v>
                </c:pt>
                <c:pt idx="14">
                  <c:v>139200</c:v>
                </c:pt>
                <c:pt idx="15">
                  <c:v>69940</c:v>
                </c:pt>
                <c:pt idx="16">
                  <c:v>26010</c:v>
                </c:pt>
                <c:pt idx="17">
                  <c:v>7514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B7C6-4157-92DB-65C521F6E681}"/>
            </c:ext>
          </c:extLst>
        </c:ser>
        <c:ser>
          <c:idx val="4"/>
          <c:order val="4"/>
          <c:tx>
            <c:v>Binomial p = 1.45E-10</c:v>
          </c:tx>
          <c:spPr>
            <a:ln w="25400">
              <a:solidFill>
                <a:srgbClr val="4472C4"/>
              </a:solidFill>
              <a:prstDash val="solid"/>
            </a:ln>
          </c:spPr>
          <c:marker>
            <c:symbol val="none"/>
          </c:marker>
          <c:xVal>
            <c:numRef>
              <c:f>'Sheet1 {14 min}'!$D$1:$D$31</c:f>
              <c:numCache>
                <c:formatCode>General</c:formatCode>
                <c:ptCount val="31"/>
                <c:pt idx="0">
                  <c:v>785.84197998046875</c:v>
                </c:pt>
                <c:pt idx="1">
                  <c:v>786.34197998046875</c:v>
                </c:pt>
                <c:pt idx="2">
                  <c:v>786.843994140625</c:v>
                </c:pt>
                <c:pt idx="3">
                  <c:v>787.34600830078125</c:v>
                </c:pt>
                <c:pt idx="4">
                  <c:v>787.8480224609375</c:v>
                </c:pt>
                <c:pt idx="5">
                  <c:v>788.35101318359375</c:v>
                </c:pt>
                <c:pt idx="6">
                  <c:v>788.85400390625</c:v>
                </c:pt>
                <c:pt idx="7">
                  <c:v>789.35601806640625</c:v>
                </c:pt>
                <c:pt idx="8">
                  <c:v>789.8590087890625</c:v>
                </c:pt>
                <c:pt idx="9">
                  <c:v>790.36199951171875</c:v>
                </c:pt>
                <c:pt idx="10">
                  <c:v>790.86602783203125</c:v>
                </c:pt>
                <c:pt idx="11">
                  <c:v>791.3690185546875</c:v>
                </c:pt>
                <c:pt idx="12">
                  <c:v>791.87298583984375</c:v>
                </c:pt>
                <c:pt idx="13">
                  <c:v>792.37701416015625</c:v>
                </c:pt>
                <c:pt idx="14">
                  <c:v>792.8809814453125</c:v>
                </c:pt>
                <c:pt idx="15">
                  <c:v>793.385009765625</c:v>
                </c:pt>
                <c:pt idx="16">
                  <c:v>793.88897705078125</c:v>
                </c:pt>
                <c:pt idx="17">
                  <c:v>794.39300537109375</c:v>
                </c:pt>
                <c:pt idx="18">
                  <c:v>794.89300537109375</c:v>
                </c:pt>
                <c:pt idx="19">
                  <c:v>795.39300537109375</c:v>
                </c:pt>
                <c:pt idx="20">
                  <c:v>795.89300537109375</c:v>
                </c:pt>
              </c:numCache>
            </c:numRef>
          </c:xVal>
          <c:yVal>
            <c:numRef>
              <c:f>'Sheet1 {14 min}'!$P$1:$P$31</c:f>
              <c:numCache>
                <c:formatCode>General</c:formatCode>
                <c:ptCount val="31"/>
                <c:pt idx="0">
                  <c:v>1219.5286832994257</c:v>
                </c:pt>
                <c:pt idx="1">
                  <c:v>7228.9312974209115</c:v>
                </c:pt>
                <c:pt idx="2">
                  <c:v>20016.773194743309</c:v>
                </c:pt>
                <c:pt idx="3">
                  <c:v>34445.079394933993</c:v>
                </c:pt>
                <c:pt idx="4">
                  <c:v>41369.909082170394</c:v>
                </c:pt>
                <c:pt idx="5">
                  <c:v>36962.368490443245</c:v>
                </c:pt>
                <c:pt idx="6">
                  <c:v>25645.729021210842</c:v>
                </c:pt>
                <c:pt idx="7">
                  <c:v>14588.251464609697</c:v>
                </c:pt>
                <c:pt idx="8">
                  <c:v>8898.5029978142302</c:v>
                </c:pt>
                <c:pt idx="9">
                  <c:v>13247.577235898339</c:v>
                </c:pt>
                <c:pt idx="10">
                  <c:v>36329.210573492797</c:v>
                </c:pt>
                <c:pt idx="11">
                  <c:v>86732.404872573388</c:v>
                </c:pt>
                <c:pt idx="12">
                  <c:v>150691.4086537305</c:v>
                </c:pt>
                <c:pt idx="13">
                  <c:v>177953.94924238627</c:v>
                </c:pt>
                <c:pt idx="14">
                  <c:v>133261.46502033141</c:v>
                </c:pt>
                <c:pt idx="15">
                  <c:v>65222.28727425971</c:v>
                </c:pt>
                <c:pt idx="16">
                  <c:v>23854.039335832131</c:v>
                </c:pt>
                <c:pt idx="17">
                  <c:v>7027.1083499974675</c:v>
                </c:pt>
                <c:pt idx="18">
                  <c:v>1748.3472314942751</c:v>
                </c:pt>
                <c:pt idx="19">
                  <c:v>378.9851384674663</c:v>
                </c:pt>
                <c:pt idx="20">
                  <c:v>73.126847753541867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B7C6-4157-92DB-65C521F6E681}"/>
            </c:ext>
          </c:extLst>
        </c:ser>
        <c:ser>
          <c:idx val="5"/>
          <c:order val="5"/>
          <c:tx>
            <c:v>Bimodal(1) 10.9</c:v>
          </c:tx>
          <c:marker>
            <c:symbol val="none"/>
          </c:marker>
          <c:xVal>
            <c:numRef>
              <c:f>'Sheet1 {14 min}'!$D$1:$D$31</c:f>
              <c:numCache>
                <c:formatCode>General</c:formatCode>
                <c:ptCount val="31"/>
                <c:pt idx="0">
                  <c:v>785.84197998046875</c:v>
                </c:pt>
                <c:pt idx="1">
                  <c:v>786.34197998046875</c:v>
                </c:pt>
                <c:pt idx="2">
                  <c:v>786.843994140625</c:v>
                </c:pt>
                <c:pt idx="3">
                  <c:v>787.34600830078125</c:v>
                </c:pt>
                <c:pt idx="4">
                  <c:v>787.8480224609375</c:v>
                </c:pt>
                <c:pt idx="5">
                  <c:v>788.35101318359375</c:v>
                </c:pt>
                <c:pt idx="6">
                  <c:v>788.85400390625</c:v>
                </c:pt>
                <c:pt idx="7">
                  <c:v>789.35601806640625</c:v>
                </c:pt>
                <c:pt idx="8">
                  <c:v>789.8590087890625</c:v>
                </c:pt>
                <c:pt idx="9">
                  <c:v>790.36199951171875</c:v>
                </c:pt>
                <c:pt idx="10">
                  <c:v>790.86602783203125</c:v>
                </c:pt>
                <c:pt idx="11">
                  <c:v>791.3690185546875</c:v>
                </c:pt>
                <c:pt idx="12">
                  <c:v>791.87298583984375</c:v>
                </c:pt>
                <c:pt idx="13">
                  <c:v>792.37701416015625</c:v>
                </c:pt>
                <c:pt idx="14">
                  <c:v>792.8809814453125</c:v>
                </c:pt>
                <c:pt idx="15">
                  <c:v>793.385009765625</c:v>
                </c:pt>
                <c:pt idx="16">
                  <c:v>793.88897705078125</c:v>
                </c:pt>
                <c:pt idx="17">
                  <c:v>794.39300537109375</c:v>
                </c:pt>
                <c:pt idx="18">
                  <c:v>794.89300537109375</c:v>
                </c:pt>
                <c:pt idx="19">
                  <c:v>795.39300537109375</c:v>
                </c:pt>
                <c:pt idx="20">
                  <c:v>795.89300537109375</c:v>
                </c:pt>
              </c:numCache>
            </c:numRef>
          </c:xVal>
          <c:yVal>
            <c:numRef>
              <c:f>'Sheet1 {14 min}'!$M$1:$M$31</c:f>
              <c:numCache>
                <c:formatCode>General</c:formatCode>
                <c:ptCount val="31"/>
                <c:pt idx="0">
                  <c:v>1219.5286830153657</c:v>
                </c:pt>
                <c:pt idx="1">
                  <c:v>7228.9312718942065</c:v>
                </c:pt>
                <c:pt idx="2">
                  <c:v>20016.77212967286</c:v>
                </c:pt>
                <c:pt idx="3">
                  <c:v>34445.052043739604</c:v>
                </c:pt>
                <c:pt idx="4">
                  <c:v>41369.426025437569</c:v>
                </c:pt>
                <c:pt idx="5">
                  <c:v>36956.159825162482</c:v>
                </c:pt>
                <c:pt idx="6">
                  <c:v>25585.812512316916</c:v>
                </c:pt>
                <c:pt idx="7">
                  <c:v>14146.865863935747</c:v>
                </c:pt>
                <c:pt idx="8">
                  <c:v>6401.0534779314103</c:v>
                </c:pt>
                <c:pt idx="9">
                  <c:v>2421.4079611220209</c:v>
                </c:pt>
                <c:pt idx="10">
                  <c:v>780.93443145957428</c:v>
                </c:pt>
                <c:pt idx="11">
                  <c:v>218.60593242811257</c:v>
                </c:pt>
                <c:pt idx="12">
                  <c:v>53.958455560398214</c:v>
                </c:pt>
                <c:pt idx="13">
                  <c:v>11.893351763090177</c:v>
                </c:pt>
                <c:pt idx="14">
                  <c:v>2.3577062773267223</c:v>
                </c:pt>
                <c:pt idx="15">
                  <c:v>0.41873030614952883</c:v>
                </c:pt>
                <c:pt idx="16">
                  <c:v>6.5096133716145185E-2</c:v>
                </c:pt>
                <c:pt idx="17">
                  <c:v>8.4192988637431122E-3</c:v>
                </c:pt>
                <c:pt idx="18">
                  <c:v>8.3062197039274579E-4</c:v>
                </c:pt>
                <c:pt idx="19">
                  <c:v>5.3942707088502041E-5</c:v>
                </c:pt>
                <c:pt idx="20">
                  <c:v>1.6572789248754613E-6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B7C6-4157-92DB-65C521F6E681}"/>
            </c:ext>
          </c:extLst>
        </c:ser>
        <c:ser>
          <c:idx val="6"/>
          <c:order val="6"/>
          <c:tx>
            <c:v>Bimodal(2) 13.8</c:v>
          </c:tx>
          <c:marker>
            <c:symbol val="none"/>
          </c:marker>
          <c:xVal>
            <c:numRef>
              <c:f>'Sheet1 {14 min}'!$D$1:$D$31</c:f>
              <c:numCache>
                <c:formatCode>General</c:formatCode>
                <c:ptCount val="31"/>
                <c:pt idx="0">
                  <c:v>785.84197998046875</c:v>
                </c:pt>
                <c:pt idx="1">
                  <c:v>786.34197998046875</c:v>
                </c:pt>
                <c:pt idx="2">
                  <c:v>786.843994140625</c:v>
                </c:pt>
                <c:pt idx="3">
                  <c:v>787.34600830078125</c:v>
                </c:pt>
                <c:pt idx="4">
                  <c:v>787.8480224609375</c:v>
                </c:pt>
                <c:pt idx="5">
                  <c:v>788.35101318359375</c:v>
                </c:pt>
                <c:pt idx="6">
                  <c:v>788.85400390625</c:v>
                </c:pt>
                <c:pt idx="7">
                  <c:v>789.35601806640625</c:v>
                </c:pt>
                <c:pt idx="8">
                  <c:v>789.8590087890625</c:v>
                </c:pt>
                <c:pt idx="9">
                  <c:v>790.36199951171875</c:v>
                </c:pt>
                <c:pt idx="10">
                  <c:v>790.86602783203125</c:v>
                </c:pt>
                <c:pt idx="11">
                  <c:v>791.3690185546875</c:v>
                </c:pt>
                <c:pt idx="12">
                  <c:v>791.87298583984375</c:v>
                </c:pt>
                <c:pt idx="13">
                  <c:v>792.37701416015625</c:v>
                </c:pt>
                <c:pt idx="14">
                  <c:v>792.8809814453125</c:v>
                </c:pt>
                <c:pt idx="15">
                  <c:v>793.385009765625</c:v>
                </c:pt>
                <c:pt idx="16">
                  <c:v>793.88897705078125</c:v>
                </c:pt>
                <c:pt idx="17">
                  <c:v>794.39300537109375</c:v>
                </c:pt>
                <c:pt idx="18">
                  <c:v>794.89300537109375</c:v>
                </c:pt>
                <c:pt idx="19">
                  <c:v>795.39300537109375</c:v>
                </c:pt>
                <c:pt idx="20">
                  <c:v>795.89300537109375</c:v>
                </c:pt>
              </c:numCache>
            </c:numRef>
          </c:xVal>
          <c:yVal>
            <c:numRef>
              <c:f>'Sheet1 {14 min}'!$O$1:$O$31</c:f>
              <c:numCache>
                <c:formatCode>General</c:formatCode>
                <c:ptCount val="31"/>
                <c:pt idx="0">
                  <c:v>2.8405987712192382E-7</c:v>
                </c:pt>
                <c:pt idx="1">
                  <c:v>2.5526704601007269E-5</c:v>
                </c:pt>
                <c:pt idx="2">
                  <c:v>1.0650704495940224E-3</c:v>
                </c:pt>
                <c:pt idx="3">
                  <c:v>2.7351194387650712E-2</c:v>
                </c:pt>
                <c:pt idx="4">
                  <c:v>0.48305673282615974</c:v>
                </c:pt>
                <c:pt idx="5">
                  <c:v>6.2086652807633209</c:v>
                </c:pt>
                <c:pt idx="6">
                  <c:v>59.916508893925467</c:v>
                </c:pt>
                <c:pt idx="7">
                  <c:v>441.38560067395019</c:v>
                </c:pt>
                <c:pt idx="8">
                  <c:v>2497.4495198828204</c:v>
                </c:pt>
                <c:pt idx="9">
                  <c:v>10826.169274776319</c:v>
                </c:pt>
                <c:pt idx="10">
                  <c:v>35548.276142033224</c:v>
                </c:pt>
                <c:pt idx="11">
                  <c:v>86513.79894014528</c:v>
                </c:pt>
                <c:pt idx="12">
                  <c:v>150637.45019817009</c:v>
                </c:pt>
                <c:pt idx="13">
                  <c:v>177942.05589062319</c:v>
                </c:pt>
                <c:pt idx="14">
                  <c:v>133259.10731405407</c:v>
                </c:pt>
                <c:pt idx="15">
                  <c:v>65221.868543953562</c:v>
                </c:pt>
                <c:pt idx="16">
                  <c:v>23853.974239698415</c:v>
                </c:pt>
                <c:pt idx="17">
                  <c:v>7027.0999306986041</c:v>
                </c:pt>
                <c:pt idx="18">
                  <c:v>1748.3464008723047</c:v>
                </c:pt>
                <c:pt idx="19">
                  <c:v>378.9850845247592</c:v>
                </c:pt>
                <c:pt idx="20">
                  <c:v>73.126846096262938</c:v>
                </c:pt>
                <c:pt idx="21">
                  <c:v>12.708533282878026</c:v>
                </c:pt>
                <c:pt idx="22">
                  <c:v>1.939322177603976</c:v>
                </c:pt>
                <c:pt idx="23">
                  <c:v>0.20537726088653327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B7C6-4157-92DB-65C521F6E6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928288"/>
        <c:axId val="67955744"/>
      </c:scatterChart>
      <c:valAx>
        <c:axId val="67928288"/>
        <c:scaling>
          <c:orientation val="minMax"/>
          <c:max val="796"/>
          <c:min val="78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m/z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7955744"/>
        <c:crosses val="autoZero"/>
        <c:crossBetween val="midCat"/>
      </c:valAx>
      <c:valAx>
        <c:axId val="67955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7928288"/>
        <c:crosses val="autoZero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Regression Metric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Lit>
              <c:ptCount val="1"/>
              <c:pt idx="0">
                <c:v>Error</c:v>
              </c:pt>
            </c:strLit>
          </c:cat>
          <c:val>
            <c:numRef>
              <c:f>'Sheet1 {14 min}'!$I$78</c:f>
              <c:numCache>
                <c:formatCode>General</c:formatCode>
                <c:ptCount val="1"/>
                <c:pt idx="0">
                  <c:v>23.968242169648981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CD1C-4B98-A127-195680B80B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axId val="67954912"/>
        <c:axId val="67958656"/>
      </c:barChart>
      <c:scatterChart>
        <c:scatterStyle val="lineMarker"/>
        <c:varyColors val="0"/>
        <c:ser>
          <c:idx val="1"/>
          <c:order val="1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008000"/>
                </a:solidFill>
                <a:prstDash val="solid"/>
              </a:ln>
            </c:spPr>
          </c:errBars>
          <c:yVal>
            <c:numRef>
              <c:f>'Sheet1 {14 min}'!$I$79</c:f>
              <c:numCache>
                <c:formatCode>General</c:formatCode>
                <c:ptCount val="1"/>
                <c:pt idx="0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CD1C-4B98-A127-195680B80B8B}"/>
            </c:ext>
          </c:extLst>
        </c:ser>
        <c:ser>
          <c:idx val="2"/>
          <c:order val="2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6600"/>
                </a:solidFill>
                <a:prstDash val="solid"/>
              </a:ln>
            </c:spPr>
          </c:errBars>
          <c:yVal>
            <c:numRef>
              <c:f>'Sheet1 {14 min}'!$I$80</c:f>
              <c:numCache>
                <c:formatCode>General</c:formatCode>
                <c:ptCount val="1"/>
                <c:pt idx="0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CD1C-4B98-A127-195680B80B8B}"/>
            </c:ext>
          </c:extLst>
        </c:ser>
        <c:ser>
          <c:idx val="3"/>
          <c:order val="3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'Sheet1 {14 min}'!$I$81</c:f>
              <c:numCache>
                <c:formatCode>General</c:formatCode>
                <c:ptCount val="1"/>
                <c:pt idx="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CD1C-4B98-A127-195680B80B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954912"/>
        <c:axId val="67958656"/>
      </c:scatterChart>
      <c:catAx>
        <c:axId val="67954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7958656"/>
        <c:crosses val="autoZero"/>
        <c:auto val="1"/>
        <c:lblAlgn val="ctr"/>
        <c:lblOffset val="100"/>
        <c:noMultiLvlLbl val="0"/>
      </c:catAx>
      <c:valAx>
        <c:axId val="67958656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67954912"/>
        <c:crosses val="autoZero"/>
        <c:crossBetween val="between"/>
      </c:valAx>
      <c:spPr>
        <a:noFill/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Delta Chi Metric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Lit>
              <c:ptCount val="1"/>
              <c:pt idx="0">
                <c:v>DeltaChi</c:v>
              </c:pt>
            </c:strLit>
          </c:cat>
          <c:val>
            <c:numRef>
              <c:f>'Sheet1 {14 min}'!$J$78</c:f>
              <c:numCache>
                <c:formatCode>General</c:formatCode>
                <c:ptCount val="1"/>
                <c:pt idx="0">
                  <c:v>35.959040513413079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5F-472F-8982-3345A20984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axId val="67959488"/>
        <c:axId val="67952416"/>
      </c:barChart>
      <c:scatterChart>
        <c:scatterStyle val="lineMarker"/>
        <c:varyColors val="0"/>
        <c:ser>
          <c:idx val="1"/>
          <c:order val="1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008000"/>
                </a:solidFill>
                <a:prstDash val="solid"/>
              </a:ln>
            </c:spPr>
          </c:errBars>
          <c:yVal>
            <c:numRef>
              <c:f>'Sheet1 {14 min}'!$J$79</c:f>
              <c:numCache>
                <c:formatCode>General</c:formatCode>
                <c:ptCount val="1"/>
                <c:pt idx="0">
                  <c:v>74.458611637204825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5F-472F-8982-3345A2098425}"/>
            </c:ext>
          </c:extLst>
        </c:ser>
        <c:ser>
          <c:idx val="2"/>
          <c:order val="2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6600"/>
                </a:solidFill>
                <a:prstDash val="solid"/>
              </a:ln>
            </c:spPr>
          </c:errBars>
          <c:yVal>
            <c:numRef>
              <c:f>'Sheet1 {14 min}'!$J$80</c:f>
              <c:numCache>
                <c:formatCode>General</c:formatCode>
                <c:ptCount val="1"/>
                <c:pt idx="0">
                  <c:v>37.229305818602413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C5F-472F-8982-3345A2098425}"/>
            </c:ext>
          </c:extLst>
        </c:ser>
        <c:ser>
          <c:idx val="3"/>
          <c:order val="3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'Sheet1 {14 min}'!$J$81</c:f>
              <c:numCache>
                <c:formatCode>General</c:formatCode>
                <c:ptCount val="1"/>
                <c:pt idx="0">
                  <c:v>18.614652909301206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C5F-472F-8982-3345A20984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959488"/>
        <c:axId val="67952416"/>
      </c:scatterChart>
      <c:catAx>
        <c:axId val="67959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7952416"/>
        <c:crosses val="autoZero"/>
        <c:auto val="1"/>
        <c:lblAlgn val="ctr"/>
        <c:lblOffset val="100"/>
        <c:noMultiLvlLbl val="0"/>
      </c:catAx>
      <c:valAx>
        <c:axId val="67952416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67959488"/>
        <c:crosses val="autoZero"/>
        <c:crossBetween val="between"/>
      </c:valAx>
      <c:spPr>
        <a:noFill/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Separation Metric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Lit>
              <c:ptCount val="1"/>
              <c:pt idx="0">
                <c:v>SepRatio</c:v>
              </c:pt>
            </c:strLit>
          </c:cat>
          <c:val>
            <c:numRef>
              <c:f>'Sheet1 {14 min}'!$K$78</c:f>
              <c:numCache>
                <c:formatCode>General</c:formatCode>
                <c:ptCount val="1"/>
                <c:pt idx="0">
                  <c:v>5.9860560338551299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8F-48FA-9DCC-1CE54DFABA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axId val="67955328"/>
        <c:axId val="67951584"/>
      </c:barChart>
      <c:scatterChart>
        <c:scatterStyle val="lineMarker"/>
        <c:varyColors val="0"/>
        <c:ser>
          <c:idx val="1"/>
          <c:order val="1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008000"/>
                </a:solidFill>
                <a:prstDash val="solid"/>
              </a:ln>
            </c:spPr>
          </c:errBars>
          <c:yVal>
            <c:numRef>
              <c:f>'Sheet1 {14 min}'!$K$79</c:f>
              <c:numCache>
                <c:formatCode>General</c:formatCode>
                <c:ptCount val="1"/>
                <c:pt idx="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88F-48FA-9DCC-1CE54DFABA7C}"/>
            </c:ext>
          </c:extLst>
        </c:ser>
        <c:ser>
          <c:idx val="2"/>
          <c:order val="2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6600"/>
                </a:solidFill>
                <a:prstDash val="solid"/>
              </a:ln>
            </c:spPr>
          </c:errBars>
          <c:yVal>
            <c:numRef>
              <c:f>'Sheet1 {14 min}'!$K$80</c:f>
              <c:numCache>
                <c:formatCode>General</c:formatCode>
                <c:ptCount val="1"/>
                <c:pt idx="0">
                  <c:v>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88F-48FA-9DCC-1CE54DFABA7C}"/>
            </c:ext>
          </c:extLst>
        </c:ser>
        <c:ser>
          <c:idx val="3"/>
          <c:order val="3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'Sheet1 {14 min}'!$K$81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88F-48FA-9DCC-1CE54DFABA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955328"/>
        <c:axId val="67951584"/>
      </c:scatterChart>
      <c:catAx>
        <c:axId val="67955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7951584"/>
        <c:crosses val="autoZero"/>
        <c:auto val="1"/>
        <c:lblAlgn val="ctr"/>
        <c:lblOffset val="100"/>
        <c:noMultiLvlLbl val="0"/>
      </c:catAx>
      <c:valAx>
        <c:axId val="67951584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67955328"/>
        <c:crosses val="autoZero"/>
        <c:crossBetween val="between"/>
      </c:valAx>
      <c:spPr>
        <a:noFill/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Iterative Fitting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1st</c:v>
          </c:tx>
          <c:spPr>
            <a:ln w="25400">
              <a:noFill/>
            </a:ln>
            <a:effectLst/>
          </c:spPr>
          <c:marker>
            <c:symbol val="circle"/>
            <c:size val="6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xVal>
            <c:numRef>
              <c:f>'Sheet1 {14 min}'!$K$101:$K$120</c:f>
              <c:numCache>
                <c:formatCode>General</c:formatCode>
                <c:ptCount val="20"/>
                <c:pt idx="0">
                  <c:v>3.4565255253468536</c:v>
                </c:pt>
                <c:pt idx="1">
                  <c:v>3.5853962865644586</c:v>
                </c:pt>
                <c:pt idx="2">
                  <c:v>3.4255585244100812</c:v>
                </c:pt>
                <c:pt idx="3">
                  <c:v>3.4041619485690351</c:v>
                </c:pt>
                <c:pt idx="4">
                  <c:v>3.5665000512240197</c:v>
                </c:pt>
                <c:pt idx="5">
                  <c:v>3.5917389985435437</c:v>
                </c:pt>
                <c:pt idx="6">
                  <c:v>3.4218423215556792</c:v>
                </c:pt>
                <c:pt idx="7">
                  <c:v>3.3023164704257537</c:v>
                </c:pt>
                <c:pt idx="8">
                  <c:v>3.5466354540095013</c:v>
                </c:pt>
                <c:pt idx="9">
                  <c:v>3.4856835512512316</c:v>
                </c:pt>
                <c:pt idx="10">
                  <c:v>3.6084098128168298</c:v>
                </c:pt>
                <c:pt idx="11">
                  <c:v>3.5665683794181664</c:v>
                </c:pt>
                <c:pt idx="12">
                  <c:v>3.4632973489960408</c:v>
                </c:pt>
                <c:pt idx="13">
                  <c:v>3.4792819411192246</c:v>
                </c:pt>
                <c:pt idx="14">
                  <c:v>3.5035643500466125</c:v>
                </c:pt>
                <c:pt idx="15">
                  <c:v>3.4726577520654578</c:v>
                </c:pt>
                <c:pt idx="16">
                  <c:v>3.3960946395037128</c:v>
                </c:pt>
                <c:pt idx="17">
                  <c:v>3.4534241653092064</c:v>
                </c:pt>
                <c:pt idx="18">
                  <c:v>3.4093627555664558</c:v>
                </c:pt>
                <c:pt idx="19">
                  <c:v>3.4856835517361087</c:v>
                </c:pt>
              </c:numCache>
            </c:numRef>
          </c:xVal>
          <c:yVal>
            <c:numRef>
              <c:f>'Sheet1 {14 min}'!$Q$101:$Q$120</c:f>
              <c:numCache>
                <c:formatCode>General</c:formatCode>
                <c:ptCount val="20"/>
                <c:pt idx="0">
                  <c:v>0.21990843581727826</c:v>
                </c:pt>
                <c:pt idx="1">
                  <c:v>0.20738747742005101</c:v>
                </c:pt>
                <c:pt idx="2">
                  <c:v>0.22230319197575615</c:v>
                </c:pt>
                <c:pt idx="3">
                  <c:v>0.22091997697655125</c:v>
                </c:pt>
                <c:pt idx="4">
                  <c:v>0.23096114140677598</c:v>
                </c:pt>
                <c:pt idx="5">
                  <c:v>0.21508135263689057</c:v>
                </c:pt>
                <c:pt idx="6">
                  <c:v>0.21215050066709182</c:v>
                </c:pt>
                <c:pt idx="7">
                  <c:v>0.21492409958232744</c:v>
                </c:pt>
                <c:pt idx="8">
                  <c:v>0.20626716759481425</c:v>
                </c:pt>
                <c:pt idx="9">
                  <c:v>0.21638139156917705</c:v>
                </c:pt>
                <c:pt idx="10">
                  <c:v>0.2231833323603738</c:v>
                </c:pt>
                <c:pt idx="11">
                  <c:v>0.21646675453319744</c:v>
                </c:pt>
                <c:pt idx="12">
                  <c:v>0.20871090051114174</c:v>
                </c:pt>
                <c:pt idx="13">
                  <c:v>0.20689100661853477</c:v>
                </c:pt>
                <c:pt idx="14">
                  <c:v>0.21632132303979801</c:v>
                </c:pt>
                <c:pt idx="15">
                  <c:v>0.21336982890235132</c:v>
                </c:pt>
                <c:pt idx="16">
                  <c:v>0.20941411616793401</c:v>
                </c:pt>
                <c:pt idx="17">
                  <c:v>0.21652040850107537</c:v>
                </c:pt>
                <c:pt idx="18">
                  <c:v>0.21510008827749943</c:v>
                </c:pt>
                <c:pt idx="19">
                  <c:v>0.21638139163443321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21-4BEF-A02D-709460EC6778}"/>
            </c:ext>
          </c:extLst>
        </c:ser>
        <c:ser>
          <c:idx val="1"/>
          <c:order val="1"/>
          <c:tx>
            <c:v>2nd</c:v>
          </c:tx>
          <c:spPr>
            <a:ln w="25400">
              <a:noFill/>
            </a:ln>
            <a:effectLst/>
          </c:spPr>
          <c:marker>
            <c:symbol val="circle"/>
            <c:size val="6"/>
            <c:spPr>
              <a:solidFill>
                <a:srgbClr val="99CCFF"/>
              </a:solidFill>
              <a:ln>
                <a:solidFill>
                  <a:srgbClr val="99CCFF"/>
                </a:solidFill>
                <a:prstDash val="solid"/>
              </a:ln>
            </c:spPr>
          </c:marker>
          <c:xVal>
            <c:numRef>
              <c:f>'Sheet1 {14 min}'!$M$101:$M$120</c:f>
              <c:numCache>
                <c:formatCode>General</c:formatCode>
                <c:ptCount val="20"/>
                <c:pt idx="0">
                  <c:v>11.914013653427133</c:v>
                </c:pt>
                <c:pt idx="1">
                  <c:v>11.914013653427132</c:v>
                </c:pt>
                <c:pt idx="2">
                  <c:v>11.914013653427133</c:v>
                </c:pt>
                <c:pt idx="3">
                  <c:v>11.83401556904184</c:v>
                </c:pt>
                <c:pt idx="4">
                  <c:v>11.914013653427132</c:v>
                </c:pt>
                <c:pt idx="5">
                  <c:v>11.908977554078437</c:v>
                </c:pt>
                <c:pt idx="6">
                  <c:v>11.914013653427133</c:v>
                </c:pt>
                <c:pt idx="7">
                  <c:v>11.914013653427133</c:v>
                </c:pt>
                <c:pt idx="8">
                  <c:v>11.914013653427132</c:v>
                </c:pt>
                <c:pt idx="9">
                  <c:v>11.914013653427132</c:v>
                </c:pt>
                <c:pt idx="10">
                  <c:v>11.914013653765057</c:v>
                </c:pt>
                <c:pt idx="11">
                  <c:v>11.886375427459029</c:v>
                </c:pt>
                <c:pt idx="12">
                  <c:v>11.914013653765057</c:v>
                </c:pt>
                <c:pt idx="13">
                  <c:v>11.914013653765055</c:v>
                </c:pt>
                <c:pt idx="14">
                  <c:v>11.914013653765055</c:v>
                </c:pt>
                <c:pt idx="15">
                  <c:v>11.914013653765057</c:v>
                </c:pt>
                <c:pt idx="16">
                  <c:v>11.914013653765057</c:v>
                </c:pt>
                <c:pt idx="17">
                  <c:v>11.914013653765055</c:v>
                </c:pt>
                <c:pt idx="18">
                  <c:v>11.914013653765057</c:v>
                </c:pt>
                <c:pt idx="19">
                  <c:v>11.914013653765057</c:v>
                </c:pt>
              </c:numCache>
            </c:numRef>
          </c:xVal>
          <c:yVal>
            <c:numRef>
              <c:f>'Sheet1 {14 min}'!$R$101:$R$120</c:f>
              <c:numCache>
                <c:formatCode>General</c:formatCode>
                <c:ptCount val="20"/>
                <c:pt idx="0">
                  <c:v>0.78009156418272174</c:v>
                </c:pt>
                <c:pt idx="1">
                  <c:v>0.79261252257994896</c:v>
                </c:pt>
                <c:pt idx="2">
                  <c:v>0.7776968080242439</c:v>
                </c:pt>
                <c:pt idx="3">
                  <c:v>0.7790800230234487</c:v>
                </c:pt>
                <c:pt idx="4">
                  <c:v>0.76903885859322396</c:v>
                </c:pt>
                <c:pt idx="5">
                  <c:v>0.78491864736310935</c:v>
                </c:pt>
                <c:pt idx="6">
                  <c:v>0.78784949933290815</c:v>
                </c:pt>
                <c:pt idx="7">
                  <c:v>0.78507590041767261</c:v>
                </c:pt>
                <c:pt idx="8">
                  <c:v>0.79373283240518577</c:v>
                </c:pt>
                <c:pt idx="9">
                  <c:v>0.78361860843082298</c:v>
                </c:pt>
                <c:pt idx="10">
                  <c:v>0.77681666763962631</c:v>
                </c:pt>
                <c:pt idx="11">
                  <c:v>0.78353324546680259</c:v>
                </c:pt>
                <c:pt idx="12">
                  <c:v>0.79128909948885828</c:v>
                </c:pt>
                <c:pt idx="13">
                  <c:v>0.79310899338146523</c:v>
                </c:pt>
                <c:pt idx="14">
                  <c:v>0.78367867696020188</c:v>
                </c:pt>
                <c:pt idx="15">
                  <c:v>0.78663017109764855</c:v>
                </c:pt>
                <c:pt idx="16">
                  <c:v>0.79058588383206607</c:v>
                </c:pt>
                <c:pt idx="17">
                  <c:v>0.78347959149892465</c:v>
                </c:pt>
                <c:pt idx="18">
                  <c:v>0.78489991172250062</c:v>
                </c:pt>
                <c:pt idx="19">
                  <c:v>0.78361860836556674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21-4BEF-A02D-709460EC67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971968"/>
        <c:axId val="67956576"/>
      </c:scatterChart>
      <c:valAx>
        <c:axId val="67971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7956576"/>
        <c:crosses val="autoZero"/>
        <c:crossBetween val="midCat"/>
      </c:valAx>
      <c:valAx>
        <c:axId val="67956576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79719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 i="0">
                <a:solidFill>
                  <a:srgbClr val="000000"/>
                </a:solidFill>
              </a:defRPr>
            </a:pPr>
            <a:r>
              <a:rPr lang="en-US" b="1" i="0">
                <a:solidFill>
                  <a:srgbClr val="000000"/>
                </a:solidFill>
              </a:rPr>
              <a:t>Sheet1 {15 min} spectrum 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spectrum</c:v>
          </c:tx>
          <c:spPr>
            <a:ln w="127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{15 min}'!$A$1:$A$804</c:f>
              <c:numCache>
                <c:formatCode>General</c:formatCode>
                <c:ptCount val="804"/>
                <c:pt idx="0">
                  <c:v>785.42401123046875</c:v>
                </c:pt>
                <c:pt idx="1">
                  <c:v>785.43597412109375</c:v>
                </c:pt>
                <c:pt idx="2">
                  <c:v>785.447998046875</c:v>
                </c:pt>
                <c:pt idx="3">
                  <c:v>785.46099853515625</c:v>
                </c:pt>
                <c:pt idx="4">
                  <c:v>785.4730224609375</c:v>
                </c:pt>
                <c:pt idx="5">
                  <c:v>785.4849853515625</c:v>
                </c:pt>
                <c:pt idx="6">
                  <c:v>785.49700927734375</c:v>
                </c:pt>
                <c:pt idx="7">
                  <c:v>785.510009765625</c:v>
                </c:pt>
                <c:pt idx="8">
                  <c:v>785.52197265625</c:v>
                </c:pt>
                <c:pt idx="9">
                  <c:v>785.53399658203125</c:v>
                </c:pt>
                <c:pt idx="10">
                  <c:v>785.5460205078125</c:v>
                </c:pt>
                <c:pt idx="11">
                  <c:v>785.55902099609375</c:v>
                </c:pt>
                <c:pt idx="12">
                  <c:v>785.57098388671875</c:v>
                </c:pt>
                <c:pt idx="13">
                  <c:v>785.5830078125</c:v>
                </c:pt>
                <c:pt idx="14">
                  <c:v>785.594970703125</c:v>
                </c:pt>
                <c:pt idx="15">
                  <c:v>785.60699462890625</c:v>
                </c:pt>
                <c:pt idx="16">
                  <c:v>785.6199951171875</c:v>
                </c:pt>
                <c:pt idx="17">
                  <c:v>785.63201904296875</c:v>
                </c:pt>
                <c:pt idx="18">
                  <c:v>785.64398193359375</c:v>
                </c:pt>
                <c:pt idx="19">
                  <c:v>785.656005859375</c:v>
                </c:pt>
                <c:pt idx="20">
                  <c:v>785.66900634765625</c:v>
                </c:pt>
                <c:pt idx="21">
                  <c:v>785.6810302734375</c:v>
                </c:pt>
                <c:pt idx="22">
                  <c:v>785.6929931640625</c:v>
                </c:pt>
                <c:pt idx="23">
                  <c:v>785.70501708984375</c:v>
                </c:pt>
                <c:pt idx="24">
                  <c:v>785.718017578125</c:v>
                </c:pt>
                <c:pt idx="25">
                  <c:v>785.72998046875</c:v>
                </c:pt>
                <c:pt idx="26">
                  <c:v>785.74200439453125</c:v>
                </c:pt>
                <c:pt idx="27">
                  <c:v>785.7540283203125</c:v>
                </c:pt>
                <c:pt idx="28">
                  <c:v>785.76702880859375</c:v>
                </c:pt>
                <c:pt idx="29">
                  <c:v>785.77899169921875</c:v>
                </c:pt>
                <c:pt idx="30">
                  <c:v>785.791015625</c:v>
                </c:pt>
                <c:pt idx="31">
                  <c:v>785.802978515625</c:v>
                </c:pt>
                <c:pt idx="32">
                  <c:v>785.81597900390625</c:v>
                </c:pt>
                <c:pt idx="33">
                  <c:v>785.8280029296875</c:v>
                </c:pt>
                <c:pt idx="34">
                  <c:v>785.84002685546875</c:v>
                </c:pt>
                <c:pt idx="35">
                  <c:v>785.85198974609375</c:v>
                </c:pt>
                <c:pt idx="36">
                  <c:v>785.864990234375</c:v>
                </c:pt>
                <c:pt idx="37">
                  <c:v>785.87701416015625</c:v>
                </c:pt>
                <c:pt idx="38">
                  <c:v>785.88897705078125</c:v>
                </c:pt>
                <c:pt idx="39">
                  <c:v>785.9010009765625</c:v>
                </c:pt>
                <c:pt idx="40">
                  <c:v>785.91302490234375</c:v>
                </c:pt>
                <c:pt idx="41">
                  <c:v>785.926025390625</c:v>
                </c:pt>
                <c:pt idx="42">
                  <c:v>785.93798828125</c:v>
                </c:pt>
                <c:pt idx="43">
                  <c:v>785.95001220703125</c:v>
                </c:pt>
                <c:pt idx="44">
                  <c:v>785.96197509765625</c:v>
                </c:pt>
                <c:pt idx="45">
                  <c:v>785.9749755859375</c:v>
                </c:pt>
                <c:pt idx="46">
                  <c:v>785.98699951171875</c:v>
                </c:pt>
                <c:pt idx="47">
                  <c:v>785.9990234375</c:v>
                </c:pt>
                <c:pt idx="48">
                  <c:v>786.010986328125</c:v>
                </c:pt>
                <c:pt idx="49">
                  <c:v>786.02398681640625</c:v>
                </c:pt>
                <c:pt idx="50">
                  <c:v>786.0360107421875</c:v>
                </c:pt>
                <c:pt idx="51">
                  <c:v>786.0479736328125</c:v>
                </c:pt>
                <c:pt idx="52">
                  <c:v>786.05999755859375</c:v>
                </c:pt>
                <c:pt idx="53">
                  <c:v>786.072998046875</c:v>
                </c:pt>
                <c:pt idx="54">
                  <c:v>786.08502197265625</c:v>
                </c:pt>
                <c:pt idx="55">
                  <c:v>786.09698486328125</c:v>
                </c:pt>
                <c:pt idx="56">
                  <c:v>786.1090087890625</c:v>
                </c:pt>
                <c:pt idx="57">
                  <c:v>786.12200927734375</c:v>
                </c:pt>
                <c:pt idx="58">
                  <c:v>786.13397216796875</c:v>
                </c:pt>
                <c:pt idx="59">
                  <c:v>786.14599609375</c:v>
                </c:pt>
                <c:pt idx="60">
                  <c:v>786.15802001953125</c:v>
                </c:pt>
                <c:pt idx="61">
                  <c:v>786.1710205078125</c:v>
                </c:pt>
                <c:pt idx="62">
                  <c:v>786.1829833984375</c:v>
                </c:pt>
                <c:pt idx="63">
                  <c:v>786.19500732421875</c:v>
                </c:pt>
                <c:pt idx="64">
                  <c:v>786.20697021484375</c:v>
                </c:pt>
                <c:pt idx="65">
                  <c:v>786.218994140625</c:v>
                </c:pt>
                <c:pt idx="66">
                  <c:v>786.23199462890625</c:v>
                </c:pt>
                <c:pt idx="67">
                  <c:v>786.2440185546875</c:v>
                </c:pt>
                <c:pt idx="68">
                  <c:v>786.2559814453125</c:v>
                </c:pt>
                <c:pt idx="69">
                  <c:v>786.26800537109375</c:v>
                </c:pt>
                <c:pt idx="70">
                  <c:v>786.281005859375</c:v>
                </c:pt>
                <c:pt idx="71">
                  <c:v>786.29302978515625</c:v>
                </c:pt>
                <c:pt idx="72">
                  <c:v>786.30499267578125</c:v>
                </c:pt>
                <c:pt idx="73">
                  <c:v>786.3170166015625</c:v>
                </c:pt>
                <c:pt idx="74">
                  <c:v>786.33001708984375</c:v>
                </c:pt>
                <c:pt idx="75">
                  <c:v>786.34197998046875</c:v>
                </c:pt>
                <c:pt idx="76">
                  <c:v>786.35400390625</c:v>
                </c:pt>
                <c:pt idx="77">
                  <c:v>786.36602783203125</c:v>
                </c:pt>
                <c:pt idx="78">
                  <c:v>786.3790283203125</c:v>
                </c:pt>
                <c:pt idx="79">
                  <c:v>786.3909912109375</c:v>
                </c:pt>
                <c:pt idx="80">
                  <c:v>786.40301513671875</c:v>
                </c:pt>
                <c:pt idx="81">
                  <c:v>786.41497802734375</c:v>
                </c:pt>
                <c:pt idx="82">
                  <c:v>786.427978515625</c:v>
                </c:pt>
                <c:pt idx="83">
                  <c:v>786.44000244140625</c:v>
                </c:pt>
                <c:pt idx="84">
                  <c:v>786.4520263671875</c:v>
                </c:pt>
                <c:pt idx="85">
                  <c:v>786.4639892578125</c:v>
                </c:pt>
                <c:pt idx="86">
                  <c:v>786.47698974609375</c:v>
                </c:pt>
                <c:pt idx="87">
                  <c:v>786.489013671875</c:v>
                </c:pt>
                <c:pt idx="88">
                  <c:v>786.5009765625</c:v>
                </c:pt>
                <c:pt idx="89">
                  <c:v>786.51300048828125</c:v>
                </c:pt>
                <c:pt idx="90">
                  <c:v>786.5260009765625</c:v>
                </c:pt>
                <c:pt idx="91">
                  <c:v>786.53802490234375</c:v>
                </c:pt>
                <c:pt idx="92">
                  <c:v>786.54998779296875</c:v>
                </c:pt>
                <c:pt idx="93">
                  <c:v>786.56201171875</c:v>
                </c:pt>
                <c:pt idx="94">
                  <c:v>786.57501220703125</c:v>
                </c:pt>
                <c:pt idx="95">
                  <c:v>786.58697509765625</c:v>
                </c:pt>
                <c:pt idx="96">
                  <c:v>786.5989990234375</c:v>
                </c:pt>
                <c:pt idx="97">
                  <c:v>786.61102294921875</c:v>
                </c:pt>
                <c:pt idx="98">
                  <c:v>786.62298583984375</c:v>
                </c:pt>
                <c:pt idx="99">
                  <c:v>786.635986328125</c:v>
                </c:pt>
                <c:pt idx="100">
                  <c:v>786.64801025390625</c:v>
                </c:pt>
                <c:pt idx="101">
                  <c:v>786.65997314453125</c:v>
                </c:pt>
                <c:pt idx="102">
                  <c:v>786.6719970703125</c:v>
                </c:pt>
                <c:pt idx="103">
                  <c:v>786.68499755859375</c:v>
                </c:pt>
                <c:pt idx="104">
                  <c:v>786.697021484375</c:v>
                </c:pt>
                <c:pt idx="105">
                  <c:v>786.708984375</c:v>
                </c:pt>
                <c:pt idx="106">
                  <c:v>786.72100830078125</c:v>
                </c:pt>
                <c:pt idx="107">
                  <c:v>786.7340087890625</c:v>
                </c:pt>
                <c:pt idx="108">
                  <c:v>786.7459716796875</c:v>
                </c:pt>
                <c:pt idx="109">
                  <c:v>786.75799560546875</c:v>
                </c:pt>
                <c:pt idx="110">
                  <c:v>786.77001953125</c:v>
                </c:pt>
                <c:pt idx="111">
                  <c:v>786.78302001953125</c:v>
                </c:pt>
                <c:pt idx="112">
                  <c:v>786.79498291015625</c:v>
                </c:pt>
                <c:pt idx="113">
                  <c:v>786.8070068359375</c:v>
                </c:pt>
                <c:pt idx="114">
                  <c:v>786.8189697265625</c:v>
                </c:pt>
                <c:pt idx="115">
                  <c:v>786.83197021484375</c:v>
                </c:pt>
                <c:pt idx="116">
                  <c:v>786.843994140625</c:v>
                </c:pt>
                <c:pt idx="117">
                  <c:v>786.85601806640625</c:v>
                </c:pt>
                <c:pt idx="118">
                  <c:v>786.86798095703125</c:v>
                </c:pt>
                <c:pt idx="119">
                  <c:v>786.8809814453125</c:v>
                </c:pt>
                <c:pt idx="120">
                  <c:v>786.89300537109375</c:v>
                </c:pt>
                <c:pt idx="121">
                  <c:v>786.905029296875</c:v>
                </c:pt>
                <c:pt idx="122">
                  <c:v>786.9169921875</c:v>
                </c:pt>
                <c:pt idx="123">
                  <c:v>786.92999267578125</c:v>
                </c:pt>
                <c:pt idx="124">
                  <c:v>786.9420166015625</c:v>
                </c:pt>
                <c:pt idx="125">
                  <c:v>786.9539794921875</c:v>
                </c:pt>
                <c:pt idx="126">
                  <c:v>786.96600341796875</c:v>
                </c:pt>
                <c:pt idx="127">
                  <c:v>786.97900390625</c:v>
                </c:pt>
                <c:pt idx="128">
                  <c:v>786.99102783203125</c:v>
                </c:pt>
                <c:pt idx="129">
                  <c:v>787.00299072265625</c:v>
                </c:pt>
                <c:pt idx="130">
                  <c:v>787.0150146484375</c:v>
                </c:pt>
                <c:pt idx="131">
                  <c:v>787.02801513671875</c:v>
                </c:pt>
                <c:pt idx="132">
                  <c:v>787.03997802734375</c:v>
                </c:pt>
                <c:pt idx="133">
                  <c:v>787.052001953125</c:v>
                </c:pt>
                <c:pt idx="134">
                  <c:v>787.06402587890625</c:v>
                </c:pt>
                <c:pt idx="135">
                  <c:v>787.0770263671875</c:v>
                </c:pt>
                <c:pt idx="136">
                  <c:v>787.0889892578125</c:v>
                </c:pt>
                <c:pt idx="137">
                  <c:v>787.10101318359375</c:v>
                </c:pt>
                <c:pt idx="138">
                  <c:v>787.11297607421875</c:v>
                </c:pt>
                <c:pt idx="139">
                  <c:v>787.1259765625</c:v>
                </c:pt>
                <c:pt idx="140">
                  <c:v>787.13800048828125</c:v>
                </c:pt>
                <c:pt idx="141">
                  <c:v>787.1500244140625</c:v>
                </c:pt>
                <c:pt idx="142">
                  <c:v>787.1619873046875</c:v>
                </c:pt>
                <c:pt idx="143">
                  <c:v>787.17498779296875</c:v>
                </c:pt>
                <c:pt idx="144">
                  <c:v>787.18701171875</c:v>
                </c:pt>
                <c:pt idx="145">
                  <c:v>787.198974609375</c:v>
                </c:pt>
                <c:pt idx="146">
                  <c:v>787.21099853515625</c:v>
                </c:pt>
                <c:pt idx="147">
                  <c:v>787.2239990234375</c:v>
                </c:pt>
                <c:pt idx="148">
                  <c:v>787.23602294921875</c:v>
                </c:pt>
                <c:pt idx="149">
                  <c:v>787.24798583984375</c:v>
                </c:pt>
                <c:pt idx="150">
                  <c:v>787.260009765625</c:v>
                </c:pt>
                <c:pt idx="151">
                  <c:v>787.27301025390625</c:v>
                </c:pt>
                <c:pt idx="152">
                  <c:v>787.28497314453125</c:v>
                </c:pt>
                <c:pt idx="153">
                  <c:v>787.2969970703125</c:v>
                </c:pt>
                <c:pt idx="154">
                  <c:v>787.30902099609375</c:v>
                </c:pt>
                <c:pt idx="155">
                  <c:v>787.322021484375</c:v>
                </c:pt>
                <c:pt idx="156">
                  <c:v>787.333984375</c:v>
                </c:pt>
                <c:pt idx="157">
                  <c:v>787.34600830078125</c:v>
                </c:pt>
                <c:pt idx="158">
                  <c:v>787.35797119140625</c:v>
                </c:pt>
                <c:pt idx="159">
                  <c:v>787.3709716796875</c:v>
                </c:pt>
                <c:pt idx="160">
                  <c:v>787.38299560546875</c:v>
                </c:pt>
                <c:pt idx="161">
                  <c:v>787.39501953125</c:v>
                </c:pt>
                <c:pt idx="162">
                  <c:v>787.406982421875</c:v>
                </c:pt>
                <c:pt idx="163">
                  <c:v>787.41998291015625</c:v>
                </c:pt>
                <c:pt idx="164">
                  <c:v>787.4320068359375</c:v>
                </c:pt>
                <c:pt idx="165">
                  <c:v>787.4439697265625</c:v>
                </c:pt>
                <c:pt idx="166">
                  <c:v>787.45599365234375</c:v>
                </c:pt>
                <c:pt idx="167">
                  <c:v>787.468994140625</c:v>
                </c:pt>
                <c:pt idx="168">
                  <c:v>787.48101806640625</c:v>
                </c:pt>
                <c:pt idx="169">
                  <c:v>787.49298095703125</c:v>
                </c:pt>
                <c:pt idx="170">
                  <c:v>787.5050048828125</c:v>
                </c:pt>
                <c:pt idx="171">
                  <c:v>787.51800537109375</c:v>
                </c:pt>
                <c:pt idx="172">
                  <c:v>787.530029296875</c:v>
                </c:pt>
                <c:pt idx="173">
                  <c:v>787.5419921875</c:v>
                </c:pt>
                <c:pt idx="174">
                  <c:v>787.55401611328125</c:v>
                </c:pt>
                <c:pt idx="175">
                  <c:v>787.5670166015625</c:v>
                </c:pt>
                <c:pt idx="176">
                  <c:v>787.5789794921875</c:v>
                </c:pt>
                <c:pt idx="177">
                  <c:v>787.59100341796875</c:v>
                </c:pt>
                <c:pt idx="178">
                  <c:v>787.60302734375</c:v>
                </c:pt>
                <c:pt idx="179">
                  <c:v>787.61602783203125</c:v>
                </c:pt>
                <c:pt idx="180">
                  <c:v>787.62799072265625</c:v>
                </c:pt>
                <c:pt idx="181">
                  <c:v>787.6400146484375</c:v>
                </c:pt>
                <c:pt idx="182">
                  <c:v>787.6519775390625</c:v>
                </c:pt>
                <c:pt idx="183">
                  <c:v>787.66497802734375</c:v>
                </c:pt>
                <c:pt idx="184">
                  <c:v>787.677001953125</c:v>
                </c:pt>
                <c:pt idx="185">
                  <c:v>787.68902587890625</c:v>
                </c:pt>
                <c:pt idx="186">
                  <c:v>787.70098876953125</c:v>
                </c:pt>
                <c:pt idx="187">
                  <c:v>787.7139892578125</c:v>
                </c:pt>
                <c:pt idx="188">
                  <c:v>787.72601318359375</c:v>
                </c:pt>
                <c:pt idx="189">
                  <c:v>787.73797607421875</c:v>
                </c:pt>
                <c:pt idx="190">
                  <c:v>787.75</c:v>
                </c:pt>
                <c:pt idx="191">
                  <c:v>787.76300048828125</c:v>
                </c:pt>
                <c:pt idx="192">
                  <c:v>787.7750244140625</c:v>
                </c:pt>
                <c:pt idx="193">
                  <c:v>787.7869873046875</c:v>
                </c:pt>
                <c:pt idx="194">
                  <c:v>787.79901123046875</c:v>
                </c:pt>
                <c:pt idx="195">
                  <c:v>787.81201171875</c:v>
                </c:pt>
                <c:pt idx="196">
                  <c:v>787.823974609375</c:v>
                </c:pt>
                <c:pt idx="197">
                  <c:v>787.83599853515625</c:v>
                </c:pt>
                <c:pt idx="198">
                  <c:v>787.8480224609375</c:v>
                </c:pt>
                <c:pt idx="199">
                  <c:v>787.86102294921875</c:v>
                </c:pt>
                <c:pt idx="200">
                  <c:v>787.87298583984375</c:v>
                </c:pt>
                <c:pt idx="201">
                  <c:v>787.885009765625</c:v>
                </c:pt>
                <c:pt idx="202">
                  <c:v>787.89697265625</c:v>
                </c:pt>
                <c:pt idx="203">
                  <c:v>787.90997314453125</c:v>
                </c:pt>
                <c:pt idx="204">
                  <c:v>787.9219970703125</c:v>
                </c:pt>
                <c:pt idx="205">
                  <c:v>787.93402099609375</c:v>
                </c:pt>
                <c:pt idx="206">
                  <c:v>787.94598388671875</c:v>
                </c:pt>
                <c:pt idx="207">
                  <c:v>787.958984375</c:v>
                </c:pt>
                <c:pt idx="208">
                  <c:v>787.97100830078125</c:v>
                </c:pt>
                <c:pt idx="209">
                  <c:v>787.98297119140625</c:v>
                </c:pt>
                <c:pt idx="210">
                  <c:v>787.9949951171875</c:v>
                </c:pt>
                <c:pt idx="211">
                  <c:v>788.00799560546875</c:v>
                </c:pt>
                <c:pt idx="212">
                  <c:v>788.02001953125</c:v>
                </c:pt>
                <c:pt idx="213">
                  <c:v>788.031982421875</c:v>
                </c:pt>
                <c:pt idx="214">
                  <c:v>788.04400634765625</c:v>
                </c:pt>
                <c:pt idx="215">
                  <c:v>788.0570068359375</c:v>
                </c:pt>
                <c:pt idx="216">
                  <c:v>788.0689697265625</c:v>
                </c:pt>
                <c:pt idx="217">
                  <c:v>788.08099365234375</c:v>
                </c:pt>
                <c:pt idx="218">
                  <c:v>788.093994140625</c:v>
                </c:pt>
                <c:pt idx="219">
                  <c:v>788.10601806640625</c:v>
                </c:pt>
                <c:pt idx="220">
                  <c:v>788.11798095703125</c:v>
                </c:pt>
                <c:pt idx="221">
                  <c:v>788.1300048828125</c:v>
                </c:pt>
                <c:pt idx="222">
                  <c:v>788.14300537109375</c:v>
                </c:pt>
                <c:pt idx="223">
                  <c:v>788.155029296875</c:v>
                </c:pt>
                <c:pt idx="224">
                  <c:v>788.1669921875</c:v>
                </c:pt>
                <c:pt idx="225">
                  <c:v>788.17901611328125</c:v>
                </c:pt>
                <c:pt idx="226">
                  <c:v>788.1920166015625</c:v>
                </c:pt>
                <c:pt idx="227">
                  <c:v>788.2039794921875</c:v>
                </c:pt>
                <c:pt idx="228">
                  <c:v>788.21600341796875</c:v>
                </c:pt>
                <c:pt idx="229">
                  <c:v>788.22802734375</c:v>
                </c:pt>
                <c:pt idx="230">
                  <c:v>788.24102783203125</c:v>
                </c:pt>
                <c:pt idx="231">
                  <c:v>788.25299072265625</c:v>
                </c:pt>
                <c:pt idx="232">
                  <c:v>788.2650146484375</c:v>
                </c:pt>
                <c:pt idx="233">
                  <c:v>788.2769775390625</c:v>
                </c:pt>
                <c:pt idx="234">
                  <c:v>788.28997802734375</c:v>
                </c:pt>
                <c:pt idx="235">
                  <c:v>788.302001953125</c:v>
                </c:pt>
                <c:pt idx="236">
                  <c:v>788.31402587890625</c:v>
                </c:pt>
                <c:pt idx="237">
                  <c:v>788.32598876953125</c:v>
                </c:pt>
                <c:pt idx="238">
                  <c:v>788.3389892578125</c:v>
                </c:pt>
                <c:pt idx="239">
                  <c:v>788.35101318359375</c:v>
                </c:pt>
                <c:pt idx="240">
                  <c:v>788.36297607421875</c:v>
                </c:pt>
                <c:pt idx="241">
                  <c:v>788.375</c:v>
                </c:pt>
                <c:pt idx="242">
                  <c:v>788.38800048828125</c:v>
                </c:pt>
                <c:pt idx="243">
                  <c:v>788.4000244140625</c:v>
                </c:pt>
                <c:pt idx="244">
                  <c:v>788.4119873046875</c:v>
                </c:pt>
                <c:pt idx="245">
                  <c:v>788.42401123046875</c:v>
                </c:pt>
                <c:pt idx="246">
                  <c:v>788.43701171875</c:v>
                </c:pt>
                <c:pt idx="247">
                  <c:v>788.448974609375</c:v>
                </c:pt>
                <c:pt idx="248">
                  <c:v>788.46099853515625</c:v>
                </c:pt>
                <c:pt idx="249">
                  <c:v>788.4739990234375</c:v>
                </c:pt>
                <c:pt idx="250">
                  <c:v>788.48602294921875</c:v>
                </c:pt>
                <c:pt idx="251">
                  <c:v>788.49798583984375</c:v>
                </c:pt>
                <c:pt idx="252">
                  <c:v>788.510009765625</c:v>
                </c:pt>
                <c:pt idx="253">
                  <c:v>788.52301025390625</c:v>
                </c:pt>
                <c:pt idx="254">
                  <c:v>788.53497314453125</c:v>
                </c:pt>
                <c:pt idx="255">
                  <c:v>788.5469970703125</c:v>
                </c:pt>
                <c:pt idx="256">
                  <c:v>788.55902099609375</c:v>
                </c:pt>
                <c:pt idx="257">
                  <c:v>788.572021484375</c:v>
                </c:pt>
                <c:pt idx="258">
                  <c:v>788.583984375</c:v>
                </c:pt>
                <c:pt idx="259">
                  <c:v>788.59600830078125</c:v>
                </c:pt>
                <c:pt idx="260">
                  <c:v>788.60797119140625</c:v>
                </c:pt>
                <c:pt idx="261">
                  <c:v>788.6209716796875</c:v>
                </c:pt>
                <c:pt idx="262">
                  <c:v>788.63299560546875</c:v>
                </c:pt>
                <c:pt idx="263">
                  <c:v>788.64501953125</c:v>
                </c:pt>
                <c:pt idx="264">
                  <c:v>788.656982421875</c:v>
                </c:pt>
                <c:pt idx="265">
                  <c:v>788.66998291015625</c:v>
                </c:pt>
                <c:pt idx="266">
                  <c:v>788.6820068359375</c:v>
                </c:pt>
                <c:pt idx="267">
                  <c:v>788.6939697265625</c:v>
                </c:pt>
                <c:pt idx="268">
                  <c:v>788.70599365234375</c:v>
                </c:pt>
                <c:pt idx="269">
                  <c:v>788.718994140625</c:v>
                </c:pt>
                <c:pt idx="270">
                  <c:v>788.73101806640625</c:v>
                </c:pt>
                <c:pt idx="271">
                  <c:v>788.74298095703125</c:v>
                </c:pt>
                <c:pt idx="272">
                  <c:v>788.7550048828125</c:v>
                </c:pt>
                <c:pt idx="273">
                  <c:v>788.76800537109375</c:v>
                </c:pt>
                <c:pt idx="274">
                  <c:v>788.780029296875</c:v>
                </c:pt>
                <c:pt idx="275">
                  <c:v>788.7919921875</c:v>
                </c:pt>
                <c:pt idx="276">
                  <c:v>788.80499267578125</c:v>
                </c:pt>
                <c:pt idx="277">
                  <c:v>788.8170166015625</c:v>
                </c:pt>
                <c:pt idx="278">
                  <c:v>788.8289794921875</c:v>
                </c:pt>
                <c:pt idx="279">
                  <c:v>788.84100341796875</c:v>
                </c:pt>
                <c:pt idx="280">
                  <c:v>788.85400390625</c:v>
                </c:pt>
                <c:pt idx="281">
                  <c:v>788.86602783203125</c:v>
                </c:pt>
                <c:pt idx="282">
                  <c:v>788.87799072265625</c:v>
                </c:pt>
                <c:pt idx="283">
                  <c:v>788.8900146484375</c:v>
                </c:pt>
                <c:pt idx="284">
                  <c:v>788.90301513671875</c:v>
                </c:pt>
                <c:pt idx="285">
                  <c:v>788.91497802734375</c:v>
                </c:pt>
                <c:pt idx="286">
                  <c:v>788.927001953125</c:v>
                </c:pt>
                <c:pt idx="287">
                  <c:v>788.93902587890625</c:v>
                </c:pt>
                <c:pt idx="288">
                  <c:v>788.9520263671875</c:v>
                </c:pt>
                <c:pt idx="289">
                  <c:v>788.9639892578125</c:v>
                </c:pt>
                <c:pt idx="290">
                  <c:v>788.97601318359375</c:v>
                </c:pt>
                <c:pt idx="291">
                  <c:v>788.98797607421875</c:v>
                </c:pt>
                <c:pt idx="292">
                  <c:v>789.0009765625</c:v>
                </c:pt>
                <c:pt idx="293">
                  <c:v>789.01300048828125</c:v>
                </c:pt>
                <c:pt idx="294">
                  <c:v>789.0250244140625</c:v>
                </c:pt>
                <c:pt idx="295">
                  <c:v>789.0369873046875</c:v>
                </c:pt>
                <c:pt idx="296">
                  <c:v>789.04998779296875</c:v>
                </c:pt>
                <c:pt idx="297">
                  <c:v>789.06201171875</c:v>
                </c:pt>
                <c:pt idx="298">
                  <c:v>789.073974609375</c:v>
                </c:pt>
                <c:pt idx="299">
                  <c:v>789.08599853515625</c:v>
                </c:pt>
                <c:pt idx="300">
                  <c:v>789.0989990234375</c:v>
                </c:pt>
                <c:pt idx="301">
                  <c:v>789.11102294921875</c:v>
                </c:pt>
                <c:pt idx="302">
                  <c:v>789.12298583984375</c:v>
                </c:pt>
                <c:pt idx="303">
                  <c:v>789.135986328125</c:v>
                </c:pt>
                <c:pt idx="304">
                  <c:v>789.14801025390625</c:v>
                </c:pt>
                <c:pt idx="305">
                  <c:v>789.15997314453125</c:v>
                </c:pt>
                <c:pt idx="306">
                  <c:v>789.1719970703125</c:v>
                </c:pt>
                <c:pt idx="307">
                  <c:v>789.18499755859375</c:v>
                </c:pt>
                <c:pt idx="308">
                  <c:v>789.197021484375</c:v>
                </c:pt>
                <c:pt idx="309">
                  <c:v>789.208984375</c:v>
                </c:pt>
                <c:pt idx="310">
                  <c:v>789.22100830078125</c:v>
                </c:pt>
                <c:pt idx="311">
                  <c:v>789.2340087890625</c:v>
                </c:pt>
                <c:pt idx="312">
                  <c:v>789.2459716796875</c:v>
                </c:pt>
                <c:pt idx="313">
                  <c:v>789.25799560546875</c:v>
                </c:pt>
                <c:pt idx="314">
                  <c:v>789.27099609375</c:v>
                </c:pt>
                <c:pt idx="315">
                  <c:v>789.28302001953125</c:v>
                </c:pt>
                <c:pt idx="316">
                  <c:v>789.29498291015625</c:v>
                </c:pt>
                <c:pt idx="317">
                  <c:v>789.3070068359375</c:v>
                </c:pt>
                <c:pt idx="318">
                  <c:v>789.32000732421875</c:v>
                </c:pt>
                <c:pt idx="319">
                  <c:v>789.33197021484375</c:v>
                </c:pt>
                <c:pt idx="320">
                  <c:v>789.343994140625</c:v>
                </c:pt>
                <c:pt idx="321">
                  <c:v>789.35601806640625</c:v>
                </c:pt>
                <c:pt idx="322">
                  <c:v>789.3690185546875</c:v>
                </c:pt>
                <c:pt idx="323">
                  <c:v>789.3809814453125</c:v>
                </c:pt>
                <c:pt idx="324">
                  <c:v>789.39300537109375</c:v>
                </c:pt>
                <c:pt idx="325">
                  <c:v>789.405029296875</c:v>
                </c:pt>
                <c:pt idx="326">
                  <c:v>789.41802978515625</c:v>
                </c:pt>
                <c:pt idx="327">
                  <c:v>789.42999267578125</c:v>
                </c:pt>
                <c:pt idx="328">
                  <c:v>789.4420166015625</c:v>
                </c:pt>
                <c:pt idx="329">
                  <c:v>789.4539794921875</c:v>
                </c:pt>
                <c:pt idx="330">
                  <c:v>789.46697998046875</c:v>
                </c:pt>
                <c:pt idx="331">
                  <c:v>789.47900390625</c:v>
                </c:pt>
                <c:pt idx="332">
                  <c:v>789.49102783203125</c:v>
                </c:pt>
                <c:pt idx="333">
                  <c:v>789.5040283203125</c:v>
                </c:pt>
                <c:pt idx="334">
                  <c:v>789.5159912109375</c:v>
                </c:pt>
                <c:pt idx="335">
                  <c:v>789.52801513671875</c:v>
                </c:pt>
                <c:pt idx="336">
                  <c:v>789.53997802734375</c:v>
                </c:pt>
                <c:pt idx="337">
                  <c:v>789.552978515625</c:v>
                </c:pt>
                <c:pt idx="338">
                  <c:v>789.56500244140625</c:v>
                </c:pt>
                <c:pt idx="339">
                  <c:v>789.5770263671875</c:v>
                </c:pt>
                <c:pt idx="340">
                  <c:v>789.5889892578125</c:v>
                </c:pt>
                <c:pt idx="341">
                  <c:v>789.60198974609375</c:v>
                </c:pt>
                <c:pt idx="342">
                  <c:v>789.614013671875</c:v>
                </c:pt>
                <c:pt idx="343">
                  <c:v>789.6259765625</c:v>
                </c:pt>
                <c:pt idx="344">
                  <c:v>789.63800048828125</c:v>
                </c:pt>
                <c:pt idx="345">
                  <c:v>789.6510009765625</c:v>
                </c:pt>
                <c:pt idx="346">
                  <c:v>789.66302490234375</c:v>
                </c:pt>
                <c:pt idx="347">
                  <c:v>789.67498779296875</c:v>
                </c:pt>
                <c:pt idx="348">
                  <c:v>789.68798828125</c:v>
                </c:pt>
                <c:pt idx="349">
                  <c:v>789.70001220703125</c:v>
                </c:pt>
                <c:pt idx="350">
                  <c:v>789.71197509765625</c:v>
                </c:pt>
                <c:pt idx="351">
                  <c:v>789.7239990234375</c:v>
                </c:pt>
                <c:pt idx="352">
                  <c:v>789.73699951171875</c:v>
                </c:pt>
                <c:pt idx="353">
                  <c:v>789.7490234375</c:v>
                </c:pt>
                <c:pt idx="354">
                  <c:v>789.760986328125</c:v>
                </c:pt>
                <c:pt idx="355">
                  <c:v>789.77301025390625</c:v>
                </c:pt>
                <c:pt idx="356">
                  <c:v>789.7860107421875</c:v>
                </c:pt>
                <c:pt idx="357">
                  <c:v>789.7979736328125</c:v>
                </c:pt>
                <c:pt idx="358">
                  <c:v>789.80999755859375</c:v>
                </c:pt>
                <c:pt idx="359">
                  <c:v>789.822998046875</c:v>
                </c:pt>
                <c:pt idx="360">
                  <c:v>789.83502197265625</c:v>
                </c:pt>
                <c:pt idx="361">
                  <c:v>789.84698486328125</c:v>
                </c:pt>
                <c:pt idx="362">
                  <c:v>789.8590087890625</c:v>
                </c:pt>
                <c:pt idx="363">
                  <c:v>789.87200927734375</c:v>
                </c:pt>
                <c:pt idx="364">
                  <c:v>789.88397216796875</c:v>
                </c:pt>
                <c:pt idx="365">
                  <c:v>789.89599609375</c:v>
                </c:pt>
                <c:pt idx="366">
                  <c:v>789.90802001953125</c:v>
                </c:pt>
                <c:pt idx="367">
                  <c:v>789.9210205078125</c:v>
                </c:pt>
                <c:pt idx="368">
                  <c:v>789.9329833984375</c:v>
                </c:pt>
                <c:pt idx="369">
                  <c:v>789.94500732421875</c:v>
                </c:pt>
                <c:pt idx="370">
                  <c:v>789.95697021484375</c:v>
                </c:pt>
                <c:pt idx="371">
                  <c:v>789.969970703125</c:v>
                </c:pt>
                <c:pt idx="372">
                  <c:v>789.98199462890625</c:v>
                </c:pt>
                <c:pt idx="373">
                  <c:v>789.9940185546875</c:v>
                </c:pt>
                <c:pt idx="374">
                  <c:v>790.00701904296875</c:v>
                </c:pt>
                <c:pt idx="375">
                  <c:v>790.01898193359375</c:v>
                </c:pt>
                <c:pt idx="376">
                  <c:v>790.031005859375</c:v>
                </c:pt>
                <c:pt idx="377">
                  <c:v>790.04302978515625</c:v>
                </c:pt>
                <c:pt idx="378">
                  <c:v>790.0560302734375</c:v>
                </c:pt>
                <c:pt idx="379">
                  <c:v>790.0679931640625</c:v>
                </c:pt>
                <c:pt idx="380">
                  <c:v>790.08001708984375</c:v>
                </c:pt>
                <c:pt idx="381">
                  <c:v>790.09197998046875</c:v>
                </c:pt>
                <c:pt idx="382">
                  <c:v>790.10498046875</c:v>
                </c:pt>
                <c:pt idx="383">
                  <c:v>790.11700439453125</c:v>
                </c:pt>
                <c:pt idx="384">
                  <c:v>790.1290283203125</c:v>
                </c:pt>
                <c:pt idx="385">
                  <c:v>790.14202880859375</c:v>
                </c:pt>
                <c:pt idx="386">
                  <c:v>790.15399169921875</c:v>
                </c:pt>
                <c:pt idx="387">
                  <c:v>790.166015625</c:v>
                </c:pt>
                <c:pt idx="388">
                  <c:v>790.177978515625</c:v>
                </c:pt>
                <c:pt idx="389">
                  <c:v>790.19097900390625</c:v>
                </c:pt>
                <c:pt idx="390">
                  <c:v>790.2030029296875</c:v>
                </c:pt>
                <c:pt idx="391">
                  <c:v>790.21502685546875</c:v>
                </c:pt>
                <c:pt idx="392">
                  <c:v>790.22698974609375</c:v>
                </c:pt>
                <c:pt idx="393">
                  <c:v>790.239990234375</c:v>
                </c:pt>
                <c:pt idx="394">
                  <c:v>790.25201416015625</c:v>
                </c:pt>
                <c:pt idx="395">
                  <c:v>790.26397705078125</c:v>
                </c:pt>
                <c:pt idx="396">
                  <c:v>790.2769775390625</c:v>
                </c:pt>
                <c:pt idx="397">
                  <c:v>790.28900146484375</c:v>
                </c:pt>
                <c:pt idx="398">
                  <c:v>790.301025390625</c:v>
                </c:pt>
                <c:pt idx="399">
                  <c:v>790.31298828125</c:v>
                </c:pt>
                <c:pt idx="400">
                  <c:v>790.32598876953125</c:v>
                </c:pt>
                <c:pt idx="401">
                  <c:v>790.3380126953125</c:v>
                </c:pt>
                <c:pt idx="402">
                  <c:v>790.3499755859375</c:v>
                </c:pt>
                <c:pt idx="403">
                  <c:v>790.36199951171875</c:v>
                </c:pt>
                <c:pt idx="404">
                  <c:v>790.375</c:v>
                </c:pt>
                <c:pt idx="405">
                  <c:v>790.38702392578125</c:v>
                </c:pt>
                <c:pt idx="406">
                  <c:v>790.39898681640625</c:v>
                </c:pt>
                <c:pt idx="407">
                  <c:v>790.4119873046875</c:v>
                </c:pt>
                <c:pt idx="408">
                  <c:v>790.42401123046875</c:v>
                </c:pt>
                <c:pt idx="409">
                  <c:v>790.43597412109375</c:v>
                </c:pt>
                <c:pt idx="410">
                  <c:v>790.447998046875</c:v>
                </c:pt>
                <c:pt idx="411">
                  <c:v>790.46099853515625</c:v>
                </c:pt>
                <c:pt idx="412">
                  <c:v>790.4730224609375</c:v>
                </c:pt>
                <c:pt idx="413">
                  <c:v>790.4849853515625</c:v>
                </c:pt>
                <c:pt idx="414">
                  <c:v>790.49700927734375</c:v>
                </c:pt>
                <c:pt idx="415">
                  <c:v>790.510009765625</c:v>
                </c:pt>
                <c:pt idx="416">
                  <c:v>790.52197265625</c:v>
                </c:pt>
                <c:pt idx="417">
                  <c:v>790.53399658203125</c:v>
                </c:pt>
                <c:pt idx="418">
                  <c:v>790.5469970703125</c:v>
                </c:pt>
                <c:pt idx="419">
                  <c:v>790.55902099609375</c:v>
                </c:pt>
                <c:pt idx="420">
                  <c:v>790.57098388671875</c:v>
                </c:pt>
                <c:pt idx="421">
                  <c:v>790.5830078125</c:v>
                </c:pt>
                <c:pt idx="422">
                  <c:v>790.59600830078125</c:v>
                </c:pt>
                <c:pt idx="423">
                  <c:v>790.60797119140625</c:v>
                </c:pt>
                <c:pt idx="424">
                  <c:v>790.6199951171875</c:v>
                </c:pt>
                <c:pt idx="425">
                  <c:v>790.63299560546875</c:v>
                </c:pt>
                <c:pt idx="426">
                  <c:v>790.64501953125</c:v>
                </c:pt>
                <c:pt idx="427">
                  <c:v>790.656982421875</c:v>
                </c:pt>
                <c:pt idx="428">
                  <c:v>790.66900634765625</c:v>
                </c:pt>
                <c:pt idx="429">
                  <c:v>790.6820068359375</c:v>
                </c:pt>
                <c:pt idx="430">
                  <c:v>790.6939697265625</c:v>
                </c:pt>
                <c:pt idx="431">
                  <c:v>790.70599365234375</c:v>
                </c:pt>
                <c:pt idx="432">
                  <c:v>790.718017578125</c:v>
                </c:pt>
                <c:pt idx="433">
                  <c:v>790.73101806640625</c:v>
                </c:pt>
                <c:pt idx="434">
                  <c:v>790.74298095703125</c:v>
                </c:pt>
                <c:pt idx="435">
                  <c:v>790.7550048828125</c:v>
                </c:pt>
                <c:pt idx="436">
                  <c:v>790.76800537109375</c:v>
                </c:pt>
                <c:pt idx="437">
                  <c:v>790.780029296875</c:v>
                </c:pt>
                <c:pt idx="438">
                  <c:v>790.7919921875</c:v>
                </c:pt>
                <c:pt idx="439">
                  <c:v>790.80401611328125</c:v>
                </c:pt>
                <c:pt idx="440">
                  <c:v>790.8170166015625</c:v>
                </c:pt>
                <c:pt idx="441">
                  <c:v>790.8289794921875</c:v>
                </c:pt>
                <c:pt idx="442">
                  <c:v>790.84100341796875</c:v>
                </c:pt>
                <c:pt idx="443">
                  <c:v>790.85302734375</c:v>
                </c:pt>
                <c:pt idx="444">
                  <c:v>790.86602783203125</c:v>
                </c:pt>
                <c:pt idx="445">
                  <c:v>790.87799072265625</c:v>
                </c:pt>
                <c:pt idx="446">
                  <c:v>790.8900146484375</c:v>
                </c:pt>
                <c:pt idx="447">
                  <c:v>790.90301513671875</c:v>
                </c:pt>
                <c:pt idx="448">
                  <c:v>790.91497802734375</c:v>
                </c:pt>
                <c:pt idx="449">
                  <c:v>790.927001953125</c:v>
                </c:pt>
                <c:pt idx="450">
                  <c:v>790.93902587890625</c:v>
                </c:pt>
                <c:pt idx="451">
                  <c:v>790.9520263671875</c:v>
                </c:pt>
                <c:pt idx="452">
                  <c:v>790.9639892578125</c:v>
                </c:pt>
                <c:pt idx="453">
                  <c:v>790.97601318359375</c:v>
                </c:pt>
                <c:pt idx="454">
                  <c:v>790.989013671875</c:v>
                </c:pt>
                <c:pt idx="455">
                  <c:v>791.0009765625</c:v>
                </c:pt>
                <c:pt idx="456">
                  <c:v>791.01300048828125</c:v>
                </c:pt>
                <c:pt idx="457">
                  <c:v>791.0250244140625</c:v>
                </c:pt>
                <c:pt idx="458">
                  <c:v>791.03802490234375</c:v>
                </c:pt>
                <c:pt idx="459">
                  <c:v>791.04998779296875</c:v>
                </c:pt>
                <c:pt idx="460">
                  <c:v>791.06201171875</c:v>
                </c:pt>
                <c:pt idx="461">
                  <c:v>791.073974609375</c:v>
                </c:pt>
                <c:pt idx="462">
                  <c:v>791.08697509765625</c:v>
                </c:pt>
                <c:pt idx="463">
                  <c:v>791.0989990234375</c:v>
                </c:pt>
                <c:pt idx="464">
                  <c:v>791.11102294921875</c:v>
                </c:pt>
                <c:pt idx="465">
                  <c:v>791.1240234375</c:v>
                </c:pt>
                <c:pt idx="466">
                  <c:v>791.135986328125</c:v>
                </c:pt>
                <c:pt idx="467">
                  <c:v>791.14801025390625</c:v>
                </c:pt>
                <c:pt idx="468">
                  <c:v>791.15997314453125</c:v>
                </c:pt>
                <c:pt idx="469">
                  <c:v>791.1729736328125</c:v>
                </c:pt>
                <c:pt idx="470">
                  <c:v>791.18499755859375</c:v>
                </c:pt>
                <c:pt idx="471">
                  <c:v>791.197021484375</c:v>
                </c:pt>
                <c:pt idx="472">
                  <c:v>791.21002197265625</c:v>
                </c:pt>
                <c:pt idx="473">
                  <c:v>791.22198486328125</c:v>
                </c:pt>
                <c:pt idx="474">
                  <c:v>791.2340087890625</c:v>
                </c:pt>
                <c:pt idx="475">
                  <c:v>791.2459716796875</c:v>
                </c:pt>
                <c:pt idx="476">
                  <c:v>791.25897216796875</c:v>
                </c:pt>
                <c:pt idx="477">
                  <c:v>791.27099609375</c:v>
                </c:pt>
                <c:pt idx="478">
                  <c:v>791.28302001953125</c:v>
                </c:pt>
                <c:pt idx="479">
                  <c:v>791.2960205078125</c:v>
                </c:pt>
                <c:pt idx="480">
                  <c:v>791.3079833984375</c:v>
                </c:pt>
                <c:pt idx="481">
                  <c:v>791.32000732421875</c:v>
                </c:pt>
                <c:pt idx="482">
                  <c:v>791.33197021484375</c:v>
                </c:pt>
                <c:pt idx="483">
                  <c:v>791.344970703125</c:v>
                </c:pt>
                <c:pt idx="484">
                  <c:v>791.35699462890625</c:v>
                </c:pt>
                <c:pt idx="485">
                  <c:v>791.3690185546875</c:v>
                </c:pt>
                <c:pt idx="486">
                  <c:v>791.3809814453125</c:v>
                </c:pt>
                <c:pt idx="487">
                  <c:v>791.39398193359375</c:v>
                </c:pt>
                <c:pt idx="488">
                  <c:v>791.406005859375</c:v>
                </c:pt>
                <c:pt idx="489">
                  <c:v>791.41802978515625</c:v>
                </c:pt>
                <c:pt idx="490">
                  <c:v>791.4310302734375</c:v>
                </c:pt>
                <c:pt idx="491">
                  <c:v>791.4429931640625</c:v>
                </c:pt>
                <c:pt idx="492">
                  <c:v>791.45501708984375</c:v>
                </c:pt>
                <c:pt idx="493">
                  <c:v>791.46697998046875</c:v>
                </c:pt>
                <c:pt idx="494">
                  <c:v>791.47998046875</c:v>
                </c:pt>
                <c:pt idx="495">
                  <c:v>791.49200439453125</c:v>
                </c:pt>
                <c:pt idx="496">
                  <c:v>791.5040283203125</c:v>
                </c:pt>
                <c:pt idx="497">
                  <c:v>791.51702880859375</c:v>
                </c:pt>
                <c:pt idx="498">
                  <c:v>791.52899169921875</c:v>
                </c:pt>
                <c:pt idx="499">
                  <c:v>791.541015625</c:v>
                </c:pt>
                <c:pt idx="500">
                  <c:v>791.552978515625</c:v>
                </c:pt>
                <c:pt idx="501">
                  <c:v>791.56597900390625</c:v>
                </c:pt>
                <c:pt idx="502">
                  <c:v>791.5780029296875</c:v>
                </c:pt>
                <c:pt idx="503">
                  <c:v>791.59002685546875</c:v>
                </c:pt>
                <c:pt idx="504">
                  <c:v>791.60302734375</c:v>
                </c:pt>
                <c:pt idx="505">
                  <c:v>791.614990234375</c:v>
                </c:pt>
                <c:pt idx="506">
                  <c:v>791.62701416015625</c:v>
                </c:pt>
                <c:pt idx="507">
                  <c:v>791.63897705078125</c:v>
                </c:pt>
                <c:pt idx="508">
                  <c:v>791.6519775390625</c:v>
                </c:pt>
                <c:pt idx="509">
                  <c:v>791.66400146484375</c:v>
                </c:pt>
                <c:pt idx="510">
                  <c:v>791.676025390625</c:v>
                </c:pt>
                <c:pt idx="511">
                  <c:v>791.68902587890625</c:v>
                </c:pt>
                <c:pt idx="512">
                  <c:v>791.70098876953125</c:v>
                </c:pt>
                <c:pt idx="513">
                  <c:v>791.7130126953125</c:v>
                </c:pt>
                <c:pt idx="514">
                  <c:v>791.7249755859375</c:v>
                </c:pt>
                <c:pt idx="515">
                  <c:v>791.73797607421875</c:v>
                </c:pt>
                <c:pt idx="516">
                  <c:v>791.75</c:v>
                </c:pt>
                <c:pt idx="517">
                  <c:v>791.76202392578125</c:v>
                </c:pt>
                <c:pt idx="518">
                  <c:v>791.7750244140625</c:v>
                </c:pt>
                <c:pt idx="519">
                  <c:v>791.7869873046875</c:v>
                </c:pt>
                <c:pt idx="520">
                  <c:v>791.79901123046875</c:v>
                </c:pt>
                <c:pt idx="521">
                  <c:v>791.81097412109375</c:v>
                </c:pt>
                <c:pt idx="522">
                  <c:v>791.823974609375</c:v>
                </c:pt>
                <c:pt idx="523">
                  <c:v>791.83599853515625</c:v>
                </c:pt>
                <c:pt idx="524">
                  <c:v>791.8480224609375</c:v>
                </c:pt>
                <c:pt idx="525">
                  <c:v>791.8599853515625</c:v>
                </c:pt>
                <c:pt idx="526">
                  <c:v>791.87298583984375</c:v>
                </c:pt>
                <c:pt idx="527">
                  <c:v>791.885009765625</c:v>
                </c:pt>
                <c:pt idx="528">
                  <c:v>791.89697265625</c:v>
                </c:pt>
                <c:pt idx="529">
                  <c:v>791.90997314453125</c:v>
                </c:pt>
                <c:pt idx="530">
                  <c:v>791.9219970703125</c:v>
                </c:pt>
                <c:pt idx="531">
                  <c:v>791.93402099609375</c:v>
                </c:pt>
                <c:pt idx="532">
                  <c:v>791.947021484375</c:v>
                </c:pt>
                <c:pt idx="533">
                  <c:v>791.958984375</c:v>
                </c:pt>
                <c:pt idx="534">
                  <c:v>791.97100830078125</c:v>
                </c:pt>
                <c:pt idx="535">
                  <c:v>791.98297119140625</c:v>
                </c:pt>
                <c:pt idx="536">
                  <c:v>791.9959716796875</c:v>
                </c:pt>
                <c:pt idx="537">
                  <c:v>792.00799560546875</c:v>
                </c:pt>
                <c:pt idx="538">
                  <c:v>792.02001953125</c:v>
                </c:pt>
                <c:pt idx="539">
                  <c:v>792.03302001953125</c:v>
                </c:pt>
                <c:pt idx="540">
                  <c:v>792.04498291015625</c:v>
                </c:pt>
                <c:pt idx="541">
                  <c:v>792.0570068359375</c:v>
                </c:pt>
                <c:pt idx="542">
                  <c:v>792.0689697265625</c:v>
                </c:pt>
                <c:pt idx="543">
                  <c:v>792.08197021484375</c:v>
                </c:pt>
                <c:pt idx="544">
                  <c:v>792.093994140625</c:v>
                </c:pt>
                <c:pt idx="545">
                  <c:v>792.10601806640625</c:v>
                </c:pt>
                <c:pt idx="546">
                  <c:v>792.1190185546875</c:v>
                </c:pt>
                <c:pt idx="547">
                  <c:v>792.1309814453125</c:v>
                </c:pt>
                <c:pt idx="548">
                  <c:v>792.14300537109375</c:v>
                </c:pt>
                <c:pt idx="549">
                  <c:v>792.155029296875</c:v>
                </c:pt>
                <c:pt idx="550">
                  <c:v>792.16802978515625</c:v>
                </c:pt>
                <c:pt idx="551">
                  <c:v>792.17999267578125</c:v>
                </c:pt>
                <c:pt idx="552">
                  <c:v>792.1920166015625</c:v>
                </c:pt>
                <c:pt idx="553">
                  <c:v>792.20501708984375</c:v>
                </c:pt>
                <c:pt idx="554">
                  <c:v>792.21697998046875</c:v>
                </c:pt>
                <c:pt idx="555">
                  <c:v>792.22900390625</c:v>
                </c:pt>
                <c:pt idx="556">
                  <c:v>792.24102783203125</c:v>
                </c:pt>
                <c:pt idx="557">
                  <c:v>792.2540283203125</c:v>
                </c:pt>
                <c:pt idx="558">
                  <c:v>792.2659912109375</c:v>
                </c:pt>
                <c:pt idx="559">
                  <c:v>792.27801513671875</c:v>
                </c:pt>
                <c:pt idx="560">
                  <c:v>792.291015625</c:v>
                </c:pt>
                <c:pt idx="561">
                  <c:v>792.302978515625</c:v>
                </c:pt>
                <c:pt idx="562">
                  <c:v>792.31500244140625</c:v>
                </c:pt>
                <c:pt idx="563">
                  <c:v>792.3270263671875</c:v>
                </c:pt>
                <c:pt idx="564">
                  <c:v>792.34002685546875</c:v>
                </c:pt>
                <c:pt idx="565">
                  <c:v>792.35198974609375</c:v>
                </c:pt>
                <c:pt idx="566">
                  <c:v>792.364013671875</c:v>
                </c:pt>
                <c:pt idx="567">
                  <c:v>792.37701416015625</c:v>
                </c:pt>
                <c:pt idx="568">
                  <c:v>792.38897705078125</c:v>
                </c:pt>
                <c:pt idx="569">
                  <c:v>792.4010009765625</c:v>
                </c:pt>
                <c:pt idx="570">
                  <c:v>792.41302490234375</c:v>
                </c:pt>
                <c:pt idx="571">
                  <c:v>792.426025390625</c:v>
                </c:pt>
                <c:pt idx="572">
                  <c:v>792.43798828125</c:v>
                </c:pt>
                <c:pt idx="573">
                  <c:v>792.45001220703125</c:v>
                </c:pt>
                <c:pt idx="574">
                  <c:v>792.4630126953125</c:v>
                </c:pt>
                <c:pt idx="575">
                  <c:v>792.4749755859375</c:v>
                </c:pt>
                <c:pt idx="576">
                  <c:v>792.48699951171875</c:v>
                </c:pt>
                <c:pt idx="577">
                  <c:v>792.4990234375</c:v>
                </c:pt>
                <c:pt idx="578">
                  <c:v>792.51202392578125</c:v>
                </c:pt>
                <c:pt idx="579">
                  <c:v>792.52398681640625</c:v>
                </c:pt>
                <c:pt idx="580">
                  <c:v>792.5360107421875</c:v>
                </c:pt>
                <c:pt idx="581">
                  <c:v>792.54901123046875</c:v>
                </c:pt>
                <c:pt idx="582">
                  <c:v>792.56097412109375</c:v>
                </c:pt>
                <c:pt idx="583">
                  <c:v>792.572998046875</c:v>
                </c:pt>
                <c:pt idx="584">
                  <c:v>792.58599853515625</c:v>
                </c:pt>
                <c:pt idx="585">
                  <c:v>792.5980224609375</c:v>
                </c:pt>
                <c:pt idx="586">
                  <c:v>792.6099853515625</c:v>
                </c:pt>
                <c:pt idx="587">
                  <c:v>792.62200927734375</c:v>
                </c:pt>
                <c:pt idx="588">
                  <c:v>792.635009765625</c:v>
                </c:pt>
                <c:pt idx="589">
                  <c:v>792.64697265625</c:v>
                </c:pt>
                <c:pt idx="590">
                  <c:v>792.65899658203125</c:v>
                </c:pt>
                <c:pt idx="591">
                  <c:v>792.6719970703125</c:v>
                </c:pt>
                <c:pt idx="592">
                  <c:v>792.68402099609375</c:v>
                </c:pt>
                <c:pt idx="593">
                  <c:v>792.69598388671875</c:v>
                </c:pt>
                <c:pt idx="594">
                  <c:v>792.7080078125</c:v>
                </c:pt>
                <c:pt idx="595">
                  <c:v>792.72100830078125</c:v>
                </c:pt>
                <c:pt idx="596">
                  <c:v>792.73297119140625</c:v>
                </c:pt>
                <c:pt idx="597">
                  <c:v>792.7449951171875</c:v>
                </c:pt>
                <c:pt idx="598">
                  <c:v>792.75799560546875</c:v>
                </c:pt>
                <c:pt idx="599">
                  <c:v>792.77001953125</c:v>
                </c:pt>
                <c:pt idx="600">
                  <c:v>792.781982421875</c:v>
                </c:pt>
                <c:pt idx="601">
                  <c:v>792.79400634765625</c:v>
                </c:pt>
                <c:pt idx="602">
                  <c:v>792.8070068359375</c:v>
                </c:pt>
                <c:pt idx="603">
                  <c:v>792.8189697265625</c:v>
                </c:pt>
                <c:pt idx="604">
                  <c:v>792.83099365234375</c:v>
                </c:pt>
                <c:pt idx="605">
                  <c:v>792.843994140625</c:v>
                </c:pt>
                <c:pt idx="606">
                  <c:v>792.85601806640625</c:v>
                </c:pt>
                <c:pt idx="607">
                  <c:v>792.86798095703125</c:v>
                </c:pt>
                <c:pt idx="608">
                  <c:v>792.8809814453125</c:v>
                </c:pt>
                <c:pt idx="609">
                  <c:v>792.89300537109375</c:v>
                </c:pt>
                <c:pt idx="610">
                  <c:v>792.905029296875</c:v>
                </c:pt>
                <c:pt idx="611">
                  <c:v>792.9169921875</c:v>
                </c:pt>
                <c:pt idx="612">
                  <c:v>792.92999267578125</c:v>
                </c:pt>
                <c:pt idx="613">
                  <c:v>792.9420166015625</c:v>
                </c:pt>
                <c:pt idx="614">
                  <c:v>792.9539794921875</c:v>
                </c:pt>
                <c:pt idx="615">
                  <c:v>792.96697998046875</c:v>
                </c:pt>
                <c:pt idx="616">
                  <c:v>792.97900390625</c:v>
                </c:pt>
                <c:pt idx="617">
                  <c:v>792.99102783203125</c:v>
                </c:pt>
                <c:pt idx="618">
                  <c:v>793.00299072265625</c:v>
                </c:pt>
                <c:pt idx="619">
                  <c:v>793.0159912109375</c:v>
                </c:pt>
                <c:pt idx="620">
                  <c:v>793.02801513671875</c:v>
                </c:pt>
                <c:pt idx="621">
                  <c:v>793.03997802734375</c:v>
                </c:pt>
                <c:pt idx="622">
                  <c:v>793.052978515625</c:v>
                </c:pt>
                <c:pt idx="623">
                  <c:v>793.06500244140625</c:v>
                </c:pt>
                <c:pt idx="624">
                  <c:v>793.0770263671875</c:v>
                </c:pt>
                <c:pt idx="625">
                  <c:v>793.09002685546875</c:v>
                </c:pt>
                <c:pt idx="626">
                  <c:v>793.10198974609375</c:v>
                </c:pt>
                <c:pt idx="627">
                  <c:v>793.114013671875</c:v>
                </c:pt>
                <c:pt idx="628">
                  <c:v>793.1259765625</c:v>
                </c:pt>
                <c:pt idx="629">
                  <c:v>793.13897705078125</c:v>
                </c:pt>
                <c:pt idx="630">
                  <c:v>793.1510009765625</c:v>
                </c:pt>
                <c:pt idx="631">
                  <c:v>793.16302490234375</c:v>
                </c:pt>
                <c:pt idx="632">
                  <c:v>793.176025390625</c:v>
                </c:pt>
                <c:pt idx="633">
                  <c:v>793.18798828125</c:v>
                </c:pt>
                <c:pt idx="634">
                  <c:v>793.20001220703125</c:v>
                </c:pt>
                <c:pt idx="635">
                  <c:v>793.21197509765625</c:v>
                </c:pt>
                <c:pt idx="636">
                  <c:v>793.2249755859375</c:v>
                </c:pt>
                <c:pt idx="637">
                  <c:v>793.23699951171875</c:v>
                </c:pt>
                <c:pt idx="638">
                  <c:v>793.2490234375</c:v>
                </c:pt>
                <c:pt idx="639">
                  <c:v>793.26202392578125</c:v>
                </c:pt>
                <c:pt idx="640">
                  <c:v>793.27398681640625</c:v>
                </c:pt>
                <c:pt idx="641">
                  <c:v>793.2860107421875</c:v>
                </c:pt>
                <c:pt idx="642">
                  <c:v>793.29901123046875</c:v>
                </c:pt>
                <c:pt idx="643">
                  <c:v>793.31097412109375</c:v>
                </c:pt>
                <c:pt idx="644">
                  <c:v>793.322998046875</c:v>
                </c:pt>
                <c:pt idx="645">
                  <c:v>793.33502197265625</c:v>
                </c:pt>
                <c:pt idx="646">
                  <c:v>793.3480224609375</c:v>
                </c:pt>
                <c:pt idx="647">
                  <c:v>793.3599853515625</c:v>
                </c:pt>
                <c:pt idx="648">
                  <c:v>793.37200927734375</c:v>
                </c:pt>
                <c:pt idx="649">
                  <c:v>793.385009765625</c:v>
                </c:pt>
                <c:pt idx="650">
                  <c:v>793.39697265625</c:v>
                </c:pt>
                <c:pt idx="651">
                  <c:v>793.40899658203125</c:v>
                </c:pt>
                <c:pt idx="652">
                  <c:v>793.4219970703125</c:v>
                </c:pt>
                <c:pt idx="653">
                  <c:v>793.43402099609375</c:v>
                </c:pt>
                <c:pt idx="654">
                  <c:v>793.44598388671875</c:v>
                </c:pt>
                <c:pt idx="655">
                  <c:v>793.4580078125</c:v>
                </c:pt>
                <c:pt idx="656">
                  <c:v>793.47100830078125</c:v>
                </c:pt>
                <c:pt idx="657">
                  <c:v>793.48297119140625</c:v>
                </c:pt>
                <c:pt idx="658">
                  <c:v>793.4949951171875</c:v>
                </c:pt>
                <c:pt idx="659">
                  <c:v>793.50799560546875</c:v>
                </c:pt>
                <c:pt idx="660">
                  <c:v>793.52001953125</c:v>
                </c:pt>
                <c:pt idx="661">
                  <c:v>793.531982421875</c:v>
                </c:pt>
                <c:pt idx="662">
                  <c:v>793.54400634765625</c:v>
                </c:pt>
                <c:pt idx="663">
                  <c:v>793.5570068359375</c:v>
                </c:pt>
                <c:pt idx="664">
                  <c:v>793.5689697265625</c:v>
                </c:pt>
                <c:pt idx="665">
                  <c:v>793.58099365234375</c:v>
                </c:pt>
                <c:pt idx="666">
                  <c:v>793.593994140625</c:v>
                </c:pt>
                <c:pt idx="667">
                  <c:v>793.60601806640625</c:v>
                </c:pt>
                <c:pt idx="668">
                  <c:v>793.61798095703125</c:v>
                </c:pt>
                <c:pt idx="669">
                  <c:v>793.6309814453125</c:v>
                </c:pt>
                <c:pt idx="670">
                  <c:v>793.64300537109375</c:v>
                </c:pt>
                <c:pt idx="671">
                  <c:v>793.655029296875</c:v>
                </c:pt>
                <c:pt idx="672">
                  <c:v>793.6669921875</c:v>
                </c:pt>
                <c:pt idx="673">
                  <c:v>793.67999267578125</c:v>
                </c:pt>
                <c:pt idx="674">
                  <c:v>793.6920166015625</c:v>
                </c:pt>
                <c:pt idx="675">
                  <c:v>793.7039794921875</c:v>
                </c:pt>
                <c:pt idx="676">
                  <c:v>793.71697998046875</c:v>
                </c:pt>
                <c:pt idx="677">
                  <c:v>793.72900390625</c:v>
                </c:pt>
                <c:pt idx="678">
                  <c:v>793.74102783203125</c:v>
                </c:pt>
                <c:pt idx="679">
                  <c:v>793.7540283203125</c:v>
                </c:pt>
                <c:pt idx="680">
                  <c:v>793.7659912109375</c:v>
                </c:pt>
                <c:pt idx="681">
                  <c:v>793.77801513671875</c:v>
                </c:pt>
                <c:pt idx="682">
                  <c:v>793.78997802734375</c:v>
                </c:pt>
                <c:pt idx="683">
                  <c:v>793.802978515625</c:v>
                </c:pt>
                <c:pt idx="684">
                  <c:v>793.81500244140625</c:v>
                </c:pt>
                <c:pt idx="685">
                  <c:v>793.8270263671875</c:v>
                </c:pt>
                <c:pt idx="686">
                  <c:v>793.84002685546875</c:v>
                </c:pt>
                <c:pt idx="687">
                  <c:v>793.85198974609375</c:v>
                </c:pt>
                <c:pt idx="688">
                  <c:v>793.864013671875</c:v>
                </c:pt>
                <c:pt idx="689">
                  <c:v>793.87701416015625</c:v>
                </c:pt>
                <c:pt idx="690">
                  <c:v>793.88897705078125</c:v>
                </c:pt>
                <c:pt idx="691">
                  <c:v>793.9010009765625</c:v>
                </c:pt>
                <c:pt idx="692">
                  <c:v>793.91302490234375</c:v>
                </c:pt>
                <c:pt idx="693">
                  <c:v>793.926025390625</c:v>
                </c:pt>
                <c:pt idx="694">
                  <c:v>793.93798828125</c:v>
                </c:pt>
                <c:pt idx="695">
                  <c:v>793.95001220703125</c:v>
                </c:pt>
                <c:pt idx="696">
                  <c:v>793.9630126953125</c:v>
                </c:pt>
                <c:pt idx="697">
                  <c:v>793.9749755859375</c:v>
                </c:pt>
                <c:pt idx="698">
                  <c:v>793.98699951171875</c:v>
                </c:pt>
                <c:pt idx="699">
                  <c:v>794</c:v>
                </c:pt>
                <c:pt idx="700">
                  <c:v>794.01202392578125</c:v>
                </c:pt>
                <c:pt idx="701">
                  <c:v>794.02398681640625</c:v>
                </c:pt>
                <c:pt idx="702">
                  <c:v>794.0360107421875</c:v>
                </c:pt>
                <c:pt idx="703">
                  <c:v>794.04901123046875</c:v>
                </c:pt>
                <c:pt idx="704">
                  <c:v>794.06097412109375</c:v>
                </c:pt>
                <c:pt idx="705">
                  <c:v>794.072998046875</c:v>
                </c:pt>
                <c:pt idx="706">
                  <c:v>794.08599853515625</c:v>
                </c:pt>
                <c:pt idx="707">
                  <c:v>794.0980224609375</c:v>
                </c:pt>
                <c:pt idx="708">
                  <c:v>794.1099853515625</c:v>
                </c:pt>
                <c:pt idx="709">
                  <c:v>794.12298583984375</c:v>
                </c:pt>
                <c:pt idx="710">
                  <c:v>794.135009765625</c:v>
                </c:pt>
                <c:pt idx="711">
                  <c:v>794.14697265625</c:v>
                </c:pt>
                <c:pt idx="712">
                  <c:v>794.15899658203125</c:v>
                </c:pt>
                <c:pt idx="713">
                  <c:v>794.1719970703125</c:v>
                </c:pt>
                <c:pt idx="714">
                  <c:v>794.18402099609375</c:v>
                </c:pt>
                <c:pt idx="715">
                  <c:v>794.19598388671875</c:v>
                </c:pt>
                <c:pt idx="716">
                  <c:v>794.208984375</c:v>
                </c:pt>
                <c:pt idx="717">
                  <c:v>794.22100830078125</c:v>
                </c:pt>
                <c:pt idx="718">
                  <c:v>794.23297119140625</c:v>
                </c:pt>
                <c:pt idx="719">
                  <c:v>794.2459716796875</c:v>
                </c:pt>
                <c:pt idx="720">
                  <c:v>794.25799560546875</c:v>
                </c:pt>
                <c:pt idx="721">
                  <c:v>794.27001953125</c:v>
                </c:pt>
                <c:pt idx="722">
                  <c:v>794.28302001953125</c:v>
                </c:pt>
                <c:pt idx="723">
                  <c:v>794.29498291015625</c:v>
                </c:pt>
                <c:pt idx="724">
                  <c:v>794.3070068359375</c:v>
                </c:pt>
                <c:pt idx="725">
                  <c:v>794.3189697265625</c:v>
                </c:pt>
                <c:pt idx="726">
                  <c:v>794.33197021484375</c:v>
                </c:pt>
                <c:pt idx="727">
                  <c:v>794.343994140625</c:v>
                </c:pt>
                <c:pt idx="728">
                  <c:v>794.35601806640625</c:v>
                </c:pt>
                <c:pt idx="729">
                  <c:v>794.3690185546875</c:v>
                </c:pt>
                <c:pt idx="730">
                  <c:v>794.3809814453125</c:v>
                </c:pt>
                <c:pt idx="731">
                  <c:v>794.39300537109375</c:v>
                </c:pt>
                <c:pt idx="732">
                  <c:v>794.406005859375</c:v>
                </c:pt>
                <c:pt idx="733">
                  <c:v>794.41802978515625</c:v>
                </c:pt>
                <c:pt idx="734">
                  <c:v>794.42999267578125</c:v>
                </c:pt>
                <c:pt idx="735">
                  <c:v>794.4429931640625</c:v>
                </c:pt>
                <c:pt idx="736">
                  <c:v>794.45501708984375</c:v>
                </c:pt>
                <c:pt idx="737">
                  <c:v>794.46697998046875</c:v>
                </c:pt>
                <c:pt idx="738">
                  <c:v>794.47900390625</c:v>
                </c:pt>
                <c:pt idx="739">
                  <c:v>794.49200439453125</c:v>
                </c:pt>
                <c:pt idx="740">
                  <c:v>794.5040283203125</c:v>
                </c:pt>
                <c:pt idx="741">
                  <c:v>794.5159912109375</c:v>
                </c:pt>
                <c:pt idx="742">
                  <c:v>794.52899169921875</c:v>
                </c:pt>
                <c:pt idx="743">
                  <c:v>794.541015625</c:v>
                </c:pt>
                <c:pt idx="744">
                  <c:v>794.552978515625</c:v>
                </c:pt>
                <c:pt idx="745">
                  <c:v>794.56597900390625</c:v>
                </c:pt>
                <c:pt idx="746">
                  <c:v>794.5780029296875</c:v>
                </c:pt>
                <c:pt idx="747">
                  <c:v>794.59002685546875</c:v>
                </c:pt>
                <c:pt idx="748">
                  <c:v>794.60198974609375</c:v>
                </c:pt>
                <c:pt idx="749">
                  <c:v>794.614990234375</c:v>
                </c:pt>
                <c:pt idx="750">
                  <c:v>794.62701416015625</c:v>
                </c:pt>
                <c:pt idx="751">
                  <c:v>794.63897705078125</c:v>
                </c:pt>
                <c:pt idx="752">
                  <c:v>794.6519775390625</c:v>
                </c:pt>
                <c:pt idx="753">
                  <c:v>794.66400146484375</c:v>
                </c:pt>
                <c:pt idx="754">
                  <c:v>794.676025390625</c:v>
                </c:pt>
                <c:pt idx="755">
                  <c:v>794.68902587890625</c:v>
                </c:pt>
                <c:pt idx="756">
                  <c:v>794.70098876953125</c:v>
                </c:pt>
                <c:pt idx="757">
                  <c:v>794.7130126953125</c:v>
                </c:pt>
                <c:pt idx="758">
                  <c:v>794.72601318359375</c:v>
                </c:pt>
                <c:pt idx="759">
                  <c:v>794.73797607421875</c:v>
                </c:pt>
                <c:pt idx="760">
                  <c:v>794.75</c:v>
                </c:pt>
                <c:pt idx="761">
                  <c:v>794.76202392578125</c:v>
                </c:pt>
                <c:pt idx="762">
                  <c:v>794.7750244140625</c:v>
                </c:pt>
                <c:pt idx="763">
                  <c:v>794.7869873046875</c:v>
                </c:pt>
                <c:pt idx="764">
                  <c:v>794.79901123046875</c:v>
                </c:pt>
                <c:pt idx="765">
                  <c:v>794.81201171875</c:v>
                </c:pt>
                <c:pt idx="766">
                  <c:v>794.823974609375</c:v>
                </c:pt>
                <c:pt idx="767">
                  <c:v>794.83599853515625</c:v>
                </c:pt>
                <c:pt idx="768">
                  <c:v>794.8489990234375</c:v>
                </c:pt>
                <c:pt idx="769">
                  <c:v>794.86102294921875</c:v>
                </c:pt>
                <c:pt idx="770">
                  <c:v>794.87298583984375</c:v>
                </c:pt>
                <c:pt idx="771">
                  <c:v>794.885986328125</c:v>
                </c:pt>
                <c:pt idx="772">
                  <c:v>794.89801025390625</c:v>
                </c:pt>
                <c:pt idx="773">
                  <c:v>794.90997314453125</c:v>
                </c:pt>
                <c:pt idx="774">
                  <c:v>794.9219970703125</c:v>
                </c:pt>
                <c:pt idx="775">
                  <c:v>794.93499755859375</c:v>
                </c:pt>
                <c:pt idx="776">
                  <c:v>794.947021484375</c:v>
                </c:pt>
                <c:pt idx="777">
                  <c:v>794.958984375</c:v>
                </c:pt>
                <c:pt idx="778">
                  <c:v>794.97198486328125</c:v>
                </c:pt>
                <c:pt idx="779">
                  <c:v>794.9840087890625</c:v>
                </c:pt>
                <c:pt idx="780">
                  <c:v>794.9959716796875</c:v>
                </c:pt>
                <c:pt idx="781">
                  <c:v>795.00897216796875</c:v>
                </c:pt>
                <c:pt idx="782">
                  <c:v>795.02099609375</c:v>
                </c:pt>
                <c:pt idx="783">
                  <c:v>795.03302001953125</c:v>
                </c:pt>
                <c:pt idx="784">
                  <c:v>795.0460205078125</c:v>
                </c:pt>
                <c:pt idx="785">
                  <c:v>795.0579833984375</c:v>
                </c:pt>
                <c:pt idx="786">
                  <c:v>795.07000732421875</c:v>
                </c:pt>
                <c:pt idx="787">
                  <c:v>795.08197021484375</c:v>
                </c:pt>
                <c:pt idx="788">
                  <c:v>795.094970703125</c:v>
                </c:pt>
                <c:pt idx="789">
                  <c:v>795.10699462890625</c:v>
                </c:pt>
                <c:pt idx="790">
                  <c:v>795.1190185546875</c:v>
                </c:pt>
                <c:pt idx="791">
                  <c:v>795.13201904296875</c:v>
                </c:pt>
                <c:pt idx="792">
                  <c:v>795.14398193359375</c:v>
                </c:pt>
                <c:pt idx="793">
                  <c:v>795.156005859375</c:v>
                </c:pt>
                <c:pt idx="794">
                  <c:v>795.16900634765625</c:v>
                </c:pt>
                <c:pt idx="795">
                  <c:v>795.1810302734375</c:v>
                </c:pt>
                <c:pt idx="796">
                  <c:v>795.1929931640625</c:v>
                </c:pt>
                <c:pt idx="797">
                  <c:v>795.20599365234375</c:v>
                </c:pt>
                <c:pt idx="798">
                  <c:v>795.218017578125</c:v>
                </c:pt>
                <c:pt idx="799">
                  <c:v>795.22998046875</c:v>
                </c:pt>
                <c:pt idx="800">
                  <c:v>795.24298095703125</c:v>
                </c:pt>
                <c:pt idx="801">
                  <c:v>795.2550048828125</c:v>
                </c:pt>
                <c:pt idx="802">
                  <c:v>795.26702880859375</c:v>
                </c:pt>
                <c:pt idx="803">
                  <c:v>795.27899169921875</c:v>
                </c:pt>
              </c:numCache>
            </c:numRef>
          </c:xVal>
          <c:yVal>
            <c:numRef>
              <c:f>'Sheet1 {15 min}'!$B$1:$B$804</c:f>
              <c:numCache>
                <c:formatCode>General</c:formatCode>
                <c:ptCount val="804"/>
                <c:pt idx="0">
                  <c:v>79.5</c:v>
                </c:pt>
                <c:pt idx="1">
                  <c:v>38.5</c:v>
                </c:pt>
                <c:pt idx="2">
                  <c:v>22.75</c:v>
                </c:pt>
                <c:pt idx="3">
                  <c:v>18</c:v>
                </c:pt>
                <c:pt idx="4">
                  <c:v>35</c:v>
                </c:pt>
                <c:pt idx="5">
                  <c:v>48.75</c:v>
                </c:pt>
                <c:pt idx="6">
                  <c:v>45.25</c:v>
                </c:pt>
                <c:pt idx="7">
                  <c:v>23.75</c:v>
                </c:pt>
                <c:pt idx="8">
                  <c:v>10.25</c:v>
                </c:pt>
                <c:pt idx="9">
                  <c:v>7.5</c:v>
                </c:pt>
                <c:pt idx="10">
                  <c:v>19.25</c:v>
                </c:pt>
                <c:pt idx="11">
                  <c:v>36.5</c:v>
                </c:pt>
                <c:pt idx="12">
                  <c:v>44</c:v>
                </c:pt>
                <c:pt idx="13">
                  <c:v>48.5</c:v>
                </c:pt>
                <c:pt idx="14">
                  <c:v>33.75</c:v>
                </c:pt>
                <c:pt idx="15">
                  <c:v>14</c:v>
                </c:pt>
                <c:pt idx="16">
                  <c:v>24.5</c:v>
                </c:pt>
                <c:pt idx="17">
                  <c:v>71.5</c:v>
                </c:pt>
                <c:pt idx="18">
                  <c:v>100.19999694824219</c:v>
                </c:pt>
                <c:pt idx="19">
                  <c:v>66</c:v>
                </c:pt>
                <c:pt idx="20">
                  <c:v>25.5</c:v>
                </c:pt>
                <c:pt idx="21">
                  <c:v>18.5</c:v>
                </c:pt>
                <c:pt idx="22">
                  <c:v>27.25</c:v>
                </c:pt>
                <c:pt idx="23">
                  <c:v>52.75</c:v>
                </c:pt>
                <c:pt idx="24">
                  <c:v>96.25</c:v>
                </c:pt>
                <c:pt idx="25">
                  <c:v>106.5</c:v>
                </c:pt>
                <c:pt idx="26">
                  <c:v>82.25</c:v>
                </c:pt>
                <c:pt idx="27">
                  <c:v>92.5</c:v>
                </c:pt>
                <c:pt idx="28">
                  <c:v>135.5</c:v>
                </c:pt>
                <c:pt idx="29">
                  <c:v>196.19999694824219</c:v>
                </c:pt>
                <c:pt idx="30">
                  <c:v>356.70001220703125</c:v>
                </c:pt>
                <c:pt idx="31">
                  <c:v>710.29998779296875</c:v>
                </c:pt>
                <c:pt idx="32">
                  <c:v>1405</c:v>
                </c:pt>
                <c:pt idx="33">
                  <c:v>2236</c:v>
                </c:pt>
                <c:pt idx="34">
                  <c:v>2489</c:v>
                </c:pt>
                <c:pt idx="35">
                  <c:v>1978</c:v>
                </c:pt>
                <c:pt idx="36">
                  <c:v>1286</c:v>
                </c:pt>
                <c:pt idx="37">
                  <c:v>815</c:v>
                </c:pt>
                <c:pt idx="38">
                  <c:v>526</c:v>
                </c:pt>
                <c:pt idx="39">
                  <c:v>406.70001220703125</c:v>
                </c:pt>
                <c:pt idx="40">
                  <c:v>327</c:v>
                </c:pt>
                <c:pt idx="41">
                  <c:v>164</c:v>
                </c:pt>
                <c:pt idx="42">
                  <c:v>69.75</c:v>
                </c:pt>
                <c:pt idx="43">
                  <c:v>63</c:v>
                </c:pt>
                <c:pt idx="44">
                  <c:v>47.75</c:v>
                </c:pt>
                <c:pt idx="45">
                  <c:v>38.25</c:v>
                </c:pt>
                <c:pt idx="46">
                  <c:v>44.75</c:v>
                </c:pt>
                <c:pt idx="47">
                  <c:v>28.75</c:v>
                </c:pt>
                <c:pt idx="48">
                  <c:v>14.75</c:v>
                </c:pt>
                <c:pt idx="49">
                  <c:v>26.5</c:v>
                </c:pt>
                <c:pt idx="50">
                  <c:v>64.75</c:v>
                </c:pt>
                <c:pt idx="51">
                  <c:v>90.5</c:v>
                </c:pt>
                <c:pt idx="52">
                  <c:v>56.25</c:v>
                </c:pt>
                <c:pt idx="53">
                  <c:v>27</c:v>
                </c:pt>
                <c:pt idx="54">
                  <c:v>58.25</c:v>
                </c:pt>
                <c:pt idx="55">
                  <c:v>80.75</c:v>
                </c:pt>
                <c:pt idx="56">
                  <c:v>43.75</c:v>
                </c:pt>
                <c:pt idx="57">
                  <c:v>18.25</c:v>
                </c:pt>
                <c:pt idx="58">
                  <c:v>32.75</c:v>
                </c:pt>
                <c:pt idx="59">
                  <c:v>61</c:v>
                </c:pt>
                <c:pt idx="60">
                  <c:v>74.5</c:v>
                </c:pt>
                <c:pt idx="61">
                  <c:v>56.75</c:v>
                </c:pt>
                <c:pt idx="62">
                  <c:v>52.5</c:v>
                </c:pt>
                <c:pt idx="63">
                  <c:v>99.25</c:v>
                </c:pt>
                <c:pt idx="64">
                  <c:v>154</c:v>
                </c:pt>
                <c:pt idx="65">
                  <c:v>158.69999694824219</c:v>
                </c:pt>
                <c:pt idx="66">
                  <c:v>167</c:v>
                </c:pt>
                <c:pt idx="67">
                  <c:v>191.80000305175781</c:v>
                </c:pt>
                <c:pt idx="68">
                  <c:v>220.80000305175781</c:v>
                </c:pt>
                <c:pt idx="69">
                  <c:v>257</c:v>
                </c:pt>
                <c:pt idx="70">
                  <c:v>381</c:v>
                </c:pt>
                <c:pt idx="71">
                  <c:v>737.20001220703125</c:v>
                </c:pt>
                <c:pt idx="72">
                  <c:v>1585</c:v>
                </c:pt>
                <c:pt idx="73">
                  <c:v>3835</c:v>
                </c:pt>
                <c:pt idx="74">
                  <c:v>7030</c:v>
                </c:pt>
                <c:pt idx="75">
                  <c:v>8716</c:v>
                </c:pt>
                <c:pt idx="76">
                  <c:v>7507</c:v>
                </c:pt>
                <c:pt idx="77">
                  <c:v>4484</c:v>
                </c:pt>
                <c:pt idx="78">
                  <c:v>1970</c:v>
                </c:pt>
                <c:pt idx="79">
                  <c:v>935.20001220703125</c:v>
                </c:pt>
                <c:pt idx="80">
                  <c:v>664.29998779296875</c:v>
                </c:pt>
                <c:pt idx="81">
                  <c:v>415.70001220703125</c:v>
                </c:pt>
                <c:pt idx="82">
                  <c:v>169.80000305175781</c:v>
                </c:pt>
                <c:pt idx="83">
                  <c:v>96.5</c:v>
                </c:pt>
                <c:pt idx="84">
                  <c:v>137.5</c:v>
                </c:pt>
                <c:pt idx="85">
                  <c:v>157.30000305175781</c:v>
                </c:pt>
                <c:pt idx="86">
                  <c:v>79</c:v>
                </c:pt>
                <c:pt idx="87">
                  <c:v>21.75</c:v>
                </c:pt>
                <c:pt idx="88">
                  <c:v>39.75</c:v>
                </c:pt>
                <c:pt idx="89">
                  <c:v>69.25</c:v>
                </c:pt>
                <c:pt idx="90">
                  <c:v>66.5</c:v>
                </c:pt>
                <c:pt idx="91">
                  <c:v>42.25</c:v>
                </c:pt>
                <c:pt idx="92">
                  <c:v>25.75</c:v>
                </c:pt>
                <c:pt idx="93">
                  <c:v>48.25</c:v>
                </c:pt>
                <c:pt idx="94">
                  <c:v>90.25</c:v>
                </c:pt>
                <c:pt idx="95">
                  <c:v>85.75</c:v>
                </c:pt>
                <c:pt idx="96">
                  <c:v>69.25</c:v>
                </c:pt>
                <c:pt idx="97">
                  <c:v>103.30000305175781</c:v>
                </c:pt>
                <c:pt idx="98">
                  <c:v>140.5</c:v>
                </c:pt>
                <c:pt idx="99">
                  <c:v>117</c:v>
                </c:pt>
                <c:pt idx="100">
                  <c:v>83</c:v>
                </c:pt>
                <c:pt idx="101">
                  <c:v>112.5</c:v>
                </c:pt>
                <c:pt idx="102">
                  <c:v>148.80000305175781</c:v>
                </c:pt>
                <c:pt idx="103">
                  <c:v>146.5</c:v>
                </c:pt>
                <c:pt idx="104">
                  <c:v>189.80000305175781</c:v>
                </c:pt>
                <c:pt idx="105">
                  <c:v>247</c:v>
                </c:pt>
                <c:pt idx="106">
                  <c:v>252.5</c:v>
                </c:pt>
                <c:pt idx="107">
                  <c:v>283</c:v>
                </c:pt>
                <c:pt idx="108">
                  <c:v>305</c:v>
                </c:pt>
                <c:pt idx="109">
                  <c:v>313</c:v>
                </c:pt>
                <c:pt idx="110">
                  <c:v>436.20001220703125</c:v>
                </c:pt>
                <c:pt idx="111">
                  <c:v>669.20001220703125</c:v>
                </c:pt>
                <c:pt idx="112">
                  <c:v>1187</c:v>
                </c:pt>
                <c:pt idx="113">
                  <c:v>3015</c:v>
                </c:pt>
                <c:pt idx="114">
                  <c:v>8451</c:v>
                </c:pt>
                <c:pt idx="115">
                  <c:v>17880</c:v>
                </c:pt>
                <c:pt idx="116">
                  <c:v>24730</c:v>
                </c:pt>
                <c:pt idx="117">
                  <c:v>21330</c:v>
                </c:pt>
                <c:pt idx="118">
                  <c:v>11250</c:v>
                </c:pt>
                <c:pt idx="119">
                  <c:v>3908</c:v>
                </c:pt>
                <c:pt idx="120">
                  <c:v>1319</c:v>
                </c:pt>
                <c:pt idx="121">
                  <c:v>736</c:v>
                </c:pt>
                <c:pt idx="122">
                  <c:v>619</c:v>
                </c:pt>
                <c:pt idx="123">
                  <c:v>499.70001220703125</c:v>
                </c:pt>
                <c:pt idx="124">
                  <c:v>305.29998779296875</c:v>
                </c:pt>
                <c:pt idx="125">
                  <c:v>153.80000305175781</c:v>
                </c:pt>
                <c:pt idx="126">
                  <c:v>155.5</c:v>
                </c:pt>
                <c:pt idx="127">
                  <c:v>173</c:v>
                </c:pt>
                <c:pt idx="128">
                  <c:v>137.30000305175781</c:v>
                </c:pt>
                <c:pt idx="129">
                  <c:v>96.5</c:v>
                </c:pt>
                <c:pt idx="130">
                  <c:v>89.25</c:v>
                </c:pt>
                <c:pt idx="131">
                  <c:v>83</c:v>
                </c:pt>
                <c:pt idx="132">
                  <c:v>68.75</c:v>
                </c:pt>
                <c:pt idx="133">
                  <c:v>90.5</c:v>
                </c:pt>
                <c:pt idx="134">
                  <c:v>88.5</c:v>
                </c:pt>
                <c:pt idx="135">
                  <c:v>56.25</c:v>
                </c:pt>
                <c:pt idx="136">
                  <c:v>78.75</c:v>
                </c:pt>
                <c:pt idx="137">
                  <c:v>131.30000305175781</c:v>
                </c:pt>
                <c:pt idx="138">
                  <c:v>149.5</c:v>
                </c:pt>
                <c:pt idx="139">
                  <c:v>156.69999694824219</c:v>
                </c:pt>
                <c:pt idx="140">
                  <c:v>160.5</c:v>
                </c:pt>
                <c:pt idx="141">
                  <c:v>165.5</c:v>
                </c:pt>
                <c:pt idx="142">
                  <c:v>198</c:v>
                </c:pt>
                <c:pt idx="143">
                  <c:v>228.30000305175781</c:v>
                </c:pt>
                <c:pt idx="144">
                  <c:v>221.19999694824219</c:v>
                </c:pt>
                <c:pt idx="145">
                  <c:v>194.5</c:v>
                </c:pt>
                <c:pt idx="146">
                  <c:v>183.5</c:v>
                </c:pt>
                <c:pt idx="147">
                  <c:v>209</c:v>
                </c:pt>
                <c:pt idx="148">
                  <c:v>222</c:v>
                </c:pt>
                <c:pt idx="149">
                  <c:v>178.5</c:v>
                </c:pt>
                <c:pt idx="150">
                  <c:v>210.5</c:v>
                </c:pt>
                <c:pt idx="151">
                  <c:v>393.79998779296875</c:v>
                </c:pt>
                <c:pt idx="152">
                  <c:v>699</c:v>
                </c:pt>
                <c:pt idx="153">
                  <c:v>1404</c:v>
                </c:pt>
                <c:pt idx="154">
                  <c:v>3690</c:v>
                </c:pt>
                <c:pt idx="155">
                  <c:v>12540</c:v>
                </c:pt>
                <c:pt idx="156">
                  <c:v>33020</c:v>
                </c:pt>
                <c:pt idx="157">
                  <c:v>51400</c:v>
                </c:pt>
                <c:pt idx="158">
                  <c:v>45600</c:v>
                </c:pt>
                <c:pt idx="159">
                  <c:v>23380</c:v>
                </c:pt>
                <c:pt idx="160">
                  <c:v>7712</c:v>
                </c:pt>
                <c:pt idx="161">
                  <c:v>2454</c:v>
                </c:pt>
                <c:pt idx="162">
                  <c:v>1168</c:v>
                </c:pt>
                <c:pt idx="163">
                  <c:v>805.29998779296875</c:v>
                </c:pt>
                <c:pt idx="164">
                  <c:v>576.79998779296875</c:v>
                </c:pt>
                <c:pt idx="165">
                  <c:v>401</c:v>
                </c:pt>
                <c:pt idx="166">
                  <c:v>293.29998779296875</c:v>
                </c:pt>
                <c:pt idx="167">
                  <c:v>214.30000305175781</c:v>
                </c:pt>
                <c:pt idx="168">
                  <c:v>160.30000305175781</c:v>
                </c:pt>
                <c:pt idx="169">
                  <c:v>129.5</c:v>
                </c:pt>
                <c:pt idx="170">
                  <c:v>148</c:v>
                </c:pt>
                <c:pt idx="171">
                  <c:v>166.80000305175781</c:v>
                </c:pt>
                <c:pt idx="172">
                  <c:v>133.69999694824219</c:v>
                </c:pt>
                <c:pt idx="173">
                  <c:v>116.30000305175781</c:v>
                </c:pt>
                <c:pt idx="174">
                  <c:v>136</c:v>
                </c:pt>
                <c:pt idx="175">
                  <c:v>173.5</c:v>
                </c:pt>
                <c:pt idx="176">
                  <c:v>210.5</c:v>
                </c:pt>
                <c:pt idx="177">
                  <c:v>210.30000305175781</c:v>
                </c:pt>
                <c:pt idx="178">
                  <c:v>204.5</c:v>
                </c:pt>
                <c:pt idx="179">
                  <c:v>204.69999694824219</c:v>
                </c:pt>
                <c:pt idx="180">
                  <c:v>201.5</c:v>
                </c:pt>
                <c:pt idx="181">
                  <c:v>202</c:v>
                </c:pt>
                <c:pt idx="182">
                  <c:v>209.5</c:v>
                </c:pt>
                <c:pt idx="183">
                  <c:v>254</c:v>
                </c:pt>
                <c:pt idx="184">
                  <c:v>286</c:v>
                </c:pt>
                <c:pt idx="185">
                  <c:v>262.70001220703125</c:v>
                </c:pt>
                <c:pt idx="186">
                  <c:v>244.69999694824219</c:v>
                </c:pt>
                <c:pt idx="187">
                  <c:v>262</c:v>
                </c:pt>
                <c:pt idx="188">
                  <c:v>288.20001220703125</c:v>
                </c:pt>
                <c:pt idx="189">
                  <c:v>379</c:v>
                </c:pt>
                <c:pt idx="190">
                  <c:v>508.20001220703125</c:v>
                </c:pt>
                <c:pt idx="191">
                  <c:v>570.5</c:v>
                </c:pt>
                <c:pt idx="192">
                  <c:v>602</c:v>
                </c:pt>
                <c:pt idx="193">
                  <c:v>772.79998779296875</c:v>
                </c:pt>
                <c:pt idx="194">
                  <c:v>1472</c:v>
                </c:pt>
                <c:pt idx="195">
                  <c:v>3729</c:v>
                </c:pt>
                <c:pt idx="196">
                  <c:v>15330</c:v>
                </c:pt>
                <c:pt idx="197">
                  <c:v>48600</c:v>
                </c:pt>
                <c:pt idx="198">
                  <c:v>81020</c:v>
                </c:pt>
                <c:pt idx="199">
                  <c:v>70530</c:v>
                </c:pt>
                <c:pt idx="200">
                  <c:v>32790</c:v>
                </c:pt>
                <c:pt idx="201">
                  <c:v>9088</c:v>
                </c:pt>
                <c:pt idx="202">
                  <c:v>2280</c:v>
                </c:pt>
                <c:pt idx="203">
                  <c:v>817.5</c:v>
                </c:pt>
                <c:pt idx="204">
                  <c:v>695.70001220703125</c:v>
                </c:pt>
                <c:pt idx="205">
                  <c:v>717</c:v>
                </c:pt>
                <c:pt idx="206">
                  <c:v>597</c:v>
                </c:pt>
                <c:pt idx="207">
                  <c:v>471.29998779296875</c:v>
                </c:pt>
                <c:pt idx="208">
                  <c:v>454</c:v>
                </c:pt>
                <c:pt idx="209">
                  <c:v>383.5</c:v>
                </c:pt>
                <c:pt idx="210">
                  <c:v>244.69999694824219</c:v>
                </c:pt>
                <c:pt idx="211">
                  <c:v>194.80000305175781</c:v>
                </c:pt>
                <c:pt idx="212">
                  <c:v>180.5</c:v>
                </c:pt>
                <c:pt idx="213">
                  <c:v>140.80000305175781</c:v>
                </c:pt>
                <c:pt idx="214">
                  <c:v>128.30000305175781</c:v>
                </c:pt>
                <c:pt idx="215">
                  <c:v>145</c:v>
                </c:pt>
                <c:pt idx="216">
                  <c:v>174.19999694824219</c:v>
                </c:pt>
                <c:pt idx="217">
                  <c:v>222.5</c:v>
                </c:pt>
                <c:pt idx="218">
                  <c:v>239</c:v>
                </c:pt>
                <c:pt idx="219">
                  <c:v>239.30000305175781</c:v>
                </c:pt>
                <c:pt idx="220">
                  <c:v>288.5</c:v>
                </c:pt>
                <c:pt idx="221">
                  <c:v>294.5</c:v>
                </c:pt>
                <c:pt idx="222">
                  <c:v>240.5</c:v>
                </c:pt>
                <c:pt idx="223">
                  <c:v>190.80000305175781</c:v>
                </c:pt>
                <c:pt idx="224">
                  <c:v>165.5</c:v>
                </c:pt>
                <c:pt idx="225">
                  <c:v>217</c:v>
                </c:pt>
                <c:pt idx="226">
                  <c:v>321.5</c:v>
                </c:pt>
                <c:pt idx="227">
                  <c:v>397.79998779296875</c:v>
                </c:pt>
                <c:pt idx="228">
                  <c:v>416.5</c:v>
                </c:pt>
                <c:pt idx="229">
                  <c:v>362</c:v>
                </c:pt>
                <c:pt idx="230">
                  <c:v>287.29998779296875</c:v>
                </c:pt>
                <c:pt idx="231">
                  <c:v>362.29998779296875</c:v>
                </c:pt>
                <c:pt idx="232">
                  <c:v>523.70001220703125</c:v>
                </c:pt>
                <c:pt idx="233">
                  <c:v>629.29998779296875</c:v>
                </c:pt>
                <c:pt idx="234">
                  <c:v>895</c:v>
                </c:pt>
                <c:pt idx="235">
                  <c:v>1450</c:v>
                </c:pt>
                <c:pt idx="236">
                  <c:v>3937</c:v>
                </c:pt>
                <c:pt idx="237">
                  <c:v>18960</c:v>
                </c:pt>
                <c:pt idx="238">
                  <c:v>65200</c:v>
                </c:pt>
                <c:pt idx="239">
                  <c:v>114200</c:v>
                </c:pt>
                <c:pt idx="240">
                  <c:v>103400</c:v>
                </c:pt>
                <c:pt idx="241">
                  <c:v>50000</c:v>
                </c:pt>
                <c:pt idx="242">
                  <c:v>13800</c:v>
                </c:pt>
                <c:pt idx="243">
                  <c:v>3007</c:v>
                </c:pt>
                <c:pt idx="244">
                  <c:v>1170</c:v>
                </c:pt>
                <c:pt idx="245">
                  <c:v>1058</c:v>
                </c:pt>
                <c:pt idx="246">
                  <c:v>920.29998779296875</c:v>
                </c:pt>
                <c:pt idx="247">
                  <c:v>620.70001220703125</c:v>
                </c:pt>
                <c:pt idx="248">
                  <c:v>488</c:v>
                </c:pt>
                <c:pt idx="249">
                  <c:v>445.20001220703125</c:v>
                </c:pt>
                <c:pt idx="250">
                  <c:v>387</c:v>
                </c:pt>
                <c:pt idx="251">
                  <c:v>410.29998779296875</c:v>
                </c:pt>
                <c:pt idx="252">
                  <c:v>420.20001220703125</c:v>
                </c:pt>
                <c:pt idx="253">
                  <c:v>314.79998779296875</c:v>
                </c:pt>
                <c:pt idx="254">
                  <c:v>254.5</c:v>
                </c:pt>
                <c:pt idx="255">
                  <c:v>293</c:v>
                </c:pt>
                <c:pt idx="256">
                  <c:v>317.79998779296875</c:v>
                </c:pt>
                <c:pt idx="257">
                  <c:v>339.79998779296875</c:v>
                </c:pt>
                <c:pt idx="258">
                  <c:v>346.70001220703125</c:v>
                </c:pt>
                <c:pt idx="259">
                  <c:v>317.5</c:v>
                </c:pt>
                <c:pt idx="260">
                  <c:v>373</c:v>
                </c:pt>
                <c:pt idx="261">
                  <c:v>475.29998779296875</c:v>
                </c:pt>
                <c:pt idx="262">
                  <c:v>444.20001220703125</c:v>
                </c:pt>
                <c:pt idx="263">
                  <c:v>368</c:v>
                </c:pt>
                <c:pt idx="264">
                  <c:v>357</c:v>
                </c:pt>
                <c:pt idx="265">
                  <c:v>343.29998779296875</c:v>
                </c:pt>
                <c:pt idx="266">
                  <c:v>404.5</c:v>
                </c:pt>
                <c:pt idx="267">
                  <c:v>483.20001220703125</c:v>
                </c:pt>
                <c:pt idx="268">
                  <c:v>470.5</c:v>
                </c:pt>
                <c:pt idx="269">
                  <c:v>542</c:v>
                </c:pt>
                <c:pt idx="270">
                  <c:v>635.5</c:v>
                </c:pt>
                <c:pt idx="271">
                  <c:v>577.5</c:v>
                </c:pt>
                <c:pt idx="272">
                  <c:v>522</c:v>
                </c:pt>
                <c:pt idx="273">
                  <c:v>577.5</c:v>
                </c:pt>
                <c:pt idx="274">
                  <c:v>696</c:v>
                </c:pt>
                <c:pt idx="275">
                  <c:v>762.79998779296875</c:v>
                </c:pt>
                <c:pt idx="276">
                  <c:v>1014</c:v>
                </c:pt>
                <c:pt idx="277">
                  <c:v>3400</c:v>
                </c:pt>
                <c:pt idx="278">
                  <c:v>18690</c:v>
                </c:pt>
                <c:pt idx="279">
                  <c:v>75210</c:v>
                </c:pt>
                <c:pt idx="280">
                  <c:v>145700</c:v>
                </c:pt>
                <c:pt idx="281">
                  <c:v>138100</c:v>
                </c:pt>
                <c:pt idx="282">
                  <c:v>64620</c:v>
                </c:pt>
                <c:pt idx="283">
                  <c:v>15310</c:v>
                </c:pt>
                <c:pt idx="284">
                  <c:v>2956</c:v>
                </c:pt>
                <c:pt idx="285">
                  <c:v>1040</c:v>
                </c:pt>
                <c:pt idx="286">
                  <c:v>972.70001220703125</c:v>
                </c:pt>
                <c:pt idx="287">
                  <c:v>996.70001220703125</c:v>
                </c:pt>
                <c:pt idx="288">
                  <c:v>801</c:v>
                </c:pt>
                <c:pt idx="289">
                  <c:v>549.5</c:v>
                </c:pt>
                <c:pt idx="290">
                  <c:v>405.5</c:v>
                </c:pt>
                <c:pt idx="291">
                  <c:v>310.5</c:v>
                </c:pt>
                <c:pt idx="292">
                  <c:v>296.20001220703125</c:v>
                </c:pt>
                <c:pt idx="293">
                  <c:v>384</c:v>
                </c:pt>
                <c:pt idx="294">
                  <c:v>398</c:v>
                </c:pt>
                <c:pt idx="295">
                  <c:v>306.5</c:v>
                </c:pt>
                <c:pt idx="296">
                  <c:v>301.29998779296875</c:v>
                </c:pt>
                <c:pt idx="297">
                  <c:v>377.5</c:v>
                </c:pt>
                <c:pt idx="298">
                  <c:v>386</c:v>
                </c:pt>
                <c:pt idx="299">
                  <c:v>339.29998779296875</c:v>
                </c:pt>
                <c:pt idx="300">
                  <c:v>327</c:v>
                </c:pt>
                <c:pt idx="301">
                  <c:v>391.29998779296875</c:v>
                </c:pt>
                <c:pt idx="302">
                  <c:v>416</c:v>
                </c:pt>
                <c:pt idx="303">
                  <c:v>340.20001220703125</c:v>
                </c:pt>
                <c:pt idx="304">
                  <c:v>316.79998779296875</c:v>
                </c:pt>
                <c:pt idx="305">
                  <c:v>349.5</c:v>
                </c:pt>
                <c:pt idx="306">
                  <c:v>365.20001220703125</c:v>
                </c:pt>
                <c:pt idx="307">
                  <c:v>421.79998779296875</c:v>
                </c:pt>
                <c:pt idx="308">
                  <c:v>452</c:v>
                </c:pt>
                <c:pt idx="309">
                  <c:v>459</c:v>
                </c:pt>
                <c:pt idx="310">
                  <c:v>553.20001220703125</c:v>
                </c:pt>
                <c:pt idx="311">
                  <c:v>612.20001220703125</c:v>
                </c:pt>
                <c:pt idx="312">
                  <c:v>622.5</c:v>
                </c:pt>
                <c:pt idx="313">
                  <c:v>666</c:v>
                </c:pt>
                <c:pt idx="314">
                  <c:v>664.5</c:v>
                </c:pt>
                <c:pt idx="315">
                  <c:v>707.20001220703125</c:v>
                </c:pt>
                <c:pt idx="316">
                  <c:v>946</c:v>
                </c:pt>
                <c:pt idx="317">
                  <c:v>1439</c:v>
                </c:pt>
                <c:pt idx="318">
                  <c:v>3966</c:v>
                </c:pt>
                <c:pt idx="319">
                  <c:v>20500</c:v>
                </c:pt>
                <c:pt idx="320">
                  <c:v>80830</c:v>
                </c:pt>
                <c:pt idx="321">
                  <c:v>155800</c:v>
                </c:pt>
                <c:pt idx="322">
                  <c:v>147600</c:v>
                </c:pt>
                <c:pt idx="323">
                  <c:v>68170</c:v>
                </c:pt>
                <c:pt idx="324">
                  <c:v>15170</c:v>
                </c:pt>
                <c:pt idx="325">
                  <c:v>2978</c:v>
                </c:pt>
                <c:pt idx="326">
                  <c:v>1423</c:v>
                </c:pt>
                <c:pt idx="327">
                  <c:v>1236</c:v>
                </c:pt>
                <c:pt idx="328">
                  <c:v>1028</c:v>
                </c:pt>
                <c:pt idx="329">
                  <c:v>629.79998779296875</c:v>
                </c:pt>
                <c:pt idx="330">
                  <c:v>421.5</c:v>
                </c:pt>
                <c:pt idx="331">
                  <c:v>461.5</c:v>
                </c:pt>
                <c:pt idx="332">
                  <c:v>473</c:v>
                </c:pt>
                <c:pt idx="333">
                  <c:v>435.70001220703125</c:v>
                </c:pt>
                <c:pt idx="334">
                  <c:v>502.29998779296875</c:v>
                </c:pt>
                <c:pt idx="335">
                  <c:v>565.5</c:v>
                </c:pt>
                <c:pt idx="336">
                  <c:v>458.5</c:v>
                </c:pt>
                <c:pt idx="337">
                  <c:v>308.5</c:v>
                </c:pt>
                <c:pt idx="338">
                  <c:v>234</c:v>
                </c:pt>
                <c:pt idx="339">
                  <c:v>249</c:v>
                </c:pt>
                <c:pt idx="340">
                  <c:v>353.29998779296875</c:v>
                </c:pt>
                <c:pt idx="341">
                  <c:v>438.79998779296875</c:v>
                </c:pt>
                <c:pt idx="342">
                  <c:v>464.79998779296875</c:v>
                </c:pt>
                <c:pt idx="343">
                  <c:v>452.70001220703125</c:v>
                </c:pt>
                <c:pt idx="344">
                  <c:v>383</c:v>
                </c:pt>
                <c:pt idx="345">
                  <c:v>314.29998779296875</c:v>
                </c:pt>
                <c:pt idx="346">
                  <c:v>340.79998779296875</c:v>
                </c:pt>
                <c:pt idx="347">
                  <c:v>369.20001220703125</c:v>
                </c:pt>
                <c:pt idx="348">
                  <c:v>305</c:v>
                </c:pt>
                <c:pt idx="349">
                  <c:v>229.5</c:v>
                </c:pt>
                <c:pt idx="350">
                  <c:v>217</c:v>
                </c:pt>
                <c:pt idx="351">
                  <c:v>309</c:v>
                </c:pt>
                <c:pt idx="352">
                  <c:v>402.5</c:v>
                </c:pt>
                <c:pt idx="353">
                  <c:v>453.70001220703125</c:v>
                </c:pt>
                <c:pt idx="354">
                  <c:v>583.5</c:v>
                </c:pt>
                <c:pt idx="355">
                  <c:v>728</c:v>
                </c:pt>
                <c:pt idx="356">
                  <c:v>847</c:v>
                </c:pt>
                <c:pt idx="357">
                  <c:v>1096</c:v>
                </c:pt>
                <c:pt idx="358">
                  <c:v>1742</c:v>
                </c:pt>
                <c:pt idx="359">
                  <c:v>4122</c:v>
                </c:pt>
                <c:pt idx="360">
                  <c:v>19090</c:v>
                </c:pt>
                <c:pt idx="361">
                  <c:v>73430</c:v>
                </c:pt>
                <c:pt idx="362">
                  <c:v>140600</c:v>
                </c:pt>
                <c:pt idx="363">
                  <c:v>134800</c:v>
                </c:pt>
                <c:pt idx="364">
                  <c:v>65120</c:v>
                </c:pt>
                <c:pt idx="365">
                  <c:v>15950</c:v>
                </c:pt>
                <c:pt idx="366">
                  <c:v>2939</c:v>
                </c:pt>
                <c:pt idx="367">
                  <c:v>1204</c:v>
                </c:pt>
                <c:pt idx="368">
                  <c:v>1279</c:v>
                </c:pt>
                <c:pt idx="369">
                  <c:v>1306</c:v>
                </c:pt>
                <c:pt idx="370">
                  <c:v>907.79998779296875</c:v>
                </c:pt>
                <c:pt idx="371">
                  <c:v>512.20001220703125</c:v>
                </c:pt>
                <c:pt idx="372">
                  <c:v>335.70001220703125</c:v>
                </c:pt>
                <c:pt idx="373">
                  <c:v>355.5</c:v>
                </c:pt>
                <c:pt idx="374">
                  <c:v>433.5</c:v>
                </c:pt>
                <c:pt idx="375">
                  <c:v>407.70001220703125</c:v>
                </c:pt>
                <c:pt idx="376">
                  <c:v>393.5</c:v>
                </c:pt>
                <c:pt idx="377">
                  <c:v>381.29998779296875</c:v>
                </c:pt>
                <c:pt idx="378">
                  <c:v>280.29998779296875</c:v>
                </c:pt>
                <c:pt idx="379">
                  <c:v>265.79998779296875</c:v>
                </c:pt>
                <c:pt idx="380">
                  <c:v>356.29998779296875</c:v>
                </c:pt>
                <c:pt idx="381">
                  <c:v>357.79998779296875</c:v>
                </c:pt>
                <c:pt idx="382">
                  <c:v>359.20001220703125</c:v>
                </c:pt>
                <c:pt idx="383">
                  <c:v>410</c:v>
                </c:pt>
                <c:pt idx="384">
                  <c:v>394.20001220703125</c:v>
                </c:pt>
                <c:pt idx="385">
                  <c:v>367</c:v>
                </c:pt>
                <c:pt idx="386">
                  <c:v>394</c:v>
                </c:pt>
                <c:pt idx="387">
                  <c:v>383</c:v>
                </c:pt>
                <c:pt idx="388">
                  <c:v>344.70001220703125</c:v>
                </c:pt>
                <c:pt idx="389">
                  <c:v>375.20001220703125</c:v>
                </c:pt>
                <c:pt idx="390">
                  <c:v>370.79998779296875</c:v>
                </c:pt>
                <c:pt idx="391">
                  <c:v>321.20001220703125</c:v>
                </c:pt>
                <c:pt idx="392">
                  <c:v>302.5</c:v>
                </c:pt>
                <c:pt idx="393">
                  <c:v>281.29998779296875</c:v>
                </c:pt>
                <c:pt idx="394">
                  <c:v>281.5</c:v>
                </c:pt>
                <c:pt idx="395">
                  <c:v>265</c:v>
                </c:pt>
                <c:pt idx="396">
                  <c:v>268</c:v>
                </c:pt>
                <c:pt idx="397">
                  <c:v>432.20001220703125</c:v>
                </c:pt>
                <c:pt idx="398">
                  <c:v>754.79998779296875</c:v>
                </c:pt>
                <c:pt idx="399">
                  <c:v>1383</c:v>
                </c:pt>
                <c:pt idx="400">
                  <c:v>4213</c:v>
                </c:pt>
                <c:pt idx="401">
                  <c:v>18240</c:v>
                </c:pt>
                <c:pt idx="402">
                  <c:v>59530</c:v>
                </c:pt>
                <c:pt idx="403">
                  <c:v>104900</c:v>
                </c:pt>
                <c:pt idx="404">
                  <c:v>96450</c:v>
                </c:pt>
                <c:pt idx="405">
                  <c:v>45580</c:v>
                </c:pt>
                <c:pt idx="406">
                  <c:v>11190</c:v>
                </c:pt>
                <c:pt idx="407">
                  <c:v>2303</c:v>
                </c:pt>
                <c:pt idx="408">
                  <c:v>1033</c:v>
                </c:pt>
                <c:pt idx="409">
                  <c:v>939</c:v>
                </c:pt>
                <c:pt idx="410">
                  <c:v>1023</c:v>
                </c:pt>
                <c:pt idx="411">
                  <c:v>932.79998779296875</c:v>
                </c:pt>
                <c:pt idx="412">
                  <c:v>607</c:v>
                </c:pt>
                <c:pt idx="413">
                  <c:v>352.29998779296875</c:v>
                </c:pt>
                <c:pt idx="414">
                  <c:v>265</c:v>
                </c:pt>
                <c:pt idx="415">
                  <c:v>240.5</c:v>
                </c:pt>
                <c:pt idx="416">
                  <c:v>238.80000305175781</c:v>
                </c:pt>
                <c:pt idx="417">
                  <c:v>225</c:v>
                </c:pt>
                <c:pt idx="418">
                  <c:v>220.30000305175781</c:v>
                </c:pt>
                <c:pt idx="419">
                  <c:v>221.69999694824219</c:v>
                </c:pt>
                <c:pt idx="420">
                  <c:v>255.5</c:v>
                </c:pt>
                <c:pt idx="421">
                  <c:v>308</c:v>
                </c:pt>
                <c:pt idx="422">
                  <c:v>317.20001220703125</c:v>
                </c:pt>
                <c:pt idx="423">
                  <c:v>342</c:v>
                </c:pt>
                <c:pt idx="424">
                  <c:v>348.5</c:v>
                </c:pt>
                <c:pt idx="425">
                  <c:v>294.70001220703125</c:v>
                </c:pt>
                <c:pt idx="426">
                  <c:v>273.5</c:v>
                </c:pt>
                <c:pt idx="427">
                  <c:v>254</c:v>
                </c:pt>
                <c:pt idx="428">
                  <c:v>191.80000305175781</c:v>
                </c:pt>
                <c:pt idx="429">
                  <c:v>183</c:v>
                </c:pt>
                <c:pt idx="430">
                  <c:v>256.70001220703125</c:v>
                </c:pt>
                <c:pt idx="431">
                  <c:v>361.79998779296875</c:v>
                </c:pt>
                <c:pt idx="432">
                  <c:v>378.79998779296875</c:v>
                </c:pt>
                <c:pt idx="433">
                  <c:v>262.29998779296875</c:v>
                </c:pt>
                <c:pt idx="434">
                  <c:v>207.80000305175781</c:v>
                </c:pt>
                <c:pt idx="435">
                  <c:v>271</c:v>
                </c:pt>
                <c:pt idx="436">
                  <c:v>314.5</c:v>
                </c:pt>
                <c:pt idx="437">
                  <c:v>392.79998779296875</c:v>
                </c:pt>
                <c:pt idx="438">
                  <c:v>531.5</c:v>
                </c:pt>
                <c:pt idx="439">
                  <c:v>592.5</c:v>
                </c:pt>
                <c:pt idx="440">
                  <c:v>1069</c:v>
                </c:pt>
                <c:pt idx="441">
                  <c:v>3751</c:v>
                </c:pt>
                <c:pt idx="442">
                  <c:v>14320</c:v>
                </c:pt>
                <c:pt idx="443">
                  <c:v>38350</c:v>
                </c:pt>
                <c:pt idx="444">
                  <c:v>59980</c:v>
                </c:pt>
                <c:pt idx="445">
                  <c:v>53430</c:v>
                </c:pt>
                <c:pt idx="446">
                  <c:v>27450</c:v>
                </c:pt>
                <c:pt idx="447">
                  <c:v>8786</c:v>
                </c:pt>
                <c:pt idx="448">
                  <c:v>2331</c:v>
                </c:pt>
                <c:pt idx="449">
                  <c:v>889.79998779296875</c:v>
                </c:pt>
                <c:pt idx="450">
                  <c:v>613.79998779296875</c:v>
                </c:pt>
                <c:pt idx="451">
                  <c:v>432</c:v>
                </c:pt>
                <c:pt idx="452">
                  <c:v>350.70001220703125</c:v>
                </c:pt>
                <c:pt idx="453">
                  <c:v>323.70001220703125</c:v>
                </c:pt>
                <c:pt idx="454">
                  <c:v>277.5</c:v>
                </c:pt>
                <c:pt idx="455">
                  <c:v>240</c:v>
                </c:pt>
                <c:pt idx="456">
                  <c:v>196</c:v>
                </c:pt>
                <c:pt idx="457">
                  <c:v>147.19999694824219</c:v>
                </c:pt>
                <c:pt idx="458">
                  <c:v>166.5</c:v>
                </c:pt>
                <c:pt idx="459">
                  <c:v>209.5</c:v>
                </c:pt>
                <c:pt idx="460">
                  <c:v>167.5</c:v>
                </c:pt>
                <c:pt idx="461">
                  <c:v>117</c:v>
                </c:pt>
                <c:pt idx="462">
                  <c:v>105.5</c:v>
                </c:pt>
                <c:pt idx="463">
                  <c:v>113</c:v>
                </c:pt>
                <c:pt idx="464">
                  <c:v>142</c:v>
                </c:pt>
                <c:pt idx="465">
                  <c:v>162.69999694824219</c:v>
                </c:pt>
                <c:pt idx="466">
                  <c:v>153.30000305175781</c:v>
                </c:pt>
                <c:pt idx="467">
                  <c:v>163.30000305175781</c:v>
                </c:pt>
                <c:pt idx="468">
                  <c:v>216</c:v>
                </c:pt>
                <c:pt idx="469">
                  <c:v>213</c:v>
                </c:pt>
                <c:pt idx="470">
                  <c:v>151</c:v>
                </c:pt>
                <c:pt idx="471">
                  <c:v>110</c:v>
                </c:pt>
                <c:pt idx="472">
                  <c:v>115.80000305175781</c:v>
                </c:pt>
                <c:pt idx="473">
                  <c:v>126.80000305175781</c:v>
                </c:pt>
                <c:pt idx="474">
                  <c:v>131.30000305175781</c:v>
                </c:pt>
                <c:pt idx="475">
                  <c:v>186.69999694824219</c:v>
                </c:pt>
                <c:pt idx="476">
                  <c:v>311.20001220703125</c:v>
                </c:pt>
                <c:pt idx="477">
                  <c:v>389.5</c:v>
                </c:pt>
                <c:pt idx="478">
                  <c:v>350</c:v>
                </c:pt>
                <c:pt idx="479">
                  <c:v>308</c:v>
                </c:pt>
                <c:pt idx="480">
                  <c:v>393.5</c:v>
                </c:pt>
                <c:pt idx="481">
                  <c:v>849.20001220703125</c:v>
                </c:pt>
                <c:pt idx="482">
                  <c:v>2661</c:v>
                </c:pt>
                <c:pt idx="483">
                  <c:v>9302</c:v>
                </c:pt>
                <c:pt idx="484">
                  <c:v>22800</c:v>
                </c:pt>
                <c:pt idx="485">
                  <c:v>33560</c:v>
                </c:pt>
                <c:pt idx="486">
                  <c:v>29300</c:v>
                </c:pt>
                <c:pt idx="487">
                  <c:v>15220</c:v>
                </c:pt>
                <c:pt idx="488">
                  <c:v>4940</c:v>
                </c:pt>
                <c:pt idx="489">
                  <c:v>1419</c:v>
                </c:pt>
                <c:pt idx="490">
                  <c:v>617</c:v>
                </c:pt>
                <c:pt idx="491">
                  <c:v>333.70001220703125</c:v>
                </c:pt>
                <c:pt idx="492">
                  <c:v>272.29998779296875</c:v>
                </c:pt>
                <c:pt idx="493">
                  <c:v>240.19999694824219</c:v>
                </c:pt>
                <c:pt idx="494">
                  <c:v>158.5</c:v>
                </c:pt>
                <c:pt idx="495">
                  <c:v>136</c:v>
                </c:pt>
                <c:pt idx="496">
                  <c:v>183.30000305175781</c:v>
                </c:pt>
                <c:pt idx="497">
                  <c:v>237.69999694824219</c:v>
                </c:pt>
                <c:pt idx="498">
                  <c:v>201.30000305175781</c:v>
                </c:pt>
                <c:pt idx="499">
                  <c:v>100.80000305175781</c:v>
                </c:pt>
                <c:pt idx="500">
                  <c:v>57</c:v>
                </c:pt>
                <c:pt idx="501">
                  <c:v>64.5</c:v>
                </c:pt>
                <c:pt idx="502">
                  <c:v>67</c:v>
                </c:pt>
                <c:pt idx="503">
                  <c:v>103.30000305175781</c:v>
                </c:pt>
                <c:pt idx="504">
                  <c:v>156.5</c:v>
                </c:pt>
                <c:pt idx="505">
                  <c:v>145</c:v>
                </c:pt>
                <c:pt idx="506">
                  <c:v>109.69999694824219</c:v>
                </c:pt>
                <c:pt idx="507">
                  <c:v>89</c:v>
                </c:pt>
                <c:pt idx="508">
                  <c:v>68</c:v>
                </c:pt>
                <c:pt idx="509">
                  <c:v>82.25</c:v>
                </c:pt>
                <c:pt idx="510">
                  <c:v>154.80000305175781</c:v>
                </c:pt>
                <c:pt idx="511">
                  <c:v>200</c:v>
                </c:pt>
                <c:pt idx="512">
                  <c:v>148.19999694824219</c:v>
                </c:pt>
                <c:pt idx="513">
                  <c:v>98</c:v>
                </c:pt>
                <c:pt idx="514">
                  <c:v>117.5</c:v>
                </c:pt>
                <c:pt idx="515">
                  <c:v>173.5</c:v>
                </c:pt>
                <c:pt idx="516">
                  <c:v>238.19999694824219</c:v>
                </c:pt>
                <c:pt idx="517">
                  <c:v>238.80000305175781</c:v>
                </c:pt>
                <c:pt idx="518">
                  <c:v>176.80000305175781</c:v>
                </c:pt>
                <c:pt idx="519">
                  <c:v>174.5</c:v>
                </c:pt>
                <c:pt idx="520">
                  <c:v>236.80000305175781</c:v>
                </c:pt>
                <c:pt idx="521">
                  <c:v>306</c:v>
                </c:pt>
                <c:pt idx="522">
                  <c:v>567.29998779296875</c:v>
                </c:pt>
                <c:pt idx="523">
                  <c:v>1779</c:v>
                </c:pt>
                <c:pt idx="524">
                  <c:v>5342</c:v>
                </c:pt>
                <c:pt idx="525">
                  <c:v>10520</c:v>
                </c:pt>
                <c:pt idx="526">
                  <c:v>13160</c:v>
                </c:pt>
                <c:pt idx="527">
                  <c:v>10970</c:v>
                </c:pt>
                <c:pt idx="528">
                  <c:v>6442</c:v>
                </c:pt>
                <c:pt idx="529">
                  <c:v>2853</c:v>
                </c:pt>
                <c:pt idx="530">
                  <c:v>1016</c:v>
                </c:pt>
                <c:pt idx="531">
                  <c:v>360</c:v>
                </c:pt>
                <c:pt idx="532">
                  <c:v>230.80000305175781</c:v>
                </c:pt>
                <c:pt idx="533">
                  <c:v>173</c:v>
                </c:pt>
                <c:pt idx="534">
                  <c:v>137.69999694824219</c:v>
                </c:pt>
                <c:pt idx="535">
                  <c:v>102</c:v>
                </c:pt>
                <c:pt idx="536">
                  <c:v>61.25</c:v>
                </c:pt>
                <c:pt idx="537">
                  <c:v>59.5</c:v>
                </c:pt>
                <c:pt idx="538">
                  <c:v>50</c:v>
                </c:pt>
                <c:pt idx="539">
                  <c:v>28.25</c:v>
                </c:pt>
                <c:pt idx="540">
                  <c:v>30.5</c:v>
                </c:pt>
                <c:pt idx="541">
                  <c:v>40.75</c:v>
                </c:pt>
                <c:pt idx="542">
                  <c:v>51.5</c:v>
                </c:pt>
                <c:pt idx="543">
                  <c:v>88.5</c:v>
                </c:pt>
                <c:pt idx="544">
                  <c:v>113.80000305175781</c:v>
                </c:pt>
                <c:pt idx="545">
                  <c:v>78.25</c:v>
                </c:pt>
                <c:pt idx="546">
                  <c:v>59</c:v>
                </c:pt>
                <c:pt idx="547">
                  <c:v>100.5</c:v>
                </c:pt>
                <c:pt idx="548">
                  <c:v>143.30000305175781</c:v>
                </c:pt>
                <c:pt idx="549">
                  <c:v>154.5</c:v>
                </c:pt>
                <c:pt idx="550">
                  <c:v>150</c:v>
                </c:pt>
                <c:pt idx="551">
                  <c:v>133.5</c:v>
                </c:pt>
                <c:pt idx="552">
                  <c:v>97</c:v>
                </c:pt>
                <c:pt idx="553">
                  <c:v>102.30000305175781</c:v>
                </c:pt>
                <c:pt idx="554">
                  <c:v>125</c:v>
                </c:pt>
                <c:pt idx="555">
                  <c:v>92.25</c:v>
                </c:pt>
                <c:pt idx="556">
                  <c:v>95.5</c:v>
                </c:pt>
                <c:pt idx="557">
                  <c:v>132.69999694824219</c:v>
                </c:pt>
                <c:pt idx="558">
                  <c:v>107.5</c:v>
                </c:pt>
                <c:pt idx="559">
                  <c:v>58.75</c:v>
                </c:pt>
                <c:pt idx="560">
                  <c:v>43.5</c:v>
                </c:pt>
                <c:pt idx="561">
                  <c:v>86.75</c:v>
                </c:pt>
                <c:pt idx="562">
                  <c:v>216</c:v>
                </c:pt>
                <c:pt idx="563">
                  <c:v>437.5</c:v>
                </c:pt>
                <c:pt idx="564">
                  <c:v>986.29998779296875</c:v>
                </c:pt>
                <c:pt idx="565">
                  <c:v>2141</c:v>
                </c:pt>
                <c:pt idx="566">
                  <c:v>4135</c:v>
                </c:pt>
                <c:pt idx="567">
                  <c:v>5889</c:v>
                </c:pt>
                <c:pt idx="568">
                  <c:v>5253</c:v>
                </c:pt>
                <c:pt idx="569">
                  <c:v>3007</c:v>
                </c:pt>
                <c:pt idx="570">
                  <c:v>1369</c:v>
                </c:pt>
                <c:pt idx="571">
                  <c:v>544.5</c:v>
                </c:pt>
                <c:pt idx="572">
                  <c:v>192.30000305175781</c:v>
                </c:pt>
                <c:pt idx="573">
                  <c:v>170.5</c:v>
                </c:pt>
                <c:pt idx="574">
                  <c:v>158.69999694824219</c:v>
                </c:pt>
                <c:pt idx="575">
                  <c:v>90.25</c:v>
                </c:pt>
                <c:pt idx="576">
                  <c:v>65.25</c:v>
                </c:pt>
                <c:pt idx="577">
                  <c:v>58</c:v>
                </c:pt>
                <c:pt idx="578">
                  <c:v>53</c:v>
                </c:pt>
                <c:pt idx="579">
                  <c:v>58.25</c:v>
                </c:pt>
                <c:pt idx="580">
                  <c:v>58.25</c:v>
                </c:pt>
                <c:pt idx="581">
                  <c:v>33.25</c:v>
                </c:pt>
                <c:pt idx="582">
                  <c:v>18.75</c:v>
                </c:pt>
                <c:pt idx="583">
                  <c:v>38.75</c:v>
                </c:pt>
                <c:pt idx="584">
                  <c:v>47.5</c:v>
                </c:pt>
                <c:pt idx="585">
                  <c:v>53.25</c:v>
                </c:pt>
                <c:pt idx="586">
                  <c:v>71.75</c:v>
                </c:pt>
                <c:pt idx="587">
                  <c:v>66.75</c:v>
                </c:pt>
                <c:pt idx="588">
                  <c:v>54.5</c:v>
                </c:pt>
                <c:pt idx="589">
                  <c:v>68</c:v>
                </c:pt>
                <c:pt idx="590">
                  <c:v>95.75</c:v>
                </c:pt>
                <c:pt idx="591">
                  <c:v>144.5</c:v>
                </c:pt>
                <c:pt idx="592">
                  <c:v>192</c:v>
                </c:pt>
                <c:pt idx="593">
                  <c:v>177.5</c:v>
                </c:pt>
                <c:pt idx="594">
                  <c:v>121</c:v>
                </c:pt>
                <c:pt idx="595">
                  <c:v>120.80000305175781</c:v>
                </c:pt>
                <c:pt idx="596">
                  <c:v>162.30000305175781</c:v>
                </c:pt>
                <c:pt idx="597">
                  <c:v>130</c:v>
                </c:pt>
                <c:pt idx="598">
                  <c:v>80.25</c:v>
                </c:pt>
                <c:pt idx="599">
                  <c:v>98</c:v>
                </c:pt>
                <c:pt idx="600">
                  <c:v>136</c:v>
                </c:pt>
                <c:pt idx="601">
                  <c:v>149.19999694824219</c:v>
                </c:pt>
                <c:pt idx="602">
                  <c:v>165.5</c:v>
                </c:pt>
                <c:pt idx="603">
                  <c:v>232</c:v>
                </c:pt>
                <c:pt idx="604">
                  <c:v>347.5</c:v>
                </c:pt>
                <c:pt idx="605">
                  <c:v>555.5</c:v>
                </c:pt>
                <c:pt idx="606">
                  <c:v>1079</c:v>
                </c:pt>
                <c:pt idx="607">
                  <c:v>1853</c:v>
                </c:pt>
                <c:pt idx="608">
                  <c:v>2145</c:v>
                </c:pt>
                <c:pt idx="609">
                  <c:v>1668</c:v>
                </c:pt>
                <c:pt idx="610">
                  <c:v>989.5</c:v>
                </c:pt>
                <c:pt idx="611">
                  <c:v>528.70001220703125</c:v>
                </c:pt>
                <c:pt idx="612">
                  <c:v>331.5</c:v>
                </c:pt>
                <c:pt idx="613">
                  <c:v>283</c:v>
                </c:pt>
                <c:pt idx="614">
                  <c:v>213.80000305175781</c:v>
                </c:pt>
                <c:pt idx="615">
                  <c:v>118</c:v>
                </c:pt>
                <c:pt idx="616">
                  <c:v>71.75</c:v>
                </c:pt>
                <c:pt idx="617">
                  <c:v>56.25</c:v>
                </c:pt>
                <c:pt idx="618">
                  <c:v>44.5</c:v>
                </c:pt>
                <c:pt idx="619">
                  <c:v>51.25</c:v>
                </c:pt>
                <c:pt idx="620">
                  <c:v>49.25</c:v>
                </c:pt>
                <c:pt idx="621">
                  <c:v>25.5</c:v>
                </c:pt>
                <c:pt idx="622">
                  <c:v>19.5</c:v>
                </c:pt>
                <c:pt idx="623">
                  <c:v>23.75</c:v>
                </c:pt>
                <c:pt idx="624">
                  <c:v>21.5</c:v>
                </c:pt>
                <c:pt idx="625">
                  <c:v>26.25</c:v>
                </c:pt>
                <c:pt idx="626">
                  <c:v>34.25</c:v>
                </c:pt>
                <c:pt idx="627">
                  <c:v>35.75</c:v>
                </c:pt>
                <c:pt idx="628">
                  <c:v>40</c:v>
                </c:pt>
                <c:pt idx="629">
                  <c:v>48.5</c:v>
                </c:pt>
                <c:pt idx="630">
                  <c:v>40.25</c:v>
                </c:pt>
                <c:pt idx="631">
                  <c:v>19.75</c:v>
                </c:pt>
                <c:pt idx="632">
                  <c:v>9.25</c:v>
                </c:pt>
                <c:pt idx="633">
                  <c:v>10</c:v>
                </c:pt>
                <c:pt idx="634">
                  <c:v>14</c:v>
                </c:pt>
                <c:pt idx="635">
                  <c:v>49.75</c:v>
                </c:pt>
                <c:pt idx="636">
                  <c:v>90.75</c:v>
                </c:pt>
                <c:pt idx="637">
                  <c:v>66.75</c:v>
                </c:pt>
                <c:pt idx="638">
                  <c:v>29.75</c:v>
                </c:pt>
                <c:pt idx="639">
                  <c:v>47.5</c:v>
                </c:pt>
                <c:pt idx="640">
                  <c:v>73.25</c:v>
                </c:pt>
                <c:pt idx="641">
                  <c:v>65.5</c:v>
                </c:pt>
                <c:pt idx="642">
                  <c:v>84</c:v>
                </c:pt>
                <c:pt idx="643">
                  <c:v>135.69999694824219</c:v>
                </c:pt>
                <c:pt idx="644">
                  <c:v>230.30000305175781</c:v>
                </c:pt>
                <c:pt idx="645">
                  <c:v>369.5</c:v>
                </c:pt>
                <c:pt idx="646">
                  <c:v>465.5</c:v>
                </c:pt>
                <c:pt idx="647">
                  <c:v>563.29998779296875</c:v>
                </c:pt>
                <c:pt idx="648">
                  <c:v>675.79998779296875</c:v>
                </c:pt>
                <c:pt idx="649">
                  <c:v>729.29998779296875</c:v>
                </c:pt>
                <c:pt idx="650">
                  <c:v>668.79998779296875</c:v>
                </c:pt>
                <c:pt idx="651">
                  <c:v>506</c:v>
                </c:pt>
                <c:pt idx="652">
                  <c:v>359.79998779296875</c:v>
                </c:pt>
                <c:pt idx="653">
                  <c:v>250.5</c:v>
                </c:pt>
                <c:pt idx="654">
                  <c:v>178.5</c:v>
                </c:pt>
                <c:pt idx="655">
                  <c:v>127.5</c:v>
                </c:pt>
                <c:pt idx="656">
                  <c:v>60.5</c:v>
                </c:pt>
                <c:pt idx="657">
                  <c:v>21.75</c:v>
                </c:pt>
                <c:pt idx="658">
                  <c:v>23.25</c:v>
                </c:pt>
                <c:pt idx="659">
                  <c:v>28.5</c:v>
                </c:pt>
                <c:pt idx="660">
                  <c:v>18</c:v>
                </c:pt>
                <c:pt idx="661">
                  <c:v>11.5</c:v>
                </c:pt>
                <c:pt idx="662">
                  <c:v>21.25</c:v>
                </c:pt>
                <c:pt idx="663">
                  <c:v>29.25</c:v>
                </c:pt>
                <c:pt idx="664">
                  <c:v>26</c:v>
                </c:pt>
                <c:pt idx="665">
                  <c:v>20.25</c:v>
                </c:pt>
                <c:pt idx="666">
                  <c:v>23.75</c:v>
                </c:pt>
                <c:pt idx="667">
                  <c:v>32.5</c:v>
                </c:pt>
                <c:pt idx="668">
                  <c:v>41</c:v>
                </c:pt>
                <c:pt idx="669">
                  <c:v>43.25</c:v>
                </c:pt>
                <c:pt idx="670">
                  <c:v>41.25</c:v>
                </c:pt>
                <c:pt idx="671">
                  <c:v>66.75</c:v>
                </c:pt>
                <c:pt idx="672">
                  <c:v>94.5</c:v>
                </c:pt>
                <c:pt idx="673">
                  <c:v>87.5</c:v>
                </c:pt>
                <c:pt idx="674">
                  <c:v>69.5</c:v>
                </c:pt>
                <c:pt idx="675">
                  <c:v>58</c:v>
                </c:pt>
                <c:pt idx="676">
                  <c:v>57.5</c:v>
                </c:pt>
                <c:pt idx="677">
                  <c:v>59.25</c:v>
                </c:pt>
                <c:pt idx="678">
                  <c:v>76.5</c:v>
                </c:pt>
                <c:pt idx="679">
                  <c:v>96.25</c:v>
                </c:pt>
                <c:pt idx="680">
                  <c:v>90.25</c:v>
                </c:pt>
                <c:pt idx="681">
                  <c:v>90.75</c:v>
                </c:pt>
                <c:pt idx="682">
                  <c:v>119.19999694824219</c:v>
                </c:pt>
                <c:pt idx="683">
                  <c:v>161.30000305175781</c:v>
                </c:pt>
                <c:pt idx="684">
                  <c:v>178.80000305175781</c:v>
                </c:pt>
                <c:pt idx="685">
                  <c:v>232.5</c:v>
                </c:pt>
                <c:pt idx="686">
                  <c:v>393</c:v>
                </c:pt>
                <c:pt idx="687">
                  <c:v>543.29998779296875</c:v>
                </c:pt>
                <c:pt idx="688">
                  <c:v>560</c:v>
                </c:pt>
                <c:pt idx="689">
                  <c:v>527</c:v>
                </c:pt>
                <c:pt idx="690">
                  <c:v>531.70001220703125</c:v>
                </c:pt>
                <c:pt idx="691">
                  <c:v>447.5</c:v>
                </c:pt>
                <c:pt idx="692">
                  <c:v>286.5</c:v>
                </c:pt>
                <c:pt idx="693">
                  <c:v>175.80000305175781</c:v>
                </c:pt>
                <c:pt idx="694">
                  <c:v>91.25</c:v>
                </c:pt>
                <c:pt idx="695">
                  <c:v>37</c:v>
                </c:pt>
                <c:pt idx="696">
                  <c:v>25.25</c:v>
                </c:pt>
                <c:pt idx="697">
                  <c:v>31.5</c:v>
                </c:pt>
                <c:pt idx="698">
                  <c:v>36.5</c:v>
                </c:pt>
                <c:pt idx="699">
                  <c:v>27.25</c:v>
                </c:pt>
                <c:pt idx="700">
                  <c:v>22.5</c:v>
                </c:pt>
                <c:pt idx="701">
                  <c:v>20.5</c:v>
                </c:pt>
                <c:pt idx="702">
                  <c:v>8.75</c:v>
                </c:pt>
                <c:pt idx="703">
                  <c:v>14</c:v>
                </c:pt>
                <c:pt idx="704">
                  <c:v>28.25</c:v>
                </c:pt>
                <c:pt idx="705">
                  <c:v>16.75</c:v>
                </c:pt>
                <c:pt idx="706">
                  <c:v>4</c:v>
                </c:pt>
                <c:pt idx="707">
                  <c:v>8.25</c:v>
                </c:pt>
                <c:pt idx="708">
                  <c:v>17.75</c:v>
                </c:pt>
                <c:pt idx="709">
                  <c:v>46.5</c:v>
                </c:pt>
                <c:pt idx="710">
                  <c:v>74.25</c:v>
                </c:pt>
                <c:pt idx="711">
                  <c:v>63.75</c:v>
                </c:pt>
                <c:pt idx="712">
                  <c:v>41.25</c:v>
                </c:pt>
                <c:pt idx="713">
                  <c:v>64.25</c:v>
                </c:pt>
                <c:pt idx="714">
                  <c:v>104.80000305175781</c:v>
                </c:pt>
                <c:pt idx="715">
                  <c:v>91.5</c:v>
                </c:pt>
                <c:pt idx="716">
                  <c:v>58.25</c:v>
                </c:pt>
                <c:pt idx="717">
                  <c:v>30.5</c:v>
                </c:pt>
                <c:pt idx="718">
                  <c:v>15.75</c:v>
                </c:pt>
                <c:pt idx="719">
                  <c:v>30.75</c:v>
                </c:pt>
                <c:pt idx="720">
                  <c:v>95.25</c:v>
                </c:pt>
                <c:pt idx="721">
                  <c:v>187.5</c:v>
                </c:pt>
                <c:pt idx="722">
                  <c:v>207.5</c:v>
                </c:pt>
                <c:pt idx="723">
                  <c:v>199.5</c:v>
                </c:pt>
                <c:pt idx="724">
                  <c:v>224.80000305175781</c:v>
                </c:pt>
                <c:pt idx="725">
                  <c:v>251.5</c:v>
                </c:pt>
                <c:pt idx="726">
                  <c:v>322.5</c:v>
                </c:pt>
                <c:pt idx="727">
                  <c:v>434.29998779296875</c:v>
                </c:pt>
                <c:pt idx="728">
                  <c:v>413.5</c:v>
                </c:pt>
                <c:pt idx="729">
                  <c:v>300.20001220703125</c:v>
                </c:pt>
                <c:pt idx="730">
                  <c:v>274</c:v>
                </c:pt>
                <c:pt idx="731">
                  <c:v>221.5</c:v>
                </c:pt>
                <c:pt idx="732">
                  <c:v>162.5</c:v>
                </c:pt>
                <c:pt idx="733">
                  <c:v>176.30000305175781</c:v>
                </c:pt>
                <c:pt idx="734">
                  <c:v>127.5</c:v>
                </c:pt>
                <c:pt idx="735">
                  <c:v>62.5</c:v>
                </c:pt>
                <c:pt idx="736">
                  <c:v>56.25</c:v>
                </c:pt>
                <c:pt idx="737">
                  <c:v>38.5</c:v>
                </c:pt>
                <c:pt idx="738">
                  <c:v>31.5</c:v>
                </c:pt>
                <c:pt idx="739">
                  <c:v>52.75</c:v>
                </c:pt>
                <c:pt idx="740">
                  <c:v>63.75</c:v>
                </c:pt>
                <c:pt idx="741">
                  <c:v>63.25</c:v>
                </c:pt>
                <c:pt idx="742">
                  <c:v>43</c:v>
                </c:pt>
                <c:pt idx="743">
                  <c:v>17.25</c:v>
                </c:pt>
                <c:pt idx="744">
                  <c:v>6.25</c:v>
                </c:pt>
                <c:pt idx="745">
                  <c:v>15.5</c:v>
                </c:pt>
                <c:pt idx="746">
                  <c:v>56.75</c:v>
                </c:pt>
                <c:pt idx="747">
                  <c:v>97.75</c:v>
                </c:pt>
                <c:pt idx="748">
                  <c:v>88.25</c:v>
                </c:pt>
                <c:pt idx="749">
                  <c:v>51.75</c:v>
                </c:pt>
                <c:pt idx="750">
                  <c:v>48.5</c:v>
                </c:pt>
                <c:pt idx="751">
                  <c:v>91.25</c:v>
                </c:pt>
                <c:pt idx="752">
                  <c:v>99.5</c:v>
                </c:pt>
                <c:pt idx="753">
                  <c:v>41</c:v>
                </c:pt>
                <c:pt idx="754">
                  <c:v>35</c:v>
                </c:pt>
                <c:pt idx="755">
                  <c:v>96.25</c:v>
                </c:pt>
                <c:pt idx="756">
                  <c:v>103.5</c:v>
                </c:pt>
                <c:pt idx="757">
                  <c:v>69</c:v>
                </c:pt>
                <c:pt idx="758">
                  <c:v>101.30000305175781</c:v>
                </c:pt>
                <c:pt idx="759">
                  <c:v>155.5</c:v>
                </c:pt>
                <c:pt idx="760">
                  <c:v>161.5</c:v>
                </c:pt>
                <c:pt idx="761">
                  <c:v>151.80000305175781</c:v>
                </c:pt>
                <c:pt idx="762">
                  <c:v>132</c:v>
                </c:pt>
                <c:pt idx="763">
                  <c:v>165.30000305175781</c:v>
                </c:pt>
                <c:pt idx="764">
                  <c:v>237.5</c:v>
                </c:pt>
                <c:pt idx="765">
                  <c:v>259.20001220703125</c:v>
                </c:pt>
                <c:pt idx="766">
                  <c:v>337.29998779296875</c:v>
                </c:pt>
                <c:pt idx="767">
                  <c:v>459.5</c:v>
                </c:pt>
                <c:pt idx="768">
                  <c:v>501.79998779296875</c:v>
                </c:pt>
                <c:pt idx="769">
                  <c:v>473.70001220703125</c:v>
                </c:pt>
                <c:pt idx="770">
                  <c:v>388.5</c:v>
                </c:pt>
                <c:pt idx="771">
                  <c:v>267.20001220703125</c:v>
                </c:pt>
                <c:pt idx="772">
                  <c:v>142.5</c:v>
                </c:pt>
                <c:pt idx="773">
                  <c:v>88</c:v>
                </c:pt>
                <c:pt idx="774">
                  <c:v>89.5</c:v>
                </c:pt>
                <c:pt idx="775">
                  <c:v>58.5</c:v>
                </c:pt>
                <c:pt idx="776">
                  <c:v>32.25</c:v>
                </c:pt>
                <c:pt idx="777">
                  <c:v>52.75</c:v>
                </c:pt>
                <c:pt idx="778">
                  <c:v>67.25</c:v>
                </c:pt>
                <c:pt idx="779">
                  <c:v>50.25</c:v>
                </c:pt>
                <c:pt idx="780">
                  <c:v>35.25</c:v>
                </c:pt>
                <c:pt idx="781">
                  <c:v>32</c:v>
                </c:pt>
                <c:pt idx="782">
                  <c:v>32</c:v>
                </c:pt>
                <c:pt idx="783">
                  <c:v>30.75</c:v>
                </c:pt>
                <c:pt idx="784">
                  <c:v>34.5</c:v>
                </c:pt>
                <c:pt idx="785">
                  <c:v>42</c:v>
                </c:pt>
                <c:pt idx="786">
                  <c:v>45.75</c:v>
                </c:pt>
                <c:pt idx="787">
                  <c:v>37.5</c:v>
                </c:pt>
                <c:pt idx="788">
                  <c:v>27.5</c:v>
                </c:pt>
                <c:pt idx="789">
                  <c:v>28</c:v>
                </c:pt>
                <c:pt idx="790">
                  <c:v>33.5</c:v>
                </c:pt>
                <c:pt idx="791">
                  <c:v>42.5</c:v>
                </c:pt>
                <c:pt idx="792">
                  <c:v>37.75</c:v>
                </c:pt>
                <c:pt idx="793">
                  <c:v>42.75</c:v>
                </c:pt>
                <c:pt idx="794">
                  <c:v>64.5</c:v>
                </c:pt>
                <c:pt idx="795">
                  <c:v>60.75</c:v>
                </c:pt>
                <c:pt idx="796">
                  <c:v>48.5</c:v>
                </c:pt>
                <c:pt idx="797">
                  <c:v>35.25</c:v>
                </c:pt>
                <c:pt idx="798">
                  <c:v>21.25</c:v>
                </c:pt>
                <c:pt idx="799">
                  <c:v>37</c:v>
                </c:pt>
                <c:pt idx="800">
                  <c:v>57</c:v>
                </c:pt>
                <c:pt idx="801">
                  <c:v>74.5</c:v>
                </c:pt>
                <c:pt idx="802">
                  <c:v>126.5</c:v>
                </c:pt>
                <c:pt idx="803">
                  <c:v>225.19999694824219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57FA-4672-A7D2-CA77488066F0}"/>
            </c:ext>
          </c:extLst>
        </c:ser>
        <c:ser>
          <c:idx val="1"/>
          <c:order val="1"/>
          <c:tx>
            <c:v>distriubtion width</c:v>
          </c:tx>
          <c:spPr>
            <a:ln w="38100">
              <a:solidFill>
                <a:srgbClr val="FF66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{15 min}'!$G$10:$G$11</c:f>
              <c:numCache>
                <c:formatCode>General</c:formatCode>
                <c:ptCount val="2"/>
                <c:pt idx="0">
                  <c:v>786.55712890625</c:v>
                </c:pt>
                <c:pt idx="1">
                  <c:v>791.81317138671875</c:v>
                </c:pt>
              </c:numCache>
            </c:numRef>
          </c:xVal>
          <c:yVal>
            <c:numRef>
              <c:f>'Sheet1 {15 min}'!$F$13:$F$14</c:f>
              <c:numCache>
                <c:formatCode>General</c:formatCode>
                <c:ptCount val="2"/>
                <c:pt idx="0">
                  <c:v>15580</c:v>
                </c:pt>
                <c:pt idx="1">
                  <c:v>15580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57FA-4672-A7D2-CA77488066F0}"/>
            </c:ext>
          </c:extLst>
        </c:ser>
        <c:ser>
          <c:idx val="2"/>
          <c:order val="2"/>
          <c:tx>
            <c:v>centroid</c:v>
          </c:tx>
          <c:spPr>
            <a:ln w="38100">
              <a:solidFill>
                <a:srgbClr val="00FF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('Sheet1 {15 min}'!$G$4,'Sheet1 {15 min}'!$G$4)</c:f>
              <c:numCache>
                <c:formatCode>General</c:formatCode>
                <c:ptCount val="2"/>
                <c:pt idx="0">
                  <c:v>789.202880859375</c:v>
                </c:pt>
                <c:pt idx="1">
                  <c:v>789.202880859375</c:v>
                </c:pt>
              </c:numCache>
            </c:numRef>
          </c:xVal>
          <c:yVal>
            <c:numRef>
              <c:f>'Sheet1 {15 min}'!$F$12:$F$13</c:f>
              <c:numCache>
                <c:formatCode>General</c:formatCode>
                <c:ptCount val="2"/>
                <c:pt idx="0">
                  <c:v>0</c:v>
                </c:pt>
                <c:pt idx="1">
                  <c:v>15580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57FA-4672-A7D2-CA77488066F0}"/>
            </c:ext>
          </c:extLst>
        </c:ser>
        <c:ser>
          <c:idx val="3"/>
          <c:order val="3"/>
          <c:tx>
            <c:v>peak envelope</c:v>
          </c:tx>
          <c:spPr>
            <a:ln w="12700">
              <a:solidFill>
                <a:srgbClr val="FF0000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'Sheet1 {15 min}'!$D$1:$D$17</c:f>
              <c:numCache>
                <c:formatCode>General</c:formatCode>
                <c:ptCount val="17"/>
                <c:pt idx="0">
                  <c:v>785.84197998046875</c:v>
                </c:pt>
                <c:pt idx="1">
                  <c:v>786.34197998046875</c:v>
                </c:pt>
                <c:pt idx="2">
                  <c:v>786.843994140625</c:v>
                </c:pt>
                <c:pt idx="3">
                  <c:v>787.34600830078125</c:v>
                </c:pt>
                <c:pt idx="4">
                  <c:v>787.8480224609375</c:v>
                </c:pt>
                <c:pt idx="5">
                  <c:v>788.35101318359375</c:v>
                </c:pt>
                <c:pt idx="6">
                  <c:v>788.85400390625</c:v>
                </c:pt>
                <c:pt idx="7">
                  <c:v>789.35601806640625</c:v>
                </c:pt>
                <c:pt idx="8">
                  <c:v>789.8590087890625</c:v>
                </c:pt>
                <c:pt idx="9">
                  <c:v>790.36199951171875</c:v>
                </c:pt>
                <c:pt idx="10">
                  <c:v>790.86602783203125</c:v>
                </c:pt>
                <c:pt idx="11">
                  <c:v>791.3690185546875</c:v>
                </c:pt>
                <c:pt idx="12">
                  <c:v>791.87298583984375</c:v>
                </c:pt>
                <c:pt idx="13">
                  <c:v>792.37701416015625</c:v>
                </c:pt>
                <c:pt idx="14">
                  <c:v>792.87701416015625</c:v>
                </c:pt>
                <c:pt idx="15">
                  <c:v>793.37701416015625</c:v>
                </c:pt>
                <c:pt idx="16">
                  <c:v>793.87701416015625</c:v>
                </c:pt>
              </c:numCache>
            </c:numRef>
          </c:xVal>
          <c:yVal>
            <c:numRef>
              <c:f>'Sheet1 {15 min}'!$E$1:$E$28</c:f>
              <c:numCache>
                <c:formatCode>General</c:formatCode>
                <c:ptCount val="28"/>
                <c:pt idx="0">
                  <c:v>0</c:v>
                </c:pt>
                <c:pt idx="1">
                  <c:v>8716</c:v>
                </c:pt>
                <c:pt idx="2">
                  <c:v>24730</c:v>
                </c:pt>
                <c:pt idx="3">
                  <c:v>51400</c:v>
                </c:pt>
                <c:pt idx="4">
                  <c:v>81020</c:v>
                </c:pt>
                <c:pt idx="5">
                  <c:v>114200</c:v>
                </c:pt>
                <c:pt idx="6">
                  <c:v>145700</c:v>
                </c:pt>
                <c:pt idx="7">
                  <c:v>155800</c:v>
                </c:pt>
                <c:pt idx="8">
                  <c:v>140600</c:v>
                </c:pt>
                <c:pt idx="9">
                  <c:v>104900</c:v>
                </c:pt>
                <c:pt idx="10">
                  <c:v>59980</c:v>
                </c:pt>
                <c:pt idx="11">
                  <c:v>33560</c:v>
                </c:pt>
                <c:pt idx="12">
                  <c:v>13160</c:v>
                </c:pt>
                <c:pt idx="13">
                  <c:v>5889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57FA-4672-A7D2-CA77488066F0}"/>
            </c:ext>
          </c:extLst>
        </c:ser>
        <c:ser>
          <c:idx val="4"/>
          <c:order val="4"/>
          <c:tx>
            <c:v>Binomial p = 6.39E-06</c:v>
          </c:tx>
          <c:spPr>
            <a:ln w="25400">
              <a:solidFill>
                <a:srgbClr val="4472C4"/>
              </a:solidFill>
              <a:prstDash val="solid"/>
            </a:ln>
          </c:spPr>
          <c:marker>
            <c:symbol val="none"/>
          </c:marker>
          <c:xVal>
            <c:numRef>
              <c:f>'Sheet1 {15 min}'!$D$1:$D$31</c:f>
              <c:numCache>
                <c:formatCode>General</c:formatCode>
                <c:ptCount val="31"/>
                <c:pt idx="0">
                  <c:v>785.84197998046875</c:v>
                </c:pt>
                <c:pt idx="1">
                  <c:v>786.34197998046875</c:v>
                </c:pt>
                <c:pt idx="2">
                  <c:v>786.843994140625</c:v>
                </c:pt>
                <c:pt idx="3">
                  <c:v>787.34600830078125</c:v>
                </c:pt>
                <c:pt idx="4">
                  <c:v>787.8480224609375</c:v>
                </c:pt>
                <c:pt idx="5">
                  <c:v>788.35101318359375</c:v>
                </c:pt>
                <c:pt idx="6">
                  <c:v>788.85400390625</c:v>
                </c:pt>
                <c:pt idx="7">
                  <c:v>789.35601806640625</c:v>
                </c:pt>
                <c:pt idx="8">
                  <c:v>789.8590087890625</c:v>
                </c:pt>
                <c:pt idx="9">
                  <c:v>790.36199951171875</c:v>
                </c:pt>
                <c:pt idx="10">
                  <c:v>790.86602783203125</c:v>
                </c:pt>
                <c:pt idx="11">
                  <c:v>791.3690185546875</c:v>
                </c:pt>
                <c:pt idx="12">
                  <c:v>791.87298583984375</c:v>
                </c:pt>
                <c:pt idx="13">
                  <c:v>792.37701416015625</c:v>
                </c:pt>
                <c:pt idx="14">
                  <c:v>792.87701416015625</c:v>
                </c:pt>
                <c:pt idx="15">
                  <c:v>793.37701416015625</c:v>
                </c:pt>
                <c:pt idx="16">
                  <c:v>793.87701416015625</c:v>
                </c:pt>
              </c:numCache>
            </c:numRef>
          </c:xVal>
          <c:yVal>
            <c:numRef>
              <c:f>'Sheet1 {15 min}'!$P$1:$P$31</c:f>
              <c:numCache>
                <c:formatCode>General</c:formatCode>
                <c:ptCount val="31"/>
                <c:pt idx="0">
                  <c:v>1241.6534300115695</c:v>
                </c:pt>
                <c:pt idx="1">
                  <c:v>8186.405299348271</c:v>
                </c:pt>
                <c:pt idx="2">
                  <c:v>25226.244052349277</c:v>
                </c:pt>
                <c:pt idx="3">
                  <c:v>50873.159699642798</c:v>
                </c:pt>
                <c:pt idx="4">
                  <c:v>81226.829377120273</c:v>
                </c:pt>
                <c:pt idx="5">
                  <c:v>114667.88169900136</c:v>
                </c:pt>
                <c:pt idx="6">
                  <c:v>144705.85113762438</c:v>
                </c:pt>
                <c:pt idx="7">
                  <c:v>156598.63673698201</c:v>
                </c:pt>
                <c:pt idx="8">
                  <c:v>140623.01057138457</c:v>
                </c:pt>
                <c:pt idx="9">
                  <c:v>103599.29368119902</c:v>
                </c:pt>
                <c:pt idx="10">
                  <c:v>62691.959683573892</c:v>
                </c:pt>
                <c:pt idx="11">
                  <c:v>31370.017808103959</c:v>
                </c:pt>
                <c:pt idx="12">
                  <c:v>13108.097878747869</c:v>
                </c:pt>
                <c:pt idx="13">
                  <c:v>4632.1450477439712</c:v>
                </c:pt>
                <c:pt idx="14">
                  <c:v>1405.1938457639471</c:v>
                </c:pt>
                <c:pt idx="15">
                  <c:v>371.79692803789544</c:v>
                </c:pt>
                <c:pt idx="16">
                  <c:v>87.056537751497331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57FA-4672-A7D2-CA77488066F0}"/>
            </c:ext>
          </c:extLst>
        </c:ser>
        <c:ser>
          <c:idx val="5"/>
          <c:order val="5"/>
          <c:tx>
            <c:v>Bimodal(1) 6.2</c:v>
          </c:tx>
          <c:marker>
            <c:symbol val="none"/>
          </c:marker>
          <c:xVal>
            <c:numRef>
              <c:f>'Sheet1 {15 min}'!$D$1:$D$31</c:f>
              <c:numCache>
                <c:formatCode>General</c:formatCode>
                <c:ptCount val="31"/>
                <c:pt idx="0">
                  <c:v>785.84197998046875</c:v>
                </c:pt>
                <c:pt idx="1">
                  <c:v>786.34197998046875</c:v>
                </c:pt>
                <c:pt idx="2">
                  <c:v>786.843994140625</c:v>
                </c:pt>
                <c:pt idx="3">
                  <c:v>787.34600830078125</c:v>
                </c:pt>
                <c:pt idx="4">
                  <c:v>787.8480224609375</c:v>
                </c:pt>
                <c:pt idx="5">
                  <c:v>788.35101318359375</c:v>
                </c:pt>
                <c:pt idx="6">
                  <c:v>788.85400390625</c:v>
                </c:pt>
                <c:pt idx="7">
                  <c:v>789.35601806640625</c:v>
                </c:pt>
                <c:pt idx="8">
                  <c:v>789.8590087890625</c:v>
                </c:pt>
                <c:pt idx="9">
                  <c:v>790.36199951171875</c:v>
                </c:pt>
                <c:pt idx="10">
                  <c:v>790.86602783203125</c:v>
                </c:pt>
                <c:pt idx="11">
                  <c:v>791.3690185546875</c:v>
                </c:pt>
                <c:pt idx="12">
                  <c:v>791.87298583984375</c:v>
                </c:pt>
                <c:pt idx="13">
                  <c:v>792.37701416015625</c:v>
                </c:pt>
                <c:pt idx="14">
                  <c:v>792.87701416015625</c:v>
                </c:pt>
                <c:pt idx="15">
                  <c:v>793.37701416015625</c:v>
                </c:pt>
                <c:pt idx="16">
                  <c:v>793.87701416015625</c:v>
                </c:pt>
              </c:numCache>
            </c:numRef>
          </c:xVal>
          <c:yVal>
            <c:numRef>
              <c:f>'Sheet1 {15 min}'!$M$1:$M$31</c:f>
              <c:numCache>
                <c:formatCode>General</c:formatCode>
                <c:ptCount val="31"/>
                <c:pt idx="0">
                  <c:v>1173.2448270614696</c:v>
                </c:pt>
                <c:pt idx="1">
                  <c:v>7324.504516351737</c:v>
                </c:pt>
                <c:pt idx="2">
                  <c:v>20139.21761399672</c:v>
                </c:pt>
                <c:pt idx="3">
                  <c:v>32189.071338789861</c:v>
                </c:pt>
                <c:pt idx="4">
                  <c:v>33373.000583482186</c:v>
                </c:pt>
                <c:pt idx="5">
                  <c:v>23885.253086860401</c:v>
                </c:pt>
                <c:pt idx="6">
                  <c:v>12406.757353950063</c:v>
                </c:pt>
                <c:pt idx="7">
                  <c:v>4930.8224075765793</c:v>
                </c:pt>
                <c:pt idx="8">
                  <c:v>1584.2536451337182</c:v>
                </c:pt>
                <c:pt idx="9">
                  <c:v>428.47228945766261</c:v>
                </c:pt>
                <c:pt idx="10">
                  <c:v>100.46443770255725</c:v>
                </c:pt>
                <c:pt idx="11">
                  <c:v>20.862608055627</c:v>
                </c:pt>
                <c:pt idx="12">
                  <c:v>3.8875540156423463</c:v>
                </c:pt>
                <c:pt idx="13">
                  <c:v>0.64486501296198329</c:v>
                </c:pt>
                <c:pt idx="14">
                  <c:v>8.8515256053786878E-2</c:v>
                </c:pt>
                <c:pt idx="15">
                  <c:v>7.9506925802910657E-3</c:v>
                </c:pt>
                <c:pt idx="16">
                  <c:v>1.9796868892580058E-4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57FA-4672-A7D2-CA77488066F0}"/>
            </c:ext>
          </c:extLst>
        </c:ser>
        <c:ser>
          <c:idx val="6"/>
          <c:order val="6"/>
          <c:tx>
            <c:v>Bimodal(2) 13.8</c:v>
          </c:tx>
          <c:marker>
            <c:symbol val="none"/>
          </c:marker>
          <c:xVal>
            <c:numRef>
              <c:f>'Sheet1 {15 min}'!$D$1:$D$31</c:f>
              <c:numCache>
                <c:formatCode>General</c:formatCode>
                <c:ptCount val="31"/>
                <c:pt idx="0">
                  <c:v>785.84197998046875</c:v>
                </c:pt>
                <c:pt idx="1">
                  <c:v>786.34197998046875</c:v>
                </c:pt>
                <c:pt idx="2">
                  <c:v>786.843994140625</c:v>
                </c:pt>
                <c:pt idx="3">
                  <c:v>787.34600830078125</c:v>
                </c:pt>
                <c:pt idx="4">
                  <c:v>787.8480224609375</c:v>
                </c:pt>
                <c:pt idx="5">
                  <c:v>788.35101318359375</c:v>
                </c:pt>
                <c:pt idx="6">
                  <c:v>788.85400390625</c:v>
                </c:pt>
                <c:pt idx="7">
                  <c:v>789.35601806640625</c:v>
                </c:pt>
                <c:pt idx="8">
                  <c:v>789.8590087890625</c:v>
                </c:pt>
                <c:pt idx="9">
                  <c:v>790.36199951171875</c:v>
                </c:pt>
                <c:pt idx="10">
                  <c:v>790.86602783203125</c:v>
                </c:pt>
                <c:pt idx="11">
                  <c:v>791.3690185546875</c:v>
                </c:pt>
                <c:pt idx="12">
                  <c:v>791.87298583984375</c:v>
                </c:pt>
                <c:pt idx="13">
                  <c:v>792.37701416015625</c:v>
                </c:pt>
                <c:pt idx="14">
                  <c:v>792.87701416015625</c:v>
                </c:pt>
                <c:pt idx="15">
                  <c:v>793.37701416015625</c:v>
                </c:pt>
                <c:pt idx="16">
                  <c:v>793.87701416015625</c:v>
                </c:pt>
              </c:numCache>
            </c:numRef>
          </c:xVal>
          <c:yVal>
            <c:numRef>
              <c:f>'Sheet1 {15 min}'!$O$1:$O$31</c:f>
              <c:numCache>
                <c:formatCode>General</c:formatCode>
                <c:ptCount val="31"/>
                <c:pt idx="0">
                  <c:v>68.408602950100047</c:v>
                </c:pt>
                <c:pt idx="1">
                  <c:v>861.90078299653408</c:v>
                </c:pt>
                <c:pt idx="2">
                  <c:v>5087.0264383525564</c:v>
                </c:pt>
                <c:pt idx="3">
                  <c:v>18684.088360852933</c:v>
                </c:pt>
                <c:pt idx="4">
                  <c:v>47853.828793638088</c:v>
                </c:pt>
                <c:pt idx="5">
                  <c:v>90782.628612140965</c:v>
                </c:pt>
                <c:pt idx="6">
                  <c:v>132299.09378367433</c:v>
                </c:pt>
                <c:pt idx="7">
                  <c:v>151667.81432940543</c:v>
                </c:pt>
                <c:pt idx="8">
                  <c:v>139038.75692625085</c:v>
                </c:pt>
                <c:pt idx="9">
                  <c:v>103170.82139174135</c:v>
                </c:pt>
                <c:pt idx="10">
                  <c:v>62591.495245871338</c:v>
                </c:pt>
                <c:pt idx="11">
                  <c:v>31349.155200048332</c:v>
                </c:pt>
                <c:pt idx="12">
                  <c:v>13104.210324732227</c:v>
                </c:pt>
                <c:pt idx="13">
                  <c:v>4631.5001827310089</c:v>
                </c:pt>
                <c:pt idx="14">
                  <c:v>1405.1053305078933</c:v>
                </c:pt>
                <c:pt idx="15">
                  <c:v>371.78897734531517</c:v>
                </c:pt>
                <c:pt idx="16">
                  <c:v>87.056339782808408</c:v>
                </c:pt>
                <c:pt idx="17">
                  <c:v>18.241245221943938</c:v>
                </c:pt>
                <c:pt idx="18">
                  <c:v>3.4342765831433395</c:v>
                </c:pt>
                <c:pt idx="19">
                  <c:v>0.57488687608783773</c:v>
                </c:pt>
                <c:pt idx="20">
                  <c:v>8.2426816462758123E-2</c:v>
                </c:pt>
                <c:pt idx="21">
                  <c:v>9.336124201458915E-3</c:v>
                </c:pt>
                <c:pt idx="22">
                  <c:v>7.1374219370933455E-4</c:v>
                </c:pt>
                <c:pt idx="23">
                  <c:v>2.5286204437369873E-5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57FA-4672-A7D2-CA77488066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9268495"/>
        <c:axId val="369271407"/>
      </c:scatterChart>
      <c:valAx>
        <c:axId val="369268495"/>
        <c:scaling>
          <c:orientation val="minMax"/>
          <c:max val="796"/>
          <c:min val="78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m/z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69271407"/>
        <c:crosses val="autoZero"/>
        <c:crossBetween val="midCat"/>
      </c:valAx>
      <c:valAx>
        <c:axId val="369271407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69268495"/>
        <c:crosses val="autoZero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Regression Metric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Lit>
              <c:ptCount val="1"/>
              <c:pt idx="0">
                <c:v>Error</c:v>
              </c:pt>
            </c:strLit>
          </c:cat>
          <c:val>
            <c:numRef>
              <c:f>'Sheet1 {15 min}'!$I$78</c:f>
              <c:numCache>
                <c:formatCode>General</c:formatCode>
                <c:ptCount val="1"/>
                <c:pt idx="0">
                  <c:v>3.2816224953999833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E4EF-4CC3-BE8C-926CF79053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axId val="369223151"/>
        <c:axId val="369215247"/>
      </c:barChart>
      <c:scatterChart>
        <c:scatterStyle val="lineMarker"/>
        <c:varyColors val="0"/>
        <c:ser>
          <c:idx val="1"/>
          <c:order val="1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008000"/>
                </a:solidFill>
                <a:prstDash val="solid"/>
              </a:ln>
            </c:spPr>
          </c:errBars>
          <c:yVal>
            <c:numRef>
              <c:f>'Sheet1 {15 min}'!$I$79</c:f>
              <c:numCache>
                <c:formatCode>General</c:formatCode>
                <c:ptCount val="1"/>
                <c:pt idx="0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E4EF-4CC3-BE8C-926CF79053B4}"/>
            </c:ext>
          </c:extLst>
        </c:ser>
        <c:ser>
          <c:idx val="2"/>
          <c:order val="2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6600"/>
                </a:solidFill>
                <a:prstDash val="solid"/>
              </a:ln>
            </c:spPr>
          </c:errBars>
          <c:yVal>
            <c:numRef>
              <c:f>'Sheet1 {15 min}'!$I$80</c:f>
              <c:numCache>
                <c:formatCode>General</c:formatCode>
                <c:ptCount val="1"/>
                <c:pt idx="0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E4EF-4CC3-BE8C-926CF79053B4}"/>
            </c:ext>
          </c:extLst>
        </c:ser>
        <c:ser>
          <c:idx val="3"/>
          <c:order val="3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'Sheet1 {15 min}'!$I$81</c:f>
              <c:numCache>
                <c:formatCode>General</c:formatCode>
                <c:ptCount val="1"/>
                <c:pt idx="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E4EF-4CC3-BE8C-926CF79053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9223151"/>
        <c:axId val="369215247"/>
      </c:scatterChart>
      <c:catAx>
        <c:axId val="3692231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69215247"/>
        <c:crosses val="autoZero"/>
        <c:auto val="1"/>
        <c:lblAlgn val="ctr"/>
        <c:lblOffset val="100"/>
        <c:noMultiLvlLbl val="0"/>
      </c:catAx>
      <c:valAx>
        <c:axId val="369215247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369223151"/>
        <c:crosses val="autoZero"/>
        <c:crossBetween val="between"/>
      </c:valAx>
      <c:spPr>
        <a:noFill/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Delta Chi Metric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Lit>
              <c:ptCount val="1"/>
              <c:pt idx="0">
                <c:v>DeltaChi</c:v>
              </c:pt>
            </c:strLit>
          </c:cat>
          <c:val>
            <c:numRef>
              <c:f>'Sheet1 {15 min}'!$J$78</c:f>
              <c:numCache>
                <c:formatCode>General</c:formatCode>
                <c:ptCount val="1"/>
                <c:pt idx="0">
                  <c:v>21.348062119013772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A2-4CC0-96CA-BB0D57A7B9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axId val="369216079"/>
        <c:axId val="369229807"/>
      </c:barChart>
      <c:scatterChart>
        <c:scatterStyle val="lineMarker"/>
        <c:varyColors val="0"/>
        <c:ser>
          <c:idx val="1"/>
          <c:order val="1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008000"/>
                </a:solidFill>
                <a:prstDash val="solid"/>
              </a:ln>
            </c:spPr>
          </c:errBars>
          <c:yVal>
            <c:numRef>
              <c:f>'Sheet1 {15 min}'!$J$79</c:f>
              <c:numCache>
                <c:formatCode>General</c:formatCode>
                <c:ptCount val="1"/>
                <c:pt idx="0">
                  <c:v>41.980317619148032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0A2-4CC0-96CA-BB0D57A7B97E}"/>
            </c:ext>
          </c:extLst>
        </c:ser>
        <c:ser>
          <c:idx val="2"/>
          <c:order val="2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6600"/>
                </a:solidFill>
                <a:prstDash val="solid"/>
              </a:ln>
            </c:spPr>
          </c:errBars>
          <c:yVal>
            <c:numRef>
              <c:f>'Sheet1 {15 min}'!$J$80</c:f>
              <c:numCache>
                <c:formatCode>General</c:formatCode>
                <c:ptCount val="1"/>
                <c:pt idx="0">
                  <c:v>20.990158809574016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0A2-4CC0-96CA-BB0D57A7B97E}"/>
            </c:ext>
          </c:extLst>
        </c:ser>
        <c:ser>
          <c:idx val="3"/>
          <c:order val="3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'Sheet1 {15 min}'!$J$81</c:f>
              <c:numCache>
                <c:formatCode>General</c:formatCode>
                <c:ptCount val="1"/>
                <c:pt idx="0">
                  <c:v>10.495079404787008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0A2-4CC0-96CA-BB0D57A7B9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9216079"/>
        <c:axId val="369229807"/>
      </c:scatterChart>
      <c:catAx>
        <c:axId val="3692160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69229807"/>
        <c:crosses val="autoZero"/>
        <c:auto val="1"/>
        <c:lblAlgn val="ctr"/>
        <c:lblOffset val="100"/>
        <c:noMultiLvlLbl val="0"/>
      </c:catAx>
      <c:valAx>
        <c:axId val="369229807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369216079"/>
        <c:crosses val="autoZero"/>
        <c:crossBetween val="between"/>
      </c:valAx>
      <c:spPr>
        <a:noFill/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Separation Metric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Lit>
              <c:ptCount val="1"/>
              <c:pt idx="0">
                <c:v>SepRatio</c:v>
              </c:pt>
            </c:strLit>
          </c:cat>
          <c:val>
            <c:numRef>
              <c:f>'Sheet1 {15 min}'!$K$78</c:f>
              <c:numCache>
                <c:formatCode>General</c:formatCode>
                <c:ptCount val="1"/>
                <c:pt idx="0">
                  <c:v>2.1845654428877324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BE-47A3-ABC5-0899AA1146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axId val="369213999"/>
        <c:axId val="369226895"/>
      </c:barChart>
      <c:scatterChart>
        <c:scatterStyle val="lineMarker"/>
        <c:varyColors val="0"/>
        <c:ser>
          <c:idx val="1"/>
          <c:order val="1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008000"/>
                </a:solidFill>
                <a:prstDash val="solid"/>
              </a:ln>
            </c:spPr>
          </c:errBars>
          <c:yVal>
            <c:numRef>
              <c:f>'Sheet1 {15 min}'!$K$79</c:f>
              <c:numCache>
                <c:formatCode>General</c:formatCode>
                <c:ptCount val="1"/>
                <c:pt idx="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0BE-47A3-ABC5-0899AA114651}"/>
            </c:ext>
          </c:extLst>
        </c:ser>
        <c:ser>
          <c:idx val="2"/>
          <c:order val="2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6600"/>
                </a:solidFill>
                <a:prstDash val="solid"/>
              </a:ln>
            </c:spPr>
          </c:errBars>
          <c:yVal>
            <c:numRef>
              <c:f>'Sheet1 {15 min}'!$K$80</c:f>
              <c:numCache>
                <c:formatCode>General</c:formatCode>
                <c:ptCount val="1"/>
                <c:pt idx="0">
                  <c:v>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0BE-47A3-ABC5-0899AA114651}"/>
            </c:ext>
          </c:extLst>
        </c:ser>
        <c:ser>
          <c:idx val="3"/>
          <c:order val="3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'Sheet1 {15 min}'!$K$81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0BE-47A3-ABC5-0899AA1146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9213999"/>
        <c:axId val="369226895"/>
      </c:scatterChart>
      <c:catAx>
        <c:axId val="36921399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69226895"/>
        <c:crosses val="autoZero"/>
        <c:auto val="1"/>
        <c:lblAlgn val="ctr"/>
        <c:lblOffset val="100"/>
        <c:noMultiLvlLbl val="0"/>
      </c:catAx>
      <c:valAx>
        <c:axId val="369226895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369213999"/>
        <c:crosses val="autoZero"/>
        <c:crossBetween val="between"/>
      </c:valAx>
      <c:spPr>
        <a:noFill/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Delta Chi Metric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Lit>
              <c:ptCount val="1"/>
              <c:pt idx="0">
                <c:v>DeltaChi</c:v>
              </c:pt>
            </c:strLit>
          </c:cat>
          <c:val>
            <c:numRef>
              <c:f>'Sheet1 {1 min}'!$J$78</c:f>
              <c:numCache>
                <c:formatCode>General</c:formatCode>
                <c:ptCount val="1"/>
                <c:pt idx="0">
                  <c:v>1.341910344625574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B9-4D57-89B4-A1A7E2F04B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axId val="67947008"/>
        <c:axId val="67949088"/>
      </c:barChart>
      <c:scatterChart>
        <c:scatterStyle val="lineMarker"/>
        <c:varyColors val="0"/>
        <c:ser>
          <c:idx val="1"/>
          <c:order val="1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008000"/>
                </a:solidFill>
                <a:prstDash val="solid"/>
              </a:ln>
            </c:spPr>
          </c:errBars>
          <c:yVal>
            <c:numRef>
              <c:f>'Sheet1 {1 min}'!$J$79</c:f>
              <c:numCache>
                <c:formatCode>General</c:formatCode>
                <c:ptCount val="1"/>
                <c:pt idx="0">
                  <c:v>59.343726780141836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B9-4D57-89B4-A1A7E2F04B8F}"/>
            </c:ext>
          </c:extLst>
        </c:ser>
        <c:ser>
          <c:idx val="2"/>
          <c:order val="2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6600"/>
                </a:solidFill>
                <a:prstDash val="solid"/>
              </a:ln>
            </c:spPr>
          </c:errBars>
          <c:yVal>
            <c:numRef>
              <c:f>'Sheet1 {1 min}'!$J$80</c:f>
              <c:numCache>
                <c:formatCode>General</c:formatCode>
                <c:ptCount val="1"/>
                <c:pt idx="0">
                  <c:v>29.671863390070918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0B9-4D57-89B4-A1A7E2F04B8F}"/>
            </c:ext>
          </c:extLst>
        </c:ser>
        <c:ser>
          <c:idx val="3"/>
          <c:order val="3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'Sheet1 {1 min}'!$J$81</c:f>
              <c:numCache>
                <c:formatCode>General</c:formatCode>
                <c:ptCount val="1"/>
                <c:pt idx="0">
                  <c:v>14.835931695035459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0B9-4D57-89B4-A1A7E2F04B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947008"/>
        <c:axId val="67949088"/>
      </c:scatterChart>
      <c:catAx>
        <c:axId val="67947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7949088"/>
        <c:crosses val="autoZero"/>
        <c:auto val="1"/>
        <c:lblAlgn val="ctr"/>
        <c:lblOffset val="100"/>
        <c:noMultiLvlLbl val="0"/>
      </c:catAx>
      <c:valAx>
        <c:axId val="67949088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67947008"/>
        <c:crosses val="autoZero"/>
        <c:crossBetween val="between"/>
      </c:valAx>
      <c:spPr>
        <a:noFill/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Iterative Fitting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1st</c:v>
          </c:tx>
          <c:spPr>
            <a:ln w="25400">
              <a:noFill/>
            </a:ln>
            <a:effectLst/>
          </c:spPr>
          <c:marker>
            <c:symbol val="circle"/>
            <c:size val="6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xVal>
            <c:numRef>
              <c:f>'Sheet1 {15 min}'!$K$101:$K$120</c:f>
              <c:numCache>
                <c:formatCode>General</c:formatCode>
                <c:ptCount val="20"/>
                <c:pt idx="0">
                  <c:v>3.0324115714679767</c:v>
                </c:pt>
                <c:pt idx="1">
                  <c:v>2.2602708798593185</c:v>
                </c:pt>
                <c:pt idx="2">
                  <c:v>2.0923285267647178</c:v>
                </c:pt>
                <c:pt idx="3">
                  <c:v>2.37214022392393</c:v>
                </c:pt>
                <c:pt idx="4">
                  <c:v>2.4014171561074966</c:v>
                </c:pt>
                <c:pt idx="5">
                  <c:v>4.6200713506162696</c:v>
                </c:pt>
                <c:pt idx="6">
                  <c:v>3.5056206226041184</c:v>
                </c:pt>
                <c:pt idx="7">
                  <c:v>2.4815569712856358</c:v>
                </c:pt>
                <c:pt idx="8">
                  <c:v>4.9807547995892083</c:v>
                </c:pt>
                <c:pt idx="9">
                  <c:v>2.9059533993714326</c:v>
                </c:pt>
                <c:pt idx="10">
                  <c:v>2.5932431465688643</c:v>
                </c:pt>
                <c:pt idx="11">
                  <c:v>2.8515726658692095</c:v>
                </c:pt>
                <c:pt idx="12">
                  <c:v>3.0568894551140744</c:v>
                </c:pt>
                <c:pt idx="13">
                  <c:v>2.8302655280523856</c:v>
                </c:pt>
                <c:pt idx="14">
                  <c:v>2.3997834329614056</c:v>
                </c:pt>
                <c:pt idx="15">
                  <c:v>3.3907023473164855</c:v>
                </c:pt>
                <c:pt idx="16">
                  <c:v>2.63688720456036</c:v>
                </c:pt>
                <c:pt idx="17">
                  <c:v>3.6129177609314422</c:v>
                </c:pt>
                <c:pt idx="18">
                  <c:v>3.4732162244265661</c:v>
                </c:pt>
                <c:pt idx="19">
                  <c:v>2.9059534685675894</c:v>
                </c:pt>
              </c:numCache>
            </c:numRef>
          </c:xVal>
          <c:yVal>
            <c:numRef>
              <c:f>'Sheet1 {15 min}'!$Q$101:$Q$120</c:f>
              <c:numCache>
                <c:formatCode>General</c:formatCode>
                <c:ptCount val="20"/>
                <c:pt idx="0">
                  <c:v>0.15212924872430977</c:v>
                </c:pt>
                <c:pt idx="1">
                  <c:v>7.1734073561562819E-2</c:v>
                </c:pt>
                <c:pt idx="2">
                  <c:v>7.752222028872191E-2</c:v>
                </c:pt>
                <c:pt idx="3">
                  <c:v>7.9750207143409607E-2</c:v>
                </c:pt>
                <c:pt idx="4">
                  <c:v>0.12854470461447565</c:v>
                </c:pt>
                <c:pt idx="5">
                  <c:v>0.57428110824766687</c:v>
                </c:pt>
                <c:pt idx="6">
                  <c:v>0.24046617416371632</c:v>
                </c:pt>
                <c:pt idx="7">
                  <c:v>0.10052536865387363</c:v>
                </c:pt>
                <c:pt idx="8">
                  <c:v>0.57024809016738076</c:v>
                </c:pt>
                <c:pt idx="9">
                  <c:v>0.14623780356807434</c:v>
                </c:pt>
                <c:pt idx="10">
                  <c:v>0.12936197457452261</c:v>
                </c:pt>
                <c:pt idx="11">
                  <c:v>0.14365444759763485</c:v>
                </c:pt>
                <c:pt idx="12">
                  <c:v>0.17240632912168841</c:v>
                </c:pt>
                <c:pt idx="13">
                  <c:v>0.14581164060459206</c:v>
                </c:pt>
                <c:pt idx="14">
                  <c:v>8.7139864052455732E-2</c:v>
                </c:pt>
                <c:pt idx="15">
                  <c:v>0.22022509523314451</c:v>
                </c:pt>
                <c:pt idx="16">
                  <c:v>0.13496355386689815</c:v>
                </c:pt>
                <c:pt idx="17">
                  <c:v>0.20622105353286085</c:v>
                </c:pt>
                <c:pt idx="18">
                  <c:v>0.18062256377145203</c:v>
                </c:pt>
                <c:pt idx="19">
                  <c:v>0.146237811739407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AC-4E3B-8EC8-EBB0B5C4FB2C}"/>
            </c:ext>
          </c:extLst>
        </c:ser>
        <c:ser>
          <c:idx val="1"/>
          <c:order val="1"/>
          <c:tx>
            <c:v>2nd</c:v>
          </c:tx>
          <c:spPr>
            <a:ln w="25400">
              <a:noFill/>
            </a:ln>
            <a:effectLst/>
          </c:spPr>
          <c:marker>
            <c:symbol val="circle"/>
            <c:size val="6"/>
            <c:spPr>
              <a:solidFill>
                <a:srgbClr val="99CCFF"/>
              </a:solidFill>
              <a:ln>
                <a:solidFill>
                  <a:srgbClr val="99CCFF"/>
                </a:solidFill>
                <a:prstDash val="solid"/>
              </a:ln>
            </c:spPr>
          </c:marker>
          <c:xVal>
            <c:numRef>
              <c:f>'Sheet1 {15 min}'!$M$101:$M$120</c:f>
              <c:numCache>
                <c:formatCode>General</c:formatCode>
                <c:ptCount val="20"/>
                <c:pt idx="0">
                  <c:v>6.2793147998934149</c:v>
                </c:pt>
                <c:pt idx="1">
                  <c:v>6.1421907660566779</c:v>
                </c:pt>
                <c:pt idx="2">
                  <c:v>6.1749325403820832</c:v>
                </c:pt>
                <c:pt idx="3">
                  <c:v>6.0834423112019946</c:v>
                </c:pt>
                <c:pt idx="4">
                  <c:v>6.490139103693096</c:v>
                </c:pt>
                <c:pt idx="5">
                  <c:v>7.4468560264974002</c:v>
                </c:pt>
                <c:pt idx="6">
                  <c:v>6.592402468759694</c:v>
                </c:pt>
                <c:pt idx="7">
                  <c:v>6.1845590481687314</c:v>
                </c:pt>
                <c:pt idx="8">
                  <c:v>7.2714434551996288</c:v>
                </c:pt>
                <c:pt idx="9">
                  <c:v>6.3499338808527677</c:v>
                </c:pt>
                <c:pt idx="10">
                  <c:v>6.3836112012455839</c:v>
                </c:pt>
                <c:pt idx="11">
                  <c:v>6.3891921904770763</c:v>
                </c:pt>
                <c:pt idx="12">
                  <c:v>6.4512559869044406</c:v>
                </c:pt>
                <c:pt idx="13">
                  <c:v>6.3081752460040512</c:v>
                </c:pt>
                <c:pt idx="14">
                  <c:v>6.1371751233062533</c:v>
                </c:pt>
                <c:pt idx="15">
                  <c:v>6.5623720697322199</c:v>
                </c:pt>
                <c:pt idx="16">
                  <c:v>6.3261934596377305</c:v>
                </c:pt>
                <c:pt idx="17">
                  <c:v>6.5017107598131032</c:v>
                </c:pt>
                <c:pt idx="18">
                  <c:v>6.3589562496559484</c:v>
                </c:pt>
                <c:pt idx="19">
                  <c:v>6.3499338945686503</c:v>
                </c:pt>
              </c:numCache>
            </c:numRef>
          </c:xVal>
          <c:yVal>
            <c:numRef>
              <c:f>'Sheet1 {15 min}'!$R$101:$R$120</c:f>
              <c:numCache>
                <c:formatCode>General</c:formatCode>
                <c:ptCount val="20"/>
                <c:pt idx="0">
                  <c:v>0.84787075127569023</c:v>
                </c:pt>
                <c:pt idx="1">
                  <c:v>0.92826592643843719</c:v>
                </c:pt>
                <c:pt idx="2">
                  <c:v>0.92247777971127809</c:v>
                </c:pt>
                <c:pt idx="3">
                  <c:v>0.92024979285659037</c:v>
                </c:pt>
                <c:pt idx="4">
                  <c:v>0.87145529538552435</c:v>
                </c:pt>
                <c:pt idx="5">
                  <c:v>0.42571889175233307</c:v>
                </c:pt>
                <c:pt idx="6">
                  <c:v>0.75953382583628359</c:v>
                </c:pt>
                <c:pt idx="7">
                  <c:v>0.89947463134612637</c:v>
                </c:pt>
                <c:pt idx="8">
                  <c:v>0.42975190983261924</c:v>
                </c:pt>
                <c:pt idx="9">
                  <c:v>0.85376219643192564</c:v>
                </c:pt>
                <c:pt idx="10">
                  <c:v>0.87063802542547741</c:v>
                </c:pt>
                <c:pt idx="11">
                  <c:v>0.8563455524023651</c:v>
                </c:pt>
                <c:pt idx="12">
                  <c:v>0.82759367087831159</c:v>
                </c:pt>
                <c:pt idx="13">
                  <c:v>0.85418835939540783</c:v>
                </c:pt>
                <c:pt idx="14">
                  <c:v>0.91286013594754423</c:v>
                </c:pt>
                <c:pt idx="15">
                  <c:v>0.77977490476685551</c:v>
                </c:pt>
                <c:pt idx="16">
                  <c:v>0.86503644613310182</c:v>
                </c:pt>
                <c:pt idx="17">
                  <c:v>0.79377894646713909</c:v>
                </c:pt>
                <c:pt idx="18">
                  <c:v>0.81937743622854797</c:v>
                </c:pt>
                <c:pt idx="19">
                  <c:v>0.85376218826059302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AC-4E3B-8EC8-EBB0B5C4FB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9226063"/>
        <c:axId val="369232719"/>
      </c:scatterChart>
      <c:valAx>
        <c:axId val="3692260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69232719"/>
        <c:crosses val="autoZero"/>
        <c:crossBetween val="midCat"/>
      </c:valAx>
      <c:valAx>
        <c:axId val="369232719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69226063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 i="0">
                <a:solidFill>
                  <a:srgbClr val="000000"/>
                </a:solidFill>
              </a:defRPr>
            </a:pPr>
            <a:r>
              <a:rPr lang="en-US" b="1" i="0">
                <a:solidFill>
                  <a:srgbClr val="000000"/>
                </a:solidFill>
              </a:rPr>
              <a:t>Sheet1 {16 min} spectrum 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spectrum</c:v>
          </c:tx>
          <c:spPr>
            <a:ln w="127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{16 min}'!$A$1:$A$804</c:f>
              <c:numCache>
                <c:formatCode>General</c:formatCode>
                <c:ptCount val="804"/>
                <c:pt idx="0">
                  <c:v>785.42401123046875</c:v>
                </c:pt>
                <c:pt idx="1">
                  <c:v>785.43597412109375</c:v>
                </c:pt>
                <c:pt idx="2">
                  <c:v>785.447998046875</c:v>
                </c:pt>
                <c:pt idx="3">
                  <c:v>785.46099853515625</c:v>
                </c:pt>
                <c:pt idx="4">
                  <c:v>785.4730224609375</c:v>
                </c:pt>
                <c:pt idx="5">
                  <c:v>785.4849853515625</c:v>
                </c:pt>
                <c:pt idx="6">
                  <c:v>785.49700927734375</c:v>
                </c:pt>
                <c:pt idx="7">
                  <c:v>785.510009765625</c:v>
                </c:pt>
                <c:pt idx="8">
                  <c:v>785.52197265625</c:v>
                </c:pt>
                <c:pt idx="9">
                  <c:v>785.53399658203125</c:v>
                </c:pt>
                <c:pt idx="10">
                  <c:v>785.5460205078125</c:v>
                </c:pt>
                <c:pt idx="11">
                  <c:v>785.55902099609375</c:v>
                </c:pt>
                <c:pt idx="12">
                  <c:v>785.57098388671875</c:v>
                </c:pt>
                <c:pt idx="13">
                  <c:v>785.5830078125</c:v>
                </c:pt>
                <c:pt idx="14">
                  <c:v>785.594970703125</c:v>
                </c:pt>
                <c:pt idx="15">
                  <c:v>785.60699462890625</c:v>
                </c:pt>
                <c:pt idx="16">
                  <c:v>785.6199951171875</c:v>
                </c:pt>
                <c:pt idx="17">
                  <c:v>785.63201904296875</c:v>
                </c:pt>
                <c:pt idx="18">
                  <c:v>785.64398193359375</c:v>
                </c:pt>
                <c:pt idx="19">
                  <c:v>785.656005859375</c:v>
                </c:pt>
                <c:pt idx="20">
                  <c:v>785.66900634765625</c:v>
                </c:pt>
                <c:pt idx="21">
                  <c:v>785.6810302734375</c:v>
                </c:pt>
                <c:pt idx="22">
                  <c:v>785.6929931640625</c:v>
                </c:pt>
                <c:pt idx="23">
                  <c:v>785.70501708984375</c:v>
                </c:pt>
                <c:pt idx="24">
                  <c:v>785.718017578125</c:v>
                </c:pt>
                <c:pt idx="25">
                  <c:v>785.72998046875</c:v>
                </c:pt>
                <c:pt idx="26">
                  <c:v>785.74200439453125</c:v>
                </c:pt>
                <c:pt idx="27">
                  <c:v>785.7540283203125</c:v>
                </c:pt>
                <c:pt idx="28">
                  <c:v>785.76702880859375</c:v>
                </c:pt>
                <c:pt idx="29">
                  <c:v>785.77899169921875</c:v>
                </c:pt>
                <c:pt idx="30">
                  <c:v>785.791015625</c:v>
                </c:pt>
                <c:pt idx="31">
                  <c:v>785.802978515625</c:v>
                </c:pt>
                <c:pt idx="32">
                  <c:v>785.81597900390625</c:v>
                </c:pt>
                <c:pt idx="33">
                  <c:v>785.8280029296875</c:v>
                </c:pt>
                <c:pt idx="34">
                  <c:v>785.84002685546875</c:v>
                </c:pt>
                <c:pt idx="35">
                  <c:v>785.85198974609375</c:v>
                </c:pt>
                <c:pt idx="36">
                  <c:v>785.864990234375</c:v>
                </c:pt>
                <c:pt idx="37">
                  <c:v>785.87701416015625</c:v>
                </c:pt>
                <c:pt idx="38">
                  <c:v>785.88897705078125</c:v>
                </c:pt>
                <c:pt idx="39">
                  <c:v>785.9010009765625</c:v>
                </c:pt>
                <c:pt idx="40">
                  <c:v>785.91302490234375</c:v>
                </c:pt>
                <c:pt idx="41">
                  <c:v>785.926025390625</c:v>
                </c:pt>
                <c:pt idx="42">
                  <c:v>785.93798828125</c:v>
                </c:pt>
                <c:pt idx="43">
                  <c:v>785.95001220703125</c:v>
                </c:pt>
                <c:pt idx="44">
                  <c:v>785.96197509765625</c:v>
                </c:pt>
                <c:pt idx="45">
                  <c:v>785.9749755859375</c:v>
                </c:pt>
                <c:pt idx="46">
                  <c:v>785.98699951171875</c:v>
                </c:pt>
                <c:pt idx="47">
                  <c:v>785.9990234375</c:v>
                </c:pt>
                <c:pt idx="48">
                  <c:v>786.010986328125</c:v>
                </c:pt>
                <c:pt idx="49">
                  <c:v>786.02398681640625</c:v>
                </c:pt>
                <c:pt idx="50">
                  <c:v>786.0360107421875</c:v>
                </c:pt>
                <c:pt idx="51">
                  <c:v>786.0479736328125</c:v>
                </c:pt>
                <c:pt idx="52">
                  <c:v>786.05999755859375</c:v>
                </c:pt>
                <c:pt idx="53">
                  <c:v>786.072998046875</c:v>
                </c:pt>
                <c:pt idx="54">
                  <c:v>786.08502197265625</c:v>
                </c:pt>
                <c:pt idx="55">
                  <c:v>786.09698486328125</c:v>
                </c:pt>
                <c:pt idx="56">
                  <c:v>786.1090087890625</c:v>
                </c:pt>
                <c:pt idx="57">
                  <c:v>786.12200927734375</c:v>
                </c:pt>
                <c:pt idx="58">
                  <c:v>786.13397216796875</c:v>
                </c:pt>
                <c:pt idx="59">
                  <c:v>786.14599609375</c:v>
                </c:pt>
                <c:pt idx="60">
                  <c:v>786.15802001953125</c:v>
                </c:pt>
                <c:pt idx="61">
                  <c:v>786.1710205078125</c:v>
                </c:pt>
                <c:pt idx="62">
                  <c:v>786.1829833984375</c:v>
                </c:pt>
                <c:pt idx="63">
                  <c:v>786.19500732421875</c:v>
                </c:pt>
                <c:pt idx="64">
                  <c:v>786.20697021484375</c:v>
                </c:pt>
                <c:pt idx="65">
                  <c:v>786.218994140625</c:v>
                </c:pt>
                <c:pt idx="66">
                  <c:v>786.23199462890625</c:v>
                </c:pt>
                <c:pt idx="67">
                  <c:v>786.2440185546875</c:v>
                </c:pt>
                <c:pt idx="68">
                  <c:v>786.2559814453125</c:v>
                </c:pt>
                <c:pt idx="69">
                  <c:v>786.26800537109375</c:v>
                </c:pt>
                <c:pt idx="70">
                  <c:v>786.281005859375</c:v>
                </c:pt>
                <c:pt idx="71">
                  <c:v>786.29302978515625</c:v>
                </c:pt>
                <c:pt idx="72">
                  <c:v>786.30499267578125</c:v>
                </c:pt>
                <c:pt idx="73">
                  <c:v>786.3170166015625</c:v>
                </c:pt>
                <c:pt idx="74">
                  <c:v>786.33001708984375</c:v>
                </c:pt>
                <c:pt idx="75">
                  <c:v>786.34197998046875</c:v>
                </c:pt>
                <c:pt idx="76">
                  <c:v>786.35400390625</c:v>
                </c:pt>
                <c:pt idx="77">
                  <c:v>786.36602783203125</c:v>
                </c:pt>
                <c:pt idx="78">
                  <c:v>786.3790283203125</c:v>
                </c:pt>
                <c:pt idx="79">
                  <c:v>786.3909912109375</c:v>
                </c:pt>
                <c:pt idx="80">
                  <c:v>786.40301513671875</c:v>
                </c:pt>
                <c:pt idx="81">
                  <c:v>786.41497802734375</c:v>
                </c:pt>
                <c:pt idx="82">
                  <c:v>786.427978515625</c:v>
                </c:pt>
                <c:pt idx="83">
                  <c:v>786.44000244140625</c:v>
                </c:pt>
                <c:pt idx="84">
                  <c:v>786.4520263671875</c:v>
                </c:pt>
                <c:pt idx="85">
                  <c:v>786.4639892578125</c:v>
                </c:pt>
                <c:pt idx="86">
                  <c:v>786.47698974609375</c:v>
                </c:pt>
                <c:pt idx="87">
                  <c:v>786.489013671875</c:v>
                </c:pt>
                <c:pt idx="88">
                  <c:v>786.5009765625</c:v>
                </c:pt>
                <c:pt idx="89">
                  <c:v>786.51300048828125</c:v>
                </c:pt>
                <c:pt idx="90">
                  <c:v>786.5260009765625</c:v>
                </c:pt>
                <c:pt idx="91">
                  <c:v>786.53802490234375</c:v>
                </c:pt>
                <c:pt idx="92">
                  <c:v>786.54998779296875</c:v>
                </c:pt>
                <c:pt idx="93">
                  <c:v>786.56201171875</c:v>
                </c:pt>
                <c:pt idx="94">
                  <c:v>786.57501220703125</c:v>
                </c:pt>
                <c:pt idx="95">
                  <c:v>786.58697509765625</c:v>
                </c:pt>
                <c:pt idx="96">
                  <c:v>786.5989990234375</c:v>
                </c:pt>
                <c:pt idx="97">
                  <c:v>786.61102294921875</c:v>
                </c:pt>
                <c:pt idx="98">
                  <c:v>786.62298583984375</c:v>
                </c:pt>
                <c:pt idx="99">
                  <c:v>786.635986328125</c:v>
                </c:pt>
                <c:pt idx="100">
                  <c:v>786.64801025390625</c:v>
                </c:pt>
                <c:pt idx="101">
                  <c:v>786.65997314453125</c:v>
                </c:pt>
                <c:pt idx="102">
                  <c:v>786.6719970703125</c:v>
                </c:pt>
                <c:pt idx="103">
                  <c:v>786.68499755859375</c:v>
                </c:pt>
                <c:pt idx="104">
                  <c:v>786.697021484375</c:v>
                </c:pt>
                <c:pt idx="105">
                  <c:v>786.708984375</c:v>
                </c:pt>
                <c:pt idx="106">
                  <c:v>786.72100830078125</c:v>
                </c:pt>
                <c:pt idx="107">
                  <c:v>786.7340087890625</c:v>
                </c:pt>
                <c:pt idx="108">
                  <c:v>786.7459716796875</c:v>
                </c:pt>
                <c:pt idx="109">
                  <c:v>786.75799560546875</c:v>
                </c:pt>
                <c:pt idx="110">
                  <c:v>786.77001953125</c:v>
                </c:pt>
                <c:pt idx="111">
                  <c:v>786.78302001953125</c:v>
                </c:pt>
                <c:pt idx="112">
                  <c:v>786.79498291015625</c:v>
                </c:pt>
                <c:pt idx="113">
                  <c:v>786.8070068359375</c:v>
                </c:pt>
                <c:pt idx="114">
                  <c:v>786.8189697265625</c:v>
                </c:pt>
                <c:pt idx="115">
                  <c:v>786.83197021484375</c:v>
                </c:pt>
                <c:pt idx="116">
                  <c:v>786.843994140625</c:v>
                </c:pt>
                <c:pt idx="117">
                  <c:v>786.85601806640625</c:v>
                </c:pt>
                <c:pt idx="118">
                  <c:v>786.86798095703125</c:v>
                </c:pt>
                <c:pt idx="119">
                  <c:v>786.8809814453125</c:v>
                </c:pt>
                <c:pt idx="120">
                  <c:v>786.89300537109375</c:v>
                </c:pt>
                <c:pt idx="121">
                  <c:v>786.905029296875</c:v>
                </c:pt>
                <c:pt idx="122">
                  <c:v>786.9169921875</c:v>
                </c:pt>
                <c:pt idx="123">
                  <c:v>786.92999267578125</c:v>
                </c:pt>
                <c:pt idx="124">
                  <c:v>786.9420166015625</c:v>
                </c:pt>
                <c:pt idx="125">
                  <c:v>786.9539794921875</c:v>
                </c:pt>
                <c:pt idx="126">
                  <c:v>786.96600341796875</c:v>
                </c:pt>
                <c:pt idx="127">
                  <c:v>786.97900390625</c:v>
                </c:pt>
                <c:pt idx="128">
                  <c:v>786.99102783203125</c:v>
                </c:pt>
                <c:pt idx="129">
                  <c:v>787.00299072265625</c:v>
                </c:pt>
                <c:pt idx="130">
                  <c:v>787.0150146484375</c:v>
                </c:pt>
                <c:pt idx="131">
                  <c:v>787.02801513671875</c:v>
                </c:pt>
                <c:pt idx="132">
                  <c:v>787.03997802734375</c:v>
                </c:pt>
                <c:pt idx="133">
                  <c:v>787.052001953125</c:v>
                </c:pt>
                <c:pt idx="134">
                  <c:v>787.06402587890625</c:v>
                </c:pt>
                <c:pt idx="135">
                  <c:v>787.0770263671875</c:v>
                </c:pt>
                <c:pt idx="136">
                  <c:v>787.0889892578125</c:v>
                </c:pt>
                <c:pt idx="137">
                  <c:v>787.10101318359375</c:v>
                </c:pt>
                <c:pt idx="138">
                  <c:v>787.11297607421875</c:v>
                </c:pt>
                <c:pt idx="139">
                  <c:v>787.1259765625</c:v>
                </c:pt>
                <c:pt idx="140">
                  <c:v>787.13800048828125</c:v>
                </c:pt>
                <c:pt idx="141">
                  <c:v>787.1500244140625</c:v>
                </c:pt>
                <c:pt idx="142">
                  <c:v>787.1619873046875</c:v>
                </c:pt>
                <c:pt idx="143">
                  <c:v>787.17498779296875</c:v>
                </c:pt>
                <c:pt idx="144">
                  <c:v>787.18701171875</c:v>
                </c:pt>
                <c:pt idx="145">
                  <c:v>787.198974609375</c:v>
                </c:pt>
                <c:pt idx="146">
                  <c:v>787.21099853515625</c:v>
                </c:pt>
                <c:pt idx="147">
                  <c:v>787.2239990234375</c:v>
                </c:pt>
                <c:pt idx="148">
                  <c:v>787.23602294921875</c:v>
                </c:pt>
                <c:pt idx="149">
                  <c:v>787.24798583984375</c:v>
                </c:pt>
                <c:pt idx="150">
                  <c:v>787.260009765625</c:v>
                </c:pt>
                <c:pt idx="151">
                  <c:v>787.27301025390625</c:v>
                </c:pt>
                <c:pt idx="152">
                  <c:v>787.28497314453125</c:v>
                </c:pt>
                <c:pt idx="153">
                  <c:v>787.2969970703125</c:v>
                </c:pt>
                <c:pt idx="154">
                  <c:v>787.30902099609375</c:v>
                </c:pt>
                <c:pt idx="155">
                  <c:v>787.322021484375</c:v>
                </c:pt>
                <c:pt idx="156">
                  <c:v>787.333984375</c:v>
                </c:pt>
                <c:pt idx="157">
                  <c:v>787.34600830078125</c:v>
                </c:pt>
                <c:pt idx="158">
                  <c:v>787.35797119140625</c:v>
                </c:pt>
                <c:pt idx="159">
                  <c:v>787.3709716796875</c:v>
                </c:pt>
                <c:pt idx="160">
                  <c:v>787.38299560546875</c:v>
                </c:pt>
                <c:pt idx="161">
                  <c:v>787.39501953125</c:v>
                </c:pt>
                <c:pt idx="162">
                  <c:v>787.406982421875</c:v>
                </c:pt>
                <c:pt idx="163">
                  <c:v>787.41998291015625</c:v>
                </c:pt>
                <c:pt idx="164">
                  <c:v>787.4320068359375</c:v>
                </c:pt>
                <c:pt idx="165">
                  <c:v>787.4439697265625</c:v>
                </c:pt>
                <c:pt idx="166">
                  <c:v>787.45599365234375</c:v>
                </c:pt>
                <c:pt idx="167">
                  <c:v>787.468994140625</c:v>
                </c:pt>
                <c:pt idx="168">
                  <c:v>787.48101806640625</c:v>
                </c:pt>
                <c:pt idx="169">
                  <c:v>787.49298095703125</c:v>
                </c:pt>
                <c:pt idx="170">
                  <c:v>787.5050048828125</c:v>
                </c:pt>
                <c:pt idx="171">
                  <c:v>787.51800537109375</c:v>
                </c:pt>
                <c:pt idx="172">
                  <c:v>787.530029296875</c:v>
                </c:pt>
                <c:pt idx="173">
                  <c:v>787.5419921875</c:v>
                </c:pt>
                <c:pt idx="174">
                  <c:v>787.55401611328125</c:v>
                </c:pt>
                <c:pt idx="175">
                  <c:v>787.5670166015625</c:v>
                </c:pt>
                <c:pt idx="176">
                  <c:v>787.5789794921875</c:v>
                </c:pt>
                <c:pt idx="177">
                  <c:v>787.59100341796875</c:v>
                </c:pt>
                <c:pt idx="178">
                  <c:v>787.60302734375</c:v>
                </c:pt>
                <c:pt idx="179">
                  <c:v>787.61602783203125</c:v>
                </c:pt>
                <c:pt idx="180">
                  <c:v>787.62799072265625</c:v>
                </c:pt>
                <c:pt idx="181">
                  <c:v>787.6400146484375</c:v>
                </c:pt>
                <c:pt idx="182">
                  <c:v>787.6519775390625</c:v>
                </c:pt>
                <c:pt idx="183">
                  <c:v>787.66497802734375</c:v>
                </c:pt>
                <c:pt idx="184">
                  <c:v>787.677001953125</c:v>
                </c:pt>
                <c:pt idx="185">
                  <c:v>787.68902587890625</c:v>
                </c:pt>
                <c:pt idx="186">
                  <c:v>787.70098876953125</c:v>
                </c:pt>
                <c:pt idx="187">
                  <c:v>787.7139892578125</c:v>
                </c:pt>
                <c:pt idx="188">
                  <c:v>787.72601318359375</c:v>
                </c:pt>
                <c:pt idx="189">
                  <c:v>787.73797607421875</c:v>
                </c:pt>
                <c:pt idx="190">
                  <c:v>787.75</c:v>
                </c:pt>
                <c:pt idx="191">
                  <c:v>787.76300048828125</c:v>
                </c:pt>
                <c:pt idx="192">
                  <c:v>787.7750244140625</c:v>
                </c:pt>
                <c:pt idx="193">
                  <c:v>787.7869873046875</c:v>
                </c:pt>
                <c:pt idx="194">
                  <c:v>787.79901123046875</c:v>
                </c:pt>
                <c:pt idx="195">
                  <c:v>787.81201171875</c:v>
                </c:pt>
                <c:pt idx="196">
                  <c:v>787.823974609375</c:v>
                </c:pt>
                <c:pt idx="197">
                  <c:v>787.83599853515625</c:v>
                </c:pt>
                <c:pt idx="198">
                  <c:v>787.8480224609375</c:v>
                </c:pt>
                <c:pt idx="199">
                  <c:v>787.86102294921875</c:v>
                </c:pt>
                <c:pt idx="200">
                  <c:v>787.87298583984375</c:v>
                </c:pt>
                <c:pt idx="201">
                  <c:v>787.885009765625</c:v>
                </c:pt>
                <c:pt idx="202">
                  <c:v>787.89697265625</c:v>
                </c:pt>
                <c:pt idx="203">
                  <c:v>787.90997314453125</c:v>
                </c:pt>
                <c:pt idx="204">
                  <c:v>787.9219970703125</c:v>
                </c:pt>
                <c:pt idx="205">
                  <c:v>787.93402099609375</c:v>
                </c:pt>
                <c:pt idx="206">
                  <c:v>787.94598388671875</c:v>
                </c:pt>
                <c:pt idx="207">
                  <c:v>787.958984375</c:v>
                </c:pt>
                <c:pt idx="208">
                  <c:v>787.97100830078125</c:v>
                </c:pt>
                <c:pt idx="209">
                  <c:v>787.98297119140625</c:v>
                </c:pt>
                <c:pt idx="210">
                  <c:v>787.9949951171875</c:v>
                </c:pt>
                <c:pt idx="211">
                  <c:v>788.00799560546875</c:v>
                </c:pt>
                <c:pt idx="212">
                  <c:v>788.02001953125</c:v>
                </c:pt>
                <c:pt idx="213">
                  <c:v>788.031982421875</c:v>
                </c:pt>
                <c:pt idx="214">
                  <c:v>788.04400634765625</c:v>
                </c:pt>
                <c:pt idx="215">
                  <c:v>788.0570068359375</c:v>
                </c:pt>
                <c:pt idx="216">
                  <c:v>788.0689697265625</c:v>
                </c:pt>
                <c:pt idx="217">
                  <c:v>788.08099365234375</c:v>
                </c:pt>
                <c:pt idx="218">
                  <c:v>788.093994140625</c:v>
                </c:pt>
                <c:pt idx="219">
                  <c:v>788.10601806640625</c:v>
                </c:pt>
                <c:pt idx="220">
                  <c:v>788.11798095703125</c:v>
                </c:pt>
                <c:pt idx="221">
                  <c:v>788.1300048828125</c:v>
                </c:pt>
                <c:pt idx="222">
                  <c:v>788.14300537109375</c:v>
                </c:pt>
                <c:pt idx="223">
                  <c:v>788.155029296875</c:v>
                </c:pt>
                <c:pt idx="224">
                  <c:v>788.1669921875</c:v>
                </c:pt>
                <c:pt idx="225">
                  <c:v>788.17901611328125</c:v>
                </c:pt>
                <c:pt idx="226">
                  <c:v>788.1920166015625</c:v>
                </c:pt>
                <c:pt idx="227">
                  <c:v>788.2039794921875</c:v>
                </c:pt>
                <c:pt idx="228">
                  <c:v>788.21600341796875</c:v>
                </c:pt>
                <c:pt idx="229">
                  <c:v>788.22802734375</c:v>
                </c:pt>
                <c:pt idx="230">
                  <c:v>788.24102783203125</c:v>
                </c:pt>
                <c:pt idx="231">
                  <c:v>788.25299072265625</c:v>
                </c:pt>
                <c:pt idx="232">
                  <c:v>788.2650146484375</c:v>
                </c:pt>
                <c:pt idx="233">
                  <c:v>788.2769775390625</c:v>
                </c:pt>
                <c:pt idx="234">
                  <c:v>788.28997802734375</c:v>
                </c:pt>
                <c:pt idx="235">
                  <c:v>788.302001953125</c:v>
                </c:pt>
                <c:pt idx="236">
                  <c:v>788.31402587890625</c:v>
                </c:pt>
                <c:pt idx="237">
                  <c:v>788.32598876953125</c:v>
                </c:pt>
                <c:pt idx="238">
                  <c:v>788.3389892578125</c:v>
                </c:pt>
                <c:pt idx="239">
                  <c:v>788.35101318359375</c:v>
                </c:pt>
                <c:pt idx="240">
                  <c:v>788.36297607421875</c:v>
                </c:pt>
                <c:pt idx="241">
                  <c:v>788.375</c:v>
                </c:pt>
                <c:pt idx="242">
                  <c:v>788.38800048828125</c:v>
                </c:pt>
                <c:pt idx="243">
                  <c:v>788.4000244140625</c:v>
                </c:pt>
                <c:pt idx="244">
                  <c:v>788.4119873046875</c:v>
                </c:pt>
                <c:pt idx="245">
                  <c:v>788.42401123046875</c:v>
                </c:pt>
                <c:pt idx="246">
                  <c:v>788.43701171875</c:v>
                </c:pt>
                <c:pt idx="247">
                  <c:v>788.448974609375</c:v>
                </c:pt>
                <c:pt idx="248">
                  <c:v>788.46099853515625</c:v>
                </c:pt>
                <c:pt idx="249">
                  <c:v>788.4739990234375</c:v>
                </c:pt>
                <c:pt idx="250">
                  <c:v>788.48602294921875</c:v>
                </c:pt>
                <c:pt idx="251">
                  <c:v>788.49798583984375</c:v>
                </c:pt>
                <c:pt idx="252">
                  <c:v>788.510009765625</c:v>
                </c:pt>
                <c:pt idx="253">
                  <c:v>788.52301025390625</c:v>
                </c:pt>
                <c:pt idx="254">
                  <c:v>788.53497314453125</c:v>
                </c:pt>
                <c:pt idx="255">
                  <c:v>788.5469970703125</c:v>
                </c:pt>
                <c:pt idx="256">
                  <c:v>788.55902099609375</c:v>
                </c:pt>
                <c:pt idx="257">
                  <c:v>788.572021484375</c:v>
                </c:pt>
                <c:pt idx="258">
                  <c:v>788.583984375</c:v>
                </c:pt>
                <c:pt idx="259">
                  <c:v>788.59600830078125</c:v>
                </c:pt>
                <c:pt idx="260">
                  <c:v>788.60797119140625</c:v>
                </c:pt>
                <c:pt idx="261">
                  <c:v>788.6209716796875</c:v>
                </c:pt>
                <c:pt idx="262">
                  <c:v>788.63299560546875</c:v>
                </c:pt>
                <c:pt idx="263">
                  <c:v>788.64501953125</c:v>
                </c:pt>
                <c:pt idx="264">
                  <c:v>788.656982421875</c:v>
                </c:pt>
                <c:pt idx="265">
                  <c:v>788.66998291015625</c:v>
                </c:pt>
                <c:pt idx="266">
                  <c:v>788.6820068359375</c:v>
                </c:pt>
                <c:pt idx="267">
                  <c:v>788.6939697265625</c:v>
                </c:pt>
                <c:pt idx="268">
                  <c:v>788.70599365234375</c:v>
                </c:pt>
                <c:pt idx="269">
                  <c:v>788.718994140625</c:v>
                </c:pt>
                <c:pt idx="270">
                  <c:v>788.73101806640625</c:v>
                </c:pt>
                <c:pt idx="271">
                  <c:v>788.74298095703125</c:v>
                </c:pt>
                <c:pt idx="272">
                  <c:v>788.7550048828125</c:v>
                </c:pt>
                <c:pt idx="273">
                  <c:v>788.76800537109375</c:v>
                </c:pt>
                <c:pt idx="274">
                  <c:v>788.780029296875</c:v>
                </c:pt>
                <c:pt idx="275">
                  <c:v>788.7919921875</c:v>
                </c:pt>
                <c:pt idx="276">
                  <c:v>788.80499267578125</c:v>
                </c:pt>
                <c:pt idx="277">
                  <c:v>788.8170166015625</c:v>
                </c:pt>
                <c:pt idx="278">
                  <c:v>788.8289794921875</c:v>
                </c:pt>
                <c:pt idx="279">
                  <c:v>788.84100341796875</c:v>
                </c:pt>
                <c:pt idx="280">
                  <c:v>788.85400390625</c:v>
                </c:pt>
                <c:pt idx="281">
                  <c:v>788.86602783203125</c:v>
                </c:pt>
                <c:pt idx="282">
                  <c:v>788.87799072265625</c:v>
                </c:pt>
                <c:pt idx="283">
                  <c:v>788.8900146484375</c:v>
                </c:pt>
                <c:pt idx="284">
                  <c:v>788.90301513671875</c:v>
                </c:pt>
                <c:pt idx="285">
                  <c:v>788.91497802734375</c:v>
                </c:pt>
                <c:pt idx="286">
                  <c:v>788.927001953125</c:v>
                </c:pt>
                <c:pt idx="287">
                  <c:v>788.93902587890625</c:v>
                </c:pt>
                <c:pt idx="288">
                  <c:v>788.9520263671875</c:v>
                </c:pt>
                <c:pt idx="289">
                  <c:v>788.9639892578125</c:v>
                </c:pt>
                <c:pt idx="290">
                  <c:v>788.97601318359375</c:v>
                </c:pt>
                <c:pt idx="291">
                  <c:v>788.98797607421875</c:v>
                </c:pt>
                <c:pt idx="292">
                  <c:v>789.0009765625</c:v>
                </c:pt>
                <c:pt idx="293">
                  <c:v>789.01300048828125</c:v>
                </c:pt>
                <c:pt idx="294">
                  <c:v>789.0250244140625</c:v>
                </c:pt>
                <c:pt idx="295">
                  <c:v>789.0369873046875</c:v>
                </c:pt>
                <c:pt idx="296">
                  <c:v>789.04998779296875</c:v>
                </c:pt>
                <c:pt idx="297">
                  <c:v>789.06201171875</c:v>
                </c:pt>
                <c:pt idx="298">
                  <c:v>789.073974609375</c:v>
                </c:pt>
                <c:pt idx="299">
                  <c:v>789.08599853515625</c:v>
                </c:pt>
                <c:pt idx="300">
                  <c:v>789.0989990234375</c:v>
                </c:pt>
                <c:pt idx="301">
                  <c:v>789.11102294921875</c:v>
                </c:pt>
                <c:pt idx="302">
                  <c:v>789.12298583984375</c:v>
                </c:pt>
                <c:pt idx="303">
                  <c:v>789.135986328125</c:v>
                </c:pt>
                <c:pt idx="304">
                  <c:v>789.14801025390625</c:v>
                </c:pt>
                <c:pt idx="305">
                  <c:v>789.15997314453125</c:v>
                </c:pt>
                <c:pt idx="306">
                  <c:v>789.1719970703125</c:v>
                </c:pt>
                <c:pt idx="307">
                  <c:v>789.18499755859375</c:v>
                </c:pt>
                <c:pt idx="308">
                  <c:v>789.197021484375</c:v>
                </c:pt>
                <c:pt idx="309">
                  <c:v>789.208984375</c:v>
                </c:pt>
                <c:pt idx="310">
                  <c:v>789.22100830078125</c:v>
                </c:pt>
                <c:pt idx="311">
                  <c:v>789.2340087890625</c:v>
                </c:pt>
                <c:pt idx="312">
                  <c:v>789.2459716796875</c:v>
                </c:pt>
                <c:pt idx="313">
                  <c:v>789.25799560546875</c:v>
                </c:pt>
                <c:pt idx="314">
                  <c:v>789.27099609375</c:v>
                </c:pt>
                <c:pt idx="315">
                  <c:v>789.28302001953125</c:v>
                </c:pt>
                <c:pt idx="316">
                  <c:v>789.29498291015625</c:v>
                </c:pt>
                <c:pt idx="317">
                  <c:v>789.3070068359375</c:v>
                </c:pt>
                <c:pt idx="318">
                  <c:v>789.32000732421875</c:v>
                </c:pt>
                <c:pt idx="319">
                  <c:v>789.33197021484375</c:v>
                </c:pt>
                <c:pt idx="320">
                  <c:v>789.343994140625</c:v>
                </c:pt>
                <c:pt idx="321">
                  <c:v>789.35601806640625</c:v>
                </c:pt>
                <c:pt idx="322">
                  <c:v>789.3690185546875</c:v>
                </c:pt>
                <c:pt idx="323">
                  <c:v>789.3809814453125</c:v>
                </c:pt>
                <c:pt idx="324">
                  <c:v>789.39300537109375</c:v>
                </c:pt>
                <c:pt idx="325">
                  <c:v>789.405029296875</c:v>
                </c:pt>
                <c:pt idx="326">
                  <c:v>789.41802978515625</c:v>
                </c:pt>
                <c:pt idx="327">
                  <c:v>789.42999267578125</c:v>
                </c:pt>
                <c:pt idx="328">
                  <c:v>789.4420166015625</c:v>
                </c:pt>
                <c:pt idx="329">
                  <c:v>789.4539794921875</c:v>
                </c:pt>
                <c:pt idx="330">
                  <c:v>789.46697998046875</c:v>
                </c:pt>
                <c:pt idx="331">
                  <c:v>789.47900390625</c:v>
                </c:pt>
                <c:pt idx="332">
                  <c:v>789.49102783203125</c:v>
                </c:pt>
                <c:pt idx="333">
                  <c:v>789.5040283203125</c:v>
                </c:pt>
                <c:pt idx="334">
                  <c:v>789.5159912109375</c:v>
                </c:pt>
                <c:pt idx="335">
                  <c:v>789.52801513671875</c:v>
                </c:pt>
                <c:pt idx="336">
                  <c:v>789.53997802734375</c:v>
                </c:pt>
                <c:pt idx="337">
                  <c:v>789.552978515625</c:v>
                </c:pt>
                <c:pt idx="338">
                  <c:v>789.56500244140625</c:v>
                </c:pt>
                <c:pt idx="339">
                  <c:v>789.5770263671875</c:v>
                </c:pt>
                <c:pt idx="340">
                  <c:v>789.5889892578125</c:v>
                </c:pt>
                <c:pt idx="341">
                  <c:v>789.60198974609375</c:v>
                </c:pt>
                <c:pt idx="342">
                  <c:v>789.614013671875</c:v>
                </c:pt>
                <c:pt idx="343">
                  <c:v>789.6259765625</c:v>
                </c:pt>
                <c:pt idx="344">
                  <c:v>789.63800048828125</c:v>
                </c:pt>
                <c:pt idx="345">
                  <c:v>789.6510009765625</c:v>
                </c:pt>
                <c:pt idx="346">
                  <c:v>789.66302490234375</c:v>
                </c:pt>
                <c:pt idx="347">
                  <c:v>789.67498779296875</c:v>
                </c:pt>
                <c:pt idx="348">
                  <c:v>789.68798828125</c:v>
                </c:pt>
                <c:pt idx="349">
                  <c:v>789.70001220703125</c:v>
                </c:pt>
                <c:pt idx="350">
                  <c:v>789.71197509765625</c:v>
                </c:pt>
                <c:pt idx="351">
                  <c:v>789.7239990234375</c:v>
                </c:pt>
                <c:pt idx="352">
                  <c:v>789.73699951171875</c:v>
                </c:pt>
                <c:pt idx="353">
                  <c:v>789.7490234375</c:v>
                </c:pt>
                <c:pt idx="354">
                  <c:v>789.760986328125</c:v>
                </c:pt>
                <c:pt idx="355">
                  <c:v>789.77301025390625</c:v>
                </c:pt>
                <c:pt idx="356">
                  <c:v>789.7860107421875</c:v>
                </c:pt>
                <c:pt idx="357">
                  <c:v>789.7979736328125</c:v>
                </c:pt>
                <c:pt idx="358">
                  <c:v>789.80999755859375</c:v>
                </c:pt>
                <c:pt idx="359">
                  <c:v>789.822998046875</c:v>
                </c:pt>
                <c:pt idx="360">
                  <c:v>789.83502197265625</c:v>
                </c:pt>
                <c:pt idx="361">
                  <c:v>789.84698486328125</c:v>
                </c:pt>
                <c:pt idx="362">
                  <c:v>789.8590087890625</c:v>
                </c:pt>
                <c:pt idx="363">
                  <c:v>789.87200927734375</c:v>
                </c:pt>
                <c:pt idx="364">
                  <c:v>789.88397216796875</c:v>
                </c:pt>
                <c:pt idx="365">
                  <c:v>789.89599609375</c:v>
                </c:pt>
                <c:pt idx="366">
                  <c:v>789.90802001953125</c:v>
                </c:pt>
                <c:pt idx="367">
                  <c:v>789.9210205078125</c:v>
                </c:pt>
                <c:pt idx="368">
                  <c:v>789.9329833984375</c:v>
                </c:pt>
                <c:pt idx="369">
                  <c:v>789.94500732421875</c:v>
                </c:pt>
                <c:pt idx="370">
                  <c:v>789.95697021484375</c:v>
                </c:pt>
                <c:pt idx="371">
                  <c:v>789.969970703125</c:v>
                </c:pt>
                <c:pt idx="372">
                  <c:v>789.98199462890625</c:v>
                </c:pt>
                <c:pt idx="373">
                  <c:v>789.9940185546875</c:v>
                </c:pt>
                <c:pt idx="374">
                  <c:v>790.00701904296875</c:v>
                </c:pt>
                <c:pt idx="375">
                  <c:v>790.01898193359375</c:v>
                </c:pt>
                <c:pt idx="376">
                  <c:v>790.031005859375</c:v>
                </c:pt>
                <c:pt idx="377">
                  <c:v>790.04302978515625</c:v>
                </c:pt>
                <c:pt idx="378">
                  <c:v>790.0560302734375</c:v>
                </c:pt>
                <c:pt idx="379">
                  <c:v>790.0679931640625</c:v>
                </c:pt>
                <c:pt idx="380">
                  <c:v>790.08001708984375</c:v>
                </c:pt>
                <c:pt idx="381">
                  <c:v>790.09197998046875</c:v>
                </c:pt>
                <c:pt idx="382">
                  <c:v>790.10498046875</c:v>
                </c:pt>
                <c:pt idx="383">
                  <c:v>790.11700439453125</c:v>
                </c:pt>
                <c:pt idx="384">
                  <c:v>790.1290283203125</c:v>
                </c:pt>
                <c:pt idx="385">
                  <c:v>790.14202880859375</c:v>
                </c:pt>
                <c:pt idx="386">
                  <c:v>790.15399169921875</c:v>
                </c:pt>
                <c:pt idx="387">
                  <c:v>790.166015625</c:v>
                </c:pt>
                <c:pt idx="388">
                  <c:v>790.177978515625</c:v>
                </c:pt>
                <c:pt idx="389">
                  <c:v>790.19097900390625</c:v>
                </c:pt>
                <c:pt idx="390">
                  <c:v>790.2030029296875</c:v>
                </c:pt>
                <c:pt idx="391">
                  <c:v>790.21502685546875</c:v>
                </c:pt>
                <c:pt idx="392">
                  <c:v>790.22698974609375</c:v>
                </c:pt>
                <c:pt idx="393">
                  <c:v>790.239990234375</c:v>
                </c:pt>
                <c:pt idx="394">
                  <c:v>790.25201416015625</c:v>
                </c:pt>
                <c:pt idx="395">
                  <c:v>790.26397705078125</c:v>
                </c:pt>
                <c:pt idx="396">
                  <c:v>790.2769775390625</c:v>
                </c:pt>
                <c:pt idx="397">
                  <c:v>790.28900146484375</c:v>
                </c:pt>
                <c:pt idx="398">
                  <c:v>790.301025390625</c:v>
                </c:pt>
                <c:pt idx="399">
                  <c:v>790.31298828125</c:v>
                </c:pt>
                <c:pt idx="400">
                  <c:v>790.32598876953125</c:v>
                </c:pt>
                <c:pt idx="401">
                  <c:v>790.3380126953125</c:v>
                </c:pt>
                <c:pt idx="402">
                  <c:v>790.3499755859375</c:v>
                </c:pt>
                <c:pt idx="403">
                  <c:v>790.36199951171875</c:v>
                </c:pt>
                <c:pt idx="404">
                  <c:v>790.375</c:v>
                </c:pt>
                <c:pt idx="405">
                  <c:v>790.38702392578125</c:v>
                </c:pt>
                <c:pt idx="406">
                  <c:v>790.39898681640625</c:v>
                </c:pt>
                <c:pt idx="407">
                  <c:v>790.4119873046875</c:v>
                </c:pt>
                <c:pt idx="408">
                  <c:v>790.42401123046875</c:v>
                </c:pt>
                <c:pt idx="409">
                  <c:v>790.43597412109375</c:v>
                </c:pt>
                <c:pt idx="410">
                  <c:v>790.447998046875</c:v>
                </c:pt>
                <c:pt idx="411">
                  <c:v>790.46099853515625</c:v>
                </c:pt>
                <c:pt idx="412">
                  <c:v>790.4730224609375</c:v>
                </c:pt>
                <c:pt idx="413">
                  <c:v>790.4849853515625</c:v>
                </c:pt>
                <c:pt idx="414">
                  <c:v>790.49700927734375</c:v>
                </c:pt>
                <c:pt idx="415">
                  <c:v>790.510009765625</c:v>
                </c:pt>
                <c:pt idx="416">
                  <c:v>790.52197265625</c:v>
                </c:pt>
                <c:pt idx="417">
                  <c:v>790.53399658203125</c:v>
                </c:pt>
                <c:pt idx="418">
                  <c:v>790.5469970703125</c:v>
                </c:pt>
                <c:pt idx="419">
                  <c:v>790.55902099609375</c:v>
                </c:pt>
                <c:pt idx="420">
                  <c:v>790.57098388671875</c:v>
                </c:pt>
                <c:pt idx="421">
                  <c:v>790.5830078125</c:v>
                </c:pt>
                <c:pt idx="422">
                  <c:v>790.59600830078125</c:v>
                </c:pt>
                <c:pt idx="423">
                  <c:v>790.60797119140625</c:v>
                </c:pt>
                <c:pt idx="424">
                  <c:v>790.6199951171875</c:v>
                </c:pt>
                <c:pt idx="425">
                  <c:v>790.63299560546875</c:v>
                </c:pt>
                <c:pt idx="426">
                  <c:v>790.64501953125</c:v>
                </c:pt>
                <c:pt idx="427">
                  <c:v>790.656982421875</c:v>
                </c:pt>
                <c:pt idx="428">
                  <c:v>790.66900634765625</c:v>
                </c:pt>
                <c:pt idx="429">
                  <c:v>790.6820068359375</c:v>
                </c:pt>
                <c:pt idx="430">
                  <c:v>790.6939697265625</c:v>
                </c:pt>
                <c:pt idx="431">
                  <c:v>790.70599365234375</c:v>
                </c:pt>
                <c:pt idx="432">
                  <c:v>790.718017578125</c:v>
                </c:pt>
                <c:pt idx="433">
                  <c:v>790.73101806640625</c:v>
                </c:pt>
                <c:pt idx="434">
                  <c:v>790.74298095703125</c:v>
                </c:pt>
                <c:pt idx="435">
                  <c:v>790.7550048828125</c:v>
                </c:pt>
                <c:pt idx="436">
                  <c:v>790.76800537109375</c:v>
                </c:pt>
                <c:pt idx="437">
                  <c:v>790.780029296875</c:v>
                </c:pt>
                <c:pt idx="438">
                  <c:v>790.7919921875</c:v>
                </c:pt>
                <c:pt idx="439">
                  <c:v>790.80401611328125</c:v>
                </c:pt>
                <c:pt idx="440">
                  <c:v>790.8170166015625</c:v>
                </c:pt>
                <c:pt idx="441">
                  <c:v>790.8289794921875</c:v>
                </c:pt>
                <c:pt idx="442">
                  <c:v>790.84100341796875</c:v>
                </c:pt>
                <c:pt idx="443">
                  <c:v>790.85302734375</c:v>
                </c:pt>
                <c:pt idx="444">
                  <c:v>790.86602783203125</c:v>
                </c:pt>
                <c:pt idx="445">
                  <c:v>790.87799072265625</c:v>
                </c:pt>
                <c:pt idx="446">
                  <c:v>790.8900146484375</c:v>
                </c:pt>
                <c:pt idx="447">
                  <c:v>790.90301513671875</c:v>
                </c:pt>
                <c:pt idx="448">
                  <c:v>790.91497802734375</c:v>
                </c:pt>
                <c:pt idx="449">
                  <c:v>790.927001953125</c:v>
                </c:pt>
                <c:pt idx="450">
                  <c:v>790.93902587890625</c:v>
                </c:pt>
                <c:pt idx="451">
                  <c:v>790.9520263671875</c:v>
                </c:pt>
                <c:pt idx="452">
                  <c:v>790.9639892578125</c:v>
                </c:pt>
                <c:pt idx="453">
                  <c:v>790.97601318359375</c:v>
                </c:pt>
                <c:pt idx="454">
                  <c:v>790.989013671875</c:v>
                </c:pt>
                <c:pt idx="455">
                  <c:v>791.0009765625</c:v>
                </c:pt>
                <c:pt idx="456">
                  <c:v>791.01300048828125</c:v>
                </c:pt>
                <c:pt idx="457">
                  <c:v>791.0250244140625</c:v>
                </c:pt>
                <c:pt idx="458">
                  <c:v>791.03802490234375</c:v>
                </c:pt>
                <c:pt idx="459">
                  <c:v>791.04998779296875</c:v>
                </c:pt>
                <c:pt idx="460">
                  <c:v>791.06201171875</c:v>
                </c:pt>
                <c:pt idx="461">
                  <c:v>791.073974609375</c:v>
                </c:pt>
                <c:pt idx="462">
                  <c:v>791.08697509765625</c:v>
                </c:pt>
                <c:pt idx="463">
                  <c:v>791.0989990234375</c:v>
                </c:pt>
                <c:pt idx="464">
                  <c:v>791.11102294921875</c:v>
                </c:pt>
                <c:pt idx="465">
                  <c:v>791.1240234375</c:v>
                </c:pt>
                <c:pt idx="466">
                  <c:v>791.135986328125</c:v>
                </c:pt>
                <c:pt idx="467">
                  <c:v>791.14801025390625</c:v>
                </c:pt>
                <c:pt idx="468">
                  <c:v>791.15997314453125</c:v>
                </c:pt>
                <c:pt idx="469">
                  <c:v>791.1729736328125</c:v>
                </c:pt>
                <c:pt idx="470">
                  <c:v>791.18499755859375</c:v>
                </c:pt>
                <c:pt idx="471">
                  <c:v>791.197021484375</c:v>
                </c:pt>
                <c:pt idx="472">
                  <c:v>791.21002197265625</c:v>
                </c:pt>
                <c:pt idx="473">
                  <c:v>791.22198486328125</c:v>
                </c:pt>
                <c:pt idx="474">
                  <c:v>791.2340087890625</c:v>
                </c:pt>
                <c:pt idx="475">
                  <c:v>791.2459716796875</c:v>
                </c:pt>
                <c:pt idx="476">
                  <c:v>791.25897216796875</c:v>
                </c:pt>
                <c:pt idx="477">
                  <c:v>791.27099609375</c:v>
                </c:pt>
                <c:pt idx="478">
                  <c:v>791.28302001953125</c:v>
                </c:pt>
                <c:pt idx="479">
                  <c:v>791.2960205078125</c:v>
                </c:pt>
                <c:pt idx="480">
                  <c:v>791.3079833984375</c:v>
                </c:pt>
                <c:pt idx="481">
                  <c:v>791.32000732421875</c:v>
                </c:pt>
                <c:pt idx="482">
                  <c:v>791.33197021484375</c:v>
                </c:pt>
                <c:pt idx="483">
                  <c:v>791.344970703125</c:v>
                </c:pt>
                <c:pt idx="484">
                  <c:v>791.35699462890625</c:v>
                </c:pt>
                <c:pt idx="485">
                  <c:v>791.3690185546875</c:v>
                </c:pt>
                <c:pt idx="486">
                  <c:v>791.3809814453125</c:v>
                </c:pt>
                <c:pt idx="487">
                  <c:v>791.39398193359375</c:v>
                </c:pt>
                <c:pt idx="488">
                  <c:v>791.406005859375</c:v>
                </c:pt>
                <c:pt idx="489">
                  <c:v>791.41802978515625</c:v>
                </c:pt>
                <c:pt idx="490">
                  <c:v>791.4310302734375</c:v>
                </c:pt>
                <c:pt idx="491">
                  <c:v>791.4429931640625</c:v>
                </c:pt>
                <c:pt idx="492">
                  <c:v>791.45501708984375</c:v>
                </c:pt>
                <c:pt idx="493">
                  <c:v>791.46697998046875</c:v>
                </c:pt>
                <c:pt idx="494">
                  <c:v>791.47998046875</c:v>
                </c:pt>
                <c:pt idx="495">
                  <c:v>791.49200439453125</c:v>
                </c:pt>
                <c:pt idx="496">
                  <c:v>791.5040283203125</c:v>
                </c:pt>
                <c:pt idx="497">
                  <c:v>791.51702880859375</c:v>
                </c:pt>
                <c:pt idx="498">
                  <c:v>791.52899169921875</c:v>
                </c:pt>
                <c:pt idx="499">
                  <c:v>791.541015625</c:v>
                </c:pt>
                <c:pt idx="500">
                  <c:v>791.552978515625</c:v>
                </c:pt>
                <c:pt idx="501">
                  <c:v>791.56597900390625</c:v>
                </c:pt>
                <c:pt idx="502">
                  <c:v>791.5780029296875</c:v>
                </c:pt>
                <c:pt idx="503">
                  <c:v>791.59002685546875</c:v>
                </c:pt>
                <c:pt idx="504">
                  <c:v>791.60302734375</c:v>
                </c:pt>
                <c:pt idx="505">
                  <c:v>791.614990234375</c:v>
                </c:pt>
                <c:pt idx="506">
                  <c:v>791.62701416015625</c:v>
                </c:pt>
                <c:pt idx="507">
                  <c:v>791.63897705078125</c:v>
                </c:pt>
                <c:pt idx="508">
                  <c:v>791.6519775390625</c:v>
                </c:pt>
                <c:pt idx="509">
                  <c:v>791.66400146484375</c:v>
                </c:pt>
                <c:pt idx="510">
                  <c:v>791.676025390625</c:v>
                </c:pt>
                <c:pt idx="511">
                  <c:v>791.68902587890625</c:v>
                </c:pt>
                <c:pt idx="512">
                  <c:v>791.70098876953125</c:v>
                </c:pt>
                <c:pt idx="513">
                  <c:v>791.7130126953125</c:v>
                </c:pt>
                <c:pt idx="514">
                  <c:v>791.7249755859375</c:v>
                </c:pt>
                <c:pt idx="515">
                  <c:v>791.73797607421875</c:v>
                </c:pt>
                <c:pt idx="516">
                  <c:v>791.75</c:v>
                </c:pt>
                <c:pt idx="517">
                  <c:v>791.76202392578125</c:v>
                </c:pt>
                <c:pt idx="518">
                  <c:v>791.7750244140625</c:v>
                </c:pt>
                <c:pt idx="519">
                  <c:v>791.7869873046875</c:v>
                </c:pt>
                <c:pt idx="520">
                  <c:v>791.79901123046875</c:v>
                </c:pt>
                <c:pt idx="521">
                  <c:v>791.81097412109375</c:v>
                </c:pt>
                <c:pt idx="522">
                  <c:v>791.823974609375</c:v>
                </c:pt>
                <c:pt idx="523">
                  <c:v>791.83599853515625</c:v>
                </c:pt>
                <c:pt idx="524">
                  <c:v>791.8480224609375</c:v>
                </c:pt>
                <c:pt idx="525">
                  <c:v>791.8599853515625</c:v>
                </c:pt>
                <c:pt idx="526">
                  <c:v>791.87298583984375</c:v>
                </c:pt>
                <c:pt idx="527">
                  <c:v>791.885009765625</c:v>
                </c:pt>
                <c:pt idx="528">
                  <c:v>791.89697265625</c:v>
                </c:pt>
                <c:pt idx="529">
                  <c:v>791.90997314453125</c:v>
                </c:pt>
                <c:pt idx="530">
                  <c:v>791.9219970703125</c:v>
                </c:pt>
                <c:pt idx="531">
                  <c:v>791.93402099609375</c:v>
                </c:pt>
                <c:pt idx="532">
                  <c:v>791.947021484375</c:v>
                </c:pt>
                <c:pt idx="533">
                  <c:v>791.958984375</c:v>
                </c:pt>
                <c:pt idx="534">
                  <c:v>791.97100830078125</c:v>
                </c:pt>
                <c:pt idx="535">
                  <c:v>791.98297119140625</c:v>
                </c:pt>
                <c:pt idx="536">
                  <c:v>791.9959716796875</c:v>
                </c:pt>
                <c:pt idx="537">
                  <c:v>792.00799560546875</c:v>
                </c:pt>
                <c:pt idx="538">
                  <c:v>792.02001953125</c:v>
                </c:pt>
                <c:pt idx="539">
                  <c:v>792.03302001953125</c:v>
                </c:pt>
                <c:pt idx="540">
                  <c:v>792.04498291015625</c:v>
                </c:pt>
                <c:pt idx="541">
                  <c:v>792.0570068359375</c:v>
                </c:pt>
                <c:pt idx="542">
                  <c:v>792.0689697265625</c:v>
                </c:pt>
                <c:pt idx="543">
                  <c:v>792.08197021484375</c:v>
                </c:pt>
                <c:pt idx="544">
                  <c:v>792.093994140625</c:v>
                </c:pt>
                <c:pt idx="545">
                  <c:v>792.10601806640625</c:v>
                </c:pt>
                <c:pt idx="546">
                  <c:v>792.1190185546875</c:v>
                </c:pt>
                <c:pt idx="547">
                  <c:v>792.1309814453125</c:v>
                </c:pt>
                <c:pt idx="548">
                  <c:v>792.14300537109375</c:v>
                </c:pt>
                <c:pt idx="549">
                  <c:v>792.155029296875</c:v>
                </c:pt>
                <c:pt idx="550">
                  <c:v>792.16802978515625</c:v>
                </c:pt>
                <c:pt idx="551">
                  <c:v>792.17999267578125</c:v>
                </c:pt>
                <c:pt idx="552">
                  <c:v>792.1920166015625</c:v>
                </c:pt>
                <c:pt idx="553">
                  <c:v>792.20501708984375</c:v>
                </c:pt>
                <c:pt idx="554">
                  <c:v>792.21697998046875</c:v>
                </c:pt>
                <c:pt idx="555">
                  <c:v>792.22900390625</c:v>
                </c:pt>
                <c:pt idx="556">
                  <c:v>792.24102783203125</c:v>
                </c:pt>
                <c:pt idx="557">
                  <c:v>792.2540283203125</c:v>
                </c:pt>
                <c:pt idx="558">
                  <c:v>792.2659912109375</c:v>
                </c:pt>
                <c:pt idx="559">
                  <c:v>792.27801513671875</c:v>
                </c:pt>
                <c:pt idx="560">
                  <c:v>792.291015625</c:v>
                </c:pt>
                <c:pt idx="561">
                  <c:v>792.302978515625</c:v>
                </c:pt>
                <c:pt idx="562">
                  <c:v>792.31500244140625</c:v>
                </c:pt>
                <c:pt idx="563">
                  <c:v>792.3270263671875</c:v>
                </c:pt>
                <c:pt idx="564">
                  <c:v>792.34002685546875</c:v>
                </c:pt>
                <c:pt idx="565">
                  <c:v>792.35198974609375</c:v>
                </c:pt>
                <c:pt idx="566">
                  <c:v>792.364013671875</c:v>
                </c:pt>
                <c:pt idx="567">
                  <c:v>792.37701416015625</c:v>
                </c:pt>
                <c:pt idx="568">
                  <c:v>792.38897705078125</c:v>
                </c:pt>
                <c:pt idx="569">
                  <c:v>792.4010009765625</c:v>
                </c:pt>
                <c:pt idx="570">
                  <c:v>792.41302490234375</c:v>
                </c:pt>
                <c:pt idx="571">
                  <c:v>792.426025390625</c:v>
                </c:pt>
                <c:pt idx="572">
                  <c:v>792.43798828125</c:v>
                </c:pt>
                <c:pt idx="573">
                  <c:v>792.45001220703125</c:v>
                </c:pt>
                <c:pt idx="574">
                  <c:v>792.4630126953125</c:v>
                </c:pt>
                <c:pt idx="575">
                  <c:v>792.4749755859375</c:v>
                </c:pt>
                <c:pt idx="576">
                  <c:v>792.48699951171875</c:v>
                </c:pt>
                <c:pt idx="577">
                  <c:v>792.4990234375</c:v>
                </c:pt>
                <c:pt idx="578">
                  <c:v>792.51202392578125</c:v>
                </c:pt>
                <c:pt idx="579">
                  <c:v>792.52398681640625</c:v>
                </c:pt>
                <c:pt idx="580">
                  <c:v>792.5360107421875</c:v>
                </c:pt>
                <c:pt idx="581">
                  <c:v>792.54901123046875</c:v>
                </c:pt>
                <c:pt idx="582">
                  <c:v>792.56097412109375</c:v>
                </c:pt>
                <c:pt idx="583">
                  <c:v>792.572998046875</c:v>
                </c:pt>
                <c:pt idx="584">
                  <c:v>792.58599853515625</c:v>
                </c:pt>
                <c:pt idx="585">
                  <c:v>792.5980224609375</c:v>
                </c:pt>
                <c:pt idx="586">
                  <c:v>792.6099853515625</c:v>
                </c:pt>
                <c:pt idx="587">
                  <c:v>792.62200927734375</c:v>
                </c:pt>
                <c:pt idx="588">
                  <c:v>792.635009765625</c:v>
                </c:pt>
                <c:pt idx="589">
                  <c:v>792.64697265625</c:v>
                </c:pt>
                <c:pt idx="590">
                  <c:v>792.65899658203125</c:v>
                </c:pt>
                <c:pt idx="591">
                  <c:v>792.6719970703125</c:v>
                </c:pt>
                <c:pt idx="592">
                  <c:v>792.68402099609375</c:v>
                </c:pt>
                <c:pt idx="593">
                  <c:v>792.69598388671875</c:v>
                </c:pt>
                <c:pt idx="594">
                  <c:v>792.7080078125</c:v>
                </c:pt>
                <c:pt idx="595">
                  <c:v>792.72100830078125</c:v>
                </c:pt>
                <c:pt idx="596">
                  <c:v>792.73297119140625</c:v>
                </c:pt>
                <c:pt idx="597">
                  <c:v>792.7449951171875</c:v>
                </c:pt>
                <c:pt idx="598">
                  <c:v>792.75799560546875</c:v>
                </c:pt>
                <c:pt idx="599">
                  <c:v>792.77001953125</c:v>
                </c:pt>
                <c:pt idx="600">
                  <c:v>792.781982421875</c:v>
                </c:pt>
                <c:pt idx="601">
                  <c:v>792.79400634765625</c:v>
                </c:pt>
                <c:pt idx="602">
                  <c:v>792.8070068359375</c:v>
                </c:pt>
                <c:pt idx="603">
                  <c:v>792.8189697265625</c:v>
                </c:pt>
                <c:pt idx="604">
                  <c:v>792.83099365234375</c:v>
                </c:pt>
                <c:pt idx="605">
                  <c:v>792.843994140625</c:v>
                </c:pt>
                <c:pt idx="606">
                  <c:v>792.85601806640625</c:v>
                </c:pt>
                <c:pt idx="607">
                  <c:v>792.86798095703125</c:v>
                </c:pt>
                <c:pt idx="608">
                  <c:v>792.8809814453125</c:v>
                </c:pt>
                <c:pt idx="609">
                  <c:v>792.89300537109375</c:v>
                </c:pt>
                <c:pt idx="610">
                  <c:v>792.905029296875</c:v>
                </c:pt>
                <c:pt idx="611">
                  <c:v>792.9169921875</c:v>
                </c:pt>
                <c:pt idx="612">
                  <c:v>792.92999267578125</c:v>
                </c:pt>
                <c:pt idx="613">
                  <c:v>792.9420166015625</c:v>
                </c:pt>
                <c:pt idx="614">
                  <c:v>792.9539794921875</c:v>
                </c:pt>
                <c:pt idx="615">
                  <c:v>792.96697998046875</c:v>
                </c:pt>
                <c:pt idx="616">
                  <c:v>792.97900390625</c:v>
                </c:pt>
                <c:pt idx="617">
                  <c:v>792.99102783203125</c:v>
                </c:pt>
                <c:pt idx="618">
                  <c:v>793.00299072265625</c:v>
                </c:pt>
                <c:pt idx="619">
                  <c:v>793.0159912109375</c:v>
                </c:pt>
                <c:pt idx="620">
                  <c:v>793.02801513671875</c:v>
                </c:pt>
                <c:pt idx="621">
                  <c:v>793.03997802734375</c:v>
                </c:pt>
                <c:pt idx="622">
                  <c:v>793.052978515625</c:v>
                </c:pt>
                <c:pt idx="623">
                  <c:v>793.06500244140625</c:v>
                </c:pt>
                <c:pt idx="624">
                  <c:v>793.0770263671875</c:v>
                </c:pt>
                <c:pt idx="625">
                  <c:v>793.09002685546875</c:v>
                </c:pt>
                <c:pt idx="626">
                  <c:v>793.10198974609375</c:v>
                </c:pt>
                <c:pt idx="627">
                  <c:v>793.114013671875</c:v>
                </c:pt>
                <c:pt idx="628">
                  <c:v>793.1259765625</c:v>
                </c:pt>
                <c:pt idx="629">
                  <c:v>793.13897705078125</c:v>
                </c:pt>
                <c:pt idx="630">
                  <c:v>793.1510009765625</c:v>
                </c:pt>
                <c:pt idx="631">
                  <c:v>793.16302490234375</c:v>
                </c:pt>
                <c:pt idx="632">
                  <c:v>793.176025390625</c:v>
                </c:pt>
                <c:pt idx="633">
                  <c:v>793.18798828125</c:v>
                </c:pt>
                <c:pt idx="634">
                  <c:v>793.20001220703125</c:v>
                </c:pt>
                <c:pt idx="635">
                  <c:v>793.21197509765625</c:v>
                </c:pt>
                <c:pt idx="636">
                  <c:v>793.2249755859375</c:v>
                </c:pt>
                <c:pt idx="637">
                  <c:v>793.23699951171875</c:v>
                </c:pt>
                <c:pt idx="638">
                  <c:v>793.2490234375</c:v>
                </c:pt>
                <c:pt idx="639">
                  <c:v>793.26202392578125</c:v>
                </c:pt>
                <c:pt idx="640">
                  <c:v>793.27398681640625</c:v>
                </c:pt>
                <c:pt idx="641">
                  <c:v>793.2860107421875</c:v>
                </c:pt>
                <c:pt idx="642">
                  <c:v>793.29901123046875</c:v>
                </c:pt>
                <c:pt idx="643">
                  <c:v>793.31097412109375</c:v>
                </c:pt>
                <c:pt idx="644">
                  <c:v>793.322998046875</c:v>
                </c:pt>
                <c:pt idx="645">
                  <c:v>793.33502197265625</c:v>
                </c:pt>
                <c:pt idx="646">
                  <c:v>793.3480224609375</c:v>
                </c:pt>
                <c:pt idx="647">
                  <c:v>793.3599853515625</c:v>
                </c:pt>
                <c:pt idx="648">
                  <c:v>793.37200927734375</c:v>
                </c:pt>
                <c:pt idx="649">
                  <c:v>793.385009765625</c:v>
                </c:pt>
                <c:pt idx="650">
                  <c:v>793.39697265625</c:v>
                </c:pt>
                <c:pt idx="651">
                  <c:v>793.40899658203125</c:v>
                </c:pt>
                <c:pt idx="652">
                  <c:v>793.4219970703125</c:v>
                </c:pt>
                <c:pt idx="653">
                  <c:v>793.43402099609375</c:v>
                </c:pt>
                <c:pt idx="654">
                  <c:v>793.44598388671875</c:v>
                </c:pt>
                <c:pt idx="655">
                  <c:v>793.4580078125</c:v>
                </c:pt>
                <c:pt idx="656">
                  <c:v>793.47100830078125</c:v>
                </c:pt>
                <c:pt idx="657">
                  <c:v>793.48297119140625</c:v>
                </c:pt>
                <c:pt idx="658">
                  <c:v>793.4949951171875</c:v>
                </c:pt>
                <c:pt idx="659">
                  <c:v>793.50799560546875</c:v>
                </c:pt>
                <c:pt idx="660">
                  <c:v>793.52001953125</c:v>
                </c:pt>
                <c:pt idx="661">
                  <c:v>793.531982421875</c:v>
                </c:pt>
                <c:pt idx="662">
                  <c:v>793.54400634765625</c:v>
                </c:pt>
                <c:pt idx="663">
                  <c:v>793.5570068359375</c:v>
                </c:pt>
                <c:pt idx="664">
                  <c:v>793.5689697265625</c:v>
                </c:pt>
                <c:pt idx="665">
                  <c:v>793.58099365234375</c:v>
                </c:pt>
                <c:pt idx="666">
                  <c:v>793.593994140625</c:v>
                </c:pt>
                <c:pt idx="667">
                  <c:v>793.60601806640625</c:v>
                </c:pt>
                <c:pt idx="668">
                  <c:v>793.61798095703125</c:v>
                </c:pt>
                <c:pt idx="669">
                  <c:v>793.6309814453125</c:v>
                </c:pt>
                <c:pt idx="670">
                  <c:v>793.64300537109375</c:v>
                </c:pt>
                <c:pt idx="671">
                  <c:v>793.655029296875</c:v>
                </c:pt>
                <c:pt idx="672">
                  <c:v>793.6669921875</c:v>
                </c:pt>
                <c:pt idx="673">
                  <c:v>793.67999267578125</c:v>
                </c:pt>
                <c:pt idx="674">
                  <c:v>793.6920166015625</c:v>
                </c:pt>
                <c:pt idx="675">
                  <c:v>793.7039794921875</c:v>
                </c:pt>
                <c:pt idx="676">
                  <c:v>793.71697998046875</c:v>
                </c:pt>
                <c:pt idx="677">
                  <c:v>793.72900390625</c:v>
                </c:pt>
                <c:pt idx="678">
                  <c:v>793.74102783203125</c:v>
                </c:pt>
                <c:pt idx="679">
                  <c:v>793.7540283203125</c:v>
                </c:pt>
                <c:pt idx="680">
                  <c:v>793.7659912109375</c:v>
                </c:pt>
                <c:pt idx="681">
                  <c:v>793.77801513671875</c:v>
                </c:pt>
                <c:pt idx="682">
                  <c:v>793.78997802734375</c:v>
                </c:pt>
                <c:pt idx="683">
                  <c:v>793.802978515625</c:v>
                </c:pt>
                <c:pt idx="684">
                  <c:v>793.81500244140625</c:v>
                </c:pt>
                <c:pt idx="685">
                  <c:v>793.8270263671875</c:v>
                </c:pt>
                <c:pt idx="686">
                  <c:v>793.84002685546875</c:v>
                </c:pt>
                <c:pt idx="687">
                  <c:v>793.85198974609375</c:v>
                </c:pt>
                <c:pt idx="688">
                  <c:v>793.864013671875</c:v>
                </c:pt>
                <c:pt idx="689">
                  <c:v>793.87701416015625</c:v>
                </c:pt>
                <c:pt idx="690">
                  <c:v>793.88897705078125</c:v>
                </c:pt>
                <c:pt idx="691">
                  <c:v>793.9010009765625</c:v>
                </c:pt>
                <c:pt idx="692">
                  <c:v>793.91302490234375</c:v>
                </c:pt>
                <c:pt idx="693">
                  <c:v>793.926025390625</c:v>
                </c:pt>
                <c:pt idx="694">
                  <c:v>793.93798828125</c:v>
                </c:pt>
                <c:pt idx="695">
                  <c:v>793.95001220703125</c:v>
                </c:pt>
                <c:pt idx="696">
                  <c:v>793.9630126953125</c:v>
                </c:pt>
                <c:pt idx="697">
                  <c:v>793.9749755859375</c:v>
                </c:pt>
                <c:pt idx="698">
                  <c:v>793.98699951171875</c:v>
                </c:pt>
                <c:pt idx="699">
                  <c:v>794</c:v>
                </c:pt>
                <c:pt idx="700">
                  <c:v>794.01202392578125</c:v>
                </c:pt>
                <c:pt idx="701">
                  <c:v>794.02398681640625</c:v>
                </c:pt>
                <c:pt idx="702">
                  <c:v>794.0360107421875</c:v>
                </c:pt>
                <c:pt idx="703">
                  <c:v>794.04901123046875</c:v>
                </c:pt>
                <c:pt idx="704">
                  <c:v>794.06097412109375</c:v>
                </c:pt>
                <c:pt idx="705">
                  <c:v>794.072998046875</c:v>
                </c:pt>
                <c:pt idx="706">
                  <c:v>794.08599853515625</c:v>
                </c:pt>
                <c:pt idx="707">
                  <c:v>794.0980224609375</c:v>
                </c:pt>
                <c:pt idx="708">
                  <c:v>794.1099853515625</c:v>
                </c:pt>
                <c:pt idx="709">
                  <c:v>794.12298583984375</c:v>
                </c:pt>
                <c:pt idx="710">
                  <c:v>794.135009765625</c:v>
                </c:pt>
                <c:pt idx="711">
                  <c:v>794.14697265625</c:v>
                </c:pt>
                <c:pt idx="712">
                  <c:v>794.15899658203125</c:v>
                </c:pt>
                <c:pt idx="713">
                  <c:v>794.1719970703125</c:v>
                </c:pt>
                <c:pt idx="714">
                  <c:v>794.18402099609375</c:v>
                </c:pt>
                <c:pt idx="715">
                  <c:v>794.19598388671875</c:v>
                </c:pt>
                <c:pt idx="716">
                  <c:v>794.208984375</c:v>
                </c:pt>
                <c:pt idx="717">
                  <c:v>794.22100830078125</c:v>
                </c:pt>
                <c:pt idx="718">
                  <c:v>794.23297119140625</c:v>
                </c:pt>
                <c:pt idx="719">
                  <c:v>794.2459716796875</c:v>
                </c:pt>
                <c:pt idx="720">
                  <c:v>794.25799560546875</c:v>
                </c:pt>
                <c:pt idx="721">
                  <c:v>794.27001953125</c:v>
                </c:pt>
                <c:pt idx="722">
                  <c:v>794.28302001953125</c:v>
                </c:pt>
                <c:pt idx="723">
                  <c:v>794.29498291015625</c:v>
                </c:pt>
                <c:pt idx="724">
                  <c:v>794.3070068359375</c:v>
                </c:pt>
                <c:pt idx="725">
                  <c:v>794.3189697265625</c:v>
                </c:pt>
                <c:pt idx="726">
                  <c:v>794.33197021484375</c:v>
                </c:pt>
                <c:pt idx="727">
                  <c:v>794.343994140625</c:v>
                </c:pt>
                <c:pt idx="728">
                  <c:v>794.35601806640625</c:v>
                </c:pt>
                <c:pt idx="729">
                  <c:v>794.3690185546875</c:v>
                </c:pt>
                <c:pt idx="730">
                  <c:v>794.3809814453125</c:v>
                </c:pt>
                <c:pt idx="731">
                  <c:v>794.39300537109375</c:v>
                </c:pt>
                <c:pt idx="732">
                  <c:v>794.406005859375</c:v>
                </c:pt>
                <c:pt idx="733">
                  <c:v>794.41802978515625</c:v>
                </c:pt>
                <c:pt idx="734">
                  <c:v>794.42999267578125</c:v>
                </c:pt>
                <c:pt idx="735">
                  <c:v>794.4429931640625</c:v>
                </c:pt>
                <c:pt idx="736">
                  <c:v>794.45501708984375</c:v>
                </c:pt>
                <c:pt idx="737">
                  <c:v>794.46697998046875</c:v>
                </c:pt>
                <c:pt idx="738">
                  <c:v>794.47900390625</c:v>
                </c:pt>
                <c:pt idx="739">
                  <c:v>794.49200439453125</c:v>
                </c:pt>
                <c:pt idx="740">
                  <c:v>794.5040283203125</c:v>
                </c:pt>
                <c:pt idx="741">
                  <c:v>794.5159912109375</c:v>
                </c:pt>
                <c:pt idx="742">
                  <c:v>794.52899169921875</c:v>
                </c:pt>
                <c:pt idx="743">
                  <c:v>794.541015625</c:v>
                </c:pt>
                <c:pt idx="744">
                  <c:v>794.552978515625</c:v>
                </c:pt>
                <c:pt idx="745">
                  <c:v>794.56597900390625</c:v>
                </c:pt>
                <c:pt idx="746">
                  <c:v>794.5780029296875</c:v>
                </c:pt>
                <c:pt idx="747">
                  <c:v>794.59002685546875</c:v>
                </c:pt>
                <c:pt idx="748">
                  <c:v>794.60198974609375</c:v>
                </c:pt>
                <c:pt idx="749">
                  <c:v>794.614990234375</c:v>
                </c:pt>
                <c:pt idx="750">
                  <c:v>794.62701416015625</c:v>
                </c:pt>
                <c:pt idx="751">
                  <c:v>794.63897705078125</c:v>
                </c:pt>
                <c:pt idx="752">
                  <c:v>794.6519775390625</c:v>
                </c:pt>
                <c:pt idx="753">
                  <c:v>794.66400146484375</c:v>
                </c:pt>
                <c:pt idx="754">
                  <c:v>794.676025390625</c:v>
                </c:pt>
                <c:pt idx="755">
                  <c:v>794.68902587890625</c:v>
                </c:pt>
                <c:pt idx="756">
                  <c:v>794.70098876953125</c:v>
                </c:pt>
                <c:pt idx="757">
                  <c:v>794.7130126953125</c:v>
                </c:pt>
                <c:pt idx="758">
                  <c:v>794.72601318359375</c:v>
                </c:pt>
                <c:pt idx="759">
                  <c:v>794.73797607421875</c:v>
                </c:pt>
                <c:pt idx="760">
                  <c:v>794.75</c:v>
                </c:pt>
                <c:pt idx="761">
                  <c:v>794.76202392578125</c:v>
                </c:pt>
                <c:pt idx="762">
                  <c:v>794.7750244140625</c:v>
                </c:pt>
                <c:pt idx="763">
                  <c:v>794.7869873046875</c:v>
                </c:pt>
                <c:pt idx="764">
                  <c:v>794.79901123046875</c:v>
                </c:pt>
                <c:pt idx="765">
                  <c:v>794.81201171875</c:v>
                </c:pt>
                <c:pt idx="766">
                  <c:v>794.823974609375</c:v>
                </c:pt>
                <c:pt idx="767">
                  <c:v>794.83599853515625</c:v>
                </c:pt>
                <c:pt idx="768">
                  <c:v>794.8489990234375</c:v>
                </c:pt>
                <c:pt idx="769">
                  <c:v>794.86102294921875</c:v>
                </c:pt>
                <c:pt idx="770">
                  <c:v>794.87298583984375</c:v>
                </c:pt>
                <c:pt idx="771">
                  <c:v>794.885986328125</c:v>
                </c:pt>
                <c:pt idx="772">
                  <c:v>794.89801025390625</c:v>
                </c:pt>
                <c:pt idx="773">
                  <c:v>794.90997314453125</c:v>
                </c:pt>
                <c:pt idx="774">
                  <c:v>794.9219970703125</c:v>
                </c:pt>
                <c:pt idx="775">
                  <c:v>794.93499755859375</c:v>
                </c:pt>
                <c:pt idx="776">
                  <c:v>794.947021484375</c:v>
                </c:pt>
                <c:pt idx="777">
                  <c:v>794.958984375</c:v>
                </c:pt>
                <c:pt idx="778">
                  <c:v>794.97198486328125</c:v>
                </c:pt>
                <c:pt idx="779">
                  <c:v>794.9840087890625</c:v>
                </c:pt>
                <c:pt idx="780">
                  <c:v>794.9959716796875</c:v>
                </c:pt>
                <c:pt idx="781">
                  <c:v>795.00897216796875</c:v>
                </c:pt>
                <c:pt idx="782">
                  <c:v>795.02099609375</c:v>
                </c:pt>
                <c:pt idx="783">
                  <c:v>795.03302001953125</c:v>
                </c:pt>
                <c:pt idx="784">
                  <c:v>795.0460205078125</c:v>
                </c:pt>
                <c:pt idx="785">
                  <c:v>795.0579833984375</c:v>
                </c:pt>
                <c:pt idx="786">
                  <c:v>795.07000732421875</c:v>
                </c:pt>
                <c:pt idx="787">
                  <c:v>795.08197021484375</c:v>
                </c:pt>
                <c:pt idx="788">
                  <c:v>795.094970703125</c:v>
                </c:pt>
                <c:pt idx="789">
                  <c:v>795.10699462890625</c:v>
                </c:pt>
                <c:pt idx="790">
                  <c:v>795.1190185546875</c:v>
                </c:pt>
                <c:pt idx="791">
                  <c:v>795.13201904296875</c:v>
                </c:pt>
                <c:pt idx="792">
                  <c:v>795.14398193359375</c:v>
                </c:pt>
                <c:pt idx="793">
                  <c:v>795.156005859375</c:v>
                </c:pt>
                <c:pt idx="794">
                  <c:v>795.16900634765625</c:v>
                </c:pt>
                <c:pt idx="795">
                  <c:v>795.1810302734375</c:v>
                </c:pt>
                <c:pt idx="796">
                  <c:v>795.1929931640625</c:v>
                </c:pt>
                <c:pt idx="797">
                  <c:v>795.20599365234375</c:v>
                </c:pt>
                <c:pt idx="798">
                  <c:v>795.218017578125</c:v>
                </c:pt>
                <c:pt idx="799">
                  <c:v>795.22998046875</c:v>
                </c:pt>
                <c:pt idx="800">
                  <c:v>795.24298095703125</c:v>
                </c:pt>
                <c:pt idx="801">
                  <c:v>795.2550048828125</c:v>
                </c:pt>
                <c:pt idx="802">
                  <c:v>795.26702880859375</c:v>
                </c:pt>
                <c:pt idx="803">
                  <c:v>795.27899169921875</c:v>
                </c:pt>
              </c:numCache>
            </c:numRef>
          </c:xVal>
          <c:yVal>
            <c:numRef>
              <c:f>'Sheet1 {16 min}'!$B$1:$B$804</c:f>
              <c:numCache>
                <c:formatCode>General</c:formatCode>
                <c:ptCount val="804"/>
                <c:pt idx="0">
                  <c:v>82</c:v>
                </c:pt>
                <c:pt idx="1">
                  <c:v>43.5</c:v>
                </c:pt>
                <c:pt idx="2">
                  <c:v>26.25</c:v>
                </c:pt>
                <c:pt idx="3">
                  <c:v>21.75</c:v>
                </c:pt>
                <c:pt idx="4">
                  <c:v>16.25</c:v>
                </c:pt>
                <c:pt idx="5">
                  <c:v>15</c:v>
                </c:pt>
                <c:pt idx="6">
                  <c:v>13.75</c:v>
                </c:pt>
                <c:pt idx="7">
                  <c:v>13.25</c:v>
                </c:pt>
                <c:pt idx="8">
                  <c:v>19.25</c:v>
                </c:pt>
                <c:pt idx="9">
                  <c:v>32.75</c:v>
                </c:pt>
                <c:pt idx="10">
                  <c:v>38.25</c:v>
                </c:pt>
                <c:pt idx="11">
                  <c:v>19.5</c:v>
                </c:pt>
                <c:pt idx="12">
                  <c:v>9.5</c:v>
                </c:pt>
                <c:pt idx="13">
                  <c:v>21.75</c:v>
                </c:pt>
                <c:pt idx="14">
                  <c:v>31.75</c:v>
                </c:pt>
                <c:pt idx="15">
                  <c:v>33.5</c:v>
                </c:pt>
                <c:pt idx="16">
                  <c:v>38.25</c:v>
                </c:pt>
                <c:pt idx="17">
                  <c:v>52.5</c:v>
                </c:pt>
                <c:pt idx="18">
                  <c:v>82.25</c:v>
                </c:pt>
                <c:pt idx="19">
                  <c:v>90.25</c:v>
                </c:pt>
                <c:pt idx="20">
                  <c:v>46</c:v>
                </c:pt>
                <c:pt idx="21">
                  <c:v>33.25</c:v>
                </c:pt>
                <c:pt idx="22">
                  <c:v>67.5</c:v>
                </c:pt>
                <c:pt idx="23">
                  <c:v>69.75</c:v>
                </c:pt>
                <c:pt idx="24">
                  <c:v>84</c:v>
                </c:pt>
                <c:pt idx="25">
                  <c:v>115.30000305175781</c:v>
                </c:pt>
                <c:pt idx="26">
                  <c:v>106.69999694824219</c:v>
                </c:pt>
                <c:pt idx="27">
                  <c:v>108.30000305175781</c:v>
                </c:pt>
                <c:pt idx="28">
                  <c:v>137</c:v>
                </c:pt>
                <c:pt idx="29">
                  <c:v>182</c:v>
                </c:pt>
                <c:pt idx="30">
                  <c:v>265.20001220703125</c:v>
                </c:pt>
                <c:pt idx="31">
                  <c:v>453.70001220703125</c:v>
                </c:pt>
                <c:pt idx="32">
                  <c:v>923.79998779296875</c:v>
                </c:pt>
                <c:pt idx="33">
                  <c:v>1674</c:v>
                </c:pt>
                <c:pt idx="34">
                  <c:v>2136</c:v>
                </c:pt>
                <c:pt idx="35">
                  <c:v>1826</c:v>
                </c:pt>
                <c:pt idx="36">
                  <c:v>1094</c:v>
                </c:pt>
                <c:pt idx="37">
                  <c:v>591.79998779296875</c:v>
                </c:pt>
                <c:pt idx="38">
                  <c:v>427.70001220703125</c:v>
                </c:pt>
                <c:pt idx="39">
                  <c:v>306.29998779296875</c:v>
                </c:pt>
                <c:pt idx="40">
                  <c:v>176.30000305175781</c:v>
                </c:pt>
                <c:pt idx="41">
                  <c:v>107</c:v>
                </c:pt>
                <c:pt idx="42">
                  <c:v>90.5</c:v>
                </c:pt>
                <c:pt idx="43">
                  <c:v>85</c:v>
                </c:pt>
                <c:pt idx="44">
                  <c:v>42.5</c:v>
                </c:pt>
                <c:pt idx="45">
                  <c:v>9.5</c:v>
                </c:pt>
                <c:pt idx="46">
                  <c:v>17.75</c:v>
                </c:pt>
                <c:pt idx="47">
                  <c:v>29.5</c:v>
                </c:pt>
                <c:pt idx="48">
                  <c:v>31.75</c:v>
                </c:pt>
                <c:pt idx="49">
                  <c:v>42.5</c:v>
                </c:pt>
                <c:pt idx="50">
                  <c:v>45.75</c:v>
                </c:pt>
                <c:pt idx="51">
                  <c:v>41.5</c:v>
                </c:pt>
                <c:pt idx="52">
                  <c:v>43</c:v>
                </c:pt>
                <c:pt idx="53">
                  <c:v>46</c:v>
                </c:pt>
                <c:pt idx="54">
                  <c:v>47.25</c:v>
                </c:pt>
                <c:pt idx="55">
                  <c:v>29.5</c:v>
                </c:pt>
                <c:pt idx="56">
                  <c:v>15.25</c:v>
                </c:pt>
                <c:pt idx="57">
                  <c:v>30.5</c:v>
                </c:pt>
                <c:pt idx="58">
                  <c:v>53.5</c:v>
                </c:pt>
                <c:pt idx="59">
                  <c:v>70.25</c:v>
                </c:pt>
                <c:pt idx="60">
                  <c:v>81.25</c:v>
                </c:pt>
                <c:pt idx="61">
                  <c:v>71.75</c:v>
                </c:pt>
                <c:pt idx="62">
                  <c:v>62.25</c:v>
                </c:pt>
                <c:pt idx="63">
                  <c:v>76</c:v>
                </c:pt>
                <c:pt idx="64">
                  <c:v>86.25</c:v>
                </c:pt>
                <c:pt idx="65">
                  <c:v>100.80000305175781</c:v>
                </c:pt>
                <c:pt idx="66">
                  <c:v>120.19999694824219</c:v>
                </c:pt>
                <c:pt idx="67">
                  <c:v>101.80000305175781</c:v>
                </c:pt>
                <c:pt idx="68">
                  <c:v>106</c:v>
                </c:pt>
                <c:pt idx="69">
                  <c:v>212.69999694824219</c:v>
                </c:pt>
                <c:pt idx="70">
                  <c:v>340.20001220703125</c:v>
                </c:pt>
                <c:pt idx="71">
                  <c:v>506.70001220703125</c:v>
                </c:pt>
                <c:pt idx="72">
                  <c:v>1103</c:v>
                </c:pt>
                <c:pt idx="73">
                  <c:v>2905</c:v>
                </c:pt>
                <c:pt idx="74">
                  <c:v>5985</c:v>
                </c:pt>
                <c:pt idx="75">
                  <c:v>8278</c:v>
                </c:pt>
                <c:pt idx="76">
                  <c:v>7339</c:v>
                </c:pt>
                <c:pt idx="77">
                  <c:v>4069</c:v>
                </c:pt>
                <c:pt idx="78">
                  <c:v>1546</c:v>
                </c:pt>
                <c:pt idx="79">
                  <c:v>570</c:v>
                </c:pt>
                <c:pt idx="80">
                  <c:v>246</c:v>
                </c:pt>
                <c:pt idx="81">
                  <c:v>166.80000305175781</c:v>
                </c:pt>
                <c:pt idx="82">
                  <c:v>143.5</c:v>
                </c:pt>
                <c:pt idx="83">
                  <c:v>93</c:v>
                </c:pt>
                <c:pt idx="84">
                  <c:v>70</c:v>
                </c:pt>
                <c:pt idx="85">
                  <c:v>62.75</c:v>
                </c:pt>
                <c:pt idx="86">
                  <c:v>35.75</c:v>
                </c:pt>
                <c:pt idx="87">
                  <c:v>51.25</c:v>
                </c:pt>
                <c:pt idx="88">
                  <c:v>77.25</c:v>
                </c:pt>
                <c:pt idx="89">
                  <c:v>42.25</c:v>
                </c:pt>
                <c:pt idx="90">
                  <c:v>25.75</c:v>
                </c:pt>
                <c:pt idx="91">
                  <c:v>36</c:v>
                </c:pt>
                <c:pt idx="92">
                  <c:v>30</c:v>
                </c:pt>
                <c:pt idx="93">
                  <c:v>37.75</c:v>
                </c:pt>
                <c:pt idx="94">
                  <c:v>55.25</c:v>
                </c:pt>
                <c:pt idx="95">
                  <c:v>67.75</c:v>
                </c:pt>
                <c:pt idx="96">
                  <c:v>58.75</c:v>
                </c:pt>
                <c:pt idx="97">
                  <c:v>39</c:v>
                </c:pt>
                <c:pt idx="98">
                  <c:v>54.75</c:v>
                </c:pt>
                <c:pt idx="99">
                  <c:v>87.25</c:v>
                </c:pt>
                <c:pt idx="100">
                  <c:v>122.80000305175781</c:v>
                </c:pt>
                <c:pt idx="101">
                  <c:v>166</c:v>
                </c:pt>
                <c:pt idx="102">
                  <c:v>173</c:v>
                </c:pt>
                <c:pt idx="103">
                  <c:v>136.5</c:v>
                </c:pt>
                <c:pt idx="104">
                  <c:v>103.80000305175781</c:v>
                </c:pt>
                <c:pt idx="105">
                  <c:v>97</c:v>
                </c:pt>
                <c:pt idx="106">
                  <c:v>84.5</c:v>
                </c:pt>
                <c:pt idx="107">
                  <c:v>61.75</c:v>
                </c:pt>
                <c:pt idx="108">
                  <c:v>106.5</c:v>
                </c:pt>
                <c:pt idx="109">
                  <c:v>204.5</c:v>
                </c:pt>
                <c:pt idx="110">
                  <c:v>363.5</c:v>
                </c:pt>
                <c:pt idx="111">
                  <c:v>607.70001220703125</c:v>
                </c:pt>
                <c:pt idx="112">
                  <c:v>916.20001220703125</c:v>
                </c:pt>
                <c:pt idx="113">
                  <c:v>2184</c:v>
                </c:pt>
                <c:pt idx="114">
                  <c:v>6544</c:v>
                </c:pt>
                <c:pt idx="115">
                  <c:v>14370</c:v>
                </c:pt>
                <c:pt idx="116">
                  <c:v>20350</c:v>
                </c:pt>
                <c:pt idx="117">
                  <c:v>18070</c:v>
                </c:pt>
                <c:pt idx="118">
                  <c:v>9909</c:v>
                </c:pt>
                <c:pt idx="119">
                  <c:v>3603</c:v>
                </c:pt>
                <c:pt idx="120">
                  <c:v>1282</c:v>
                </c:pt>
                <c:pt idx="121">
                  <c:v>633.20001220703125</c:v>
                </c:pt>
                <c:pt idx="122">
                  <c:v>369</c:v>
                </c:pt>
                <c:pt idx="123">
                  <c:v>247</c:v>
                </c:pt>
                <c:pt idx="124">
                  <c:v>162.69999694824219</c:v>
                </c:pt>
                <c:pt idx="125">
                  <c:v>83.25</c:v>
                </c:pt>
                <c:pt idx="126">
                  <c:v>46.5</c:v>
                </c:pt>
                <c:pt idx="127">
                  <c:v>65.25</c:v>
                </c:pt>
                <c:pt idx="128">
                  <c:v>85.25</c:v>
                </c:pt>
                <c:pt idx="129">
                  <c:v>83.25</c:v>
                </c:pt>
                <c:pt idx="130">
                  <c:v>66.25</c:v>
                </c:pt>
                <c:pt idx="131">
                  <c:v>43.25</c:v>
                </c:pt>
                <c:pt idx="132">
                  <c:v>43.75</c:v>
                </c:pt>
                <c:pt idx="133">
                  <c:v>69</c:v>
                </c:pt>
                <c:pt idx="134">
                  <c:v>68</c:v>
                </c:pt>
                <c:pt idx="135">
                  <c:v>49</c:v>
                </c:pt>
                <c:pt idx="136">
                  <c:v>69.25</c:v>
                </c:pt>
                <c:pt idx="137">
                  <c:v>90</c:v>
                </c:pt>
                <c:pt idx="138">
                  <c:v>77</c:v>
                </c:pt>
                <c:pt idx="139">
                  <c:v>77.75</c:v>
                </c:pt>
                <c:pt idx="140">
                  <c:v>102</c:v>
                </c:pt>
                <c:pt idx="141">
                  <c:v>126.5</c:v>
                </c:pt>
                <c:pt idx="142">
                  <c:v>146.80000305175781</c:v>
                </c:pt>
                <c:pt idx="143">
                  <c:v>129.5</c:v>
                </c:pt>
                <c:pt idx="144">
                  <c:v>76.5</c:v>
                </c:pt>
                <c:pt idx="145">
                  <c:v>73.5</c:v>
                </c:pt>
                <c:pt idx="146">
                  <c:v>115.30000305175781</c:v>
                </c:pt>
                <c:pt idx="147">
                  <c:v>133</c:v>
                </c:pt>
                <c:pt idx="148">
                  <c:v>138</c:v>
                </c:pt>
                <c:pt idx="149">
                  <c:v>150.80000305175781</c:v>
                </c:pt>
                <c:pt idx="150">
                  <c:v>218</c:v>
                </c:pt>
                <c:pt idx="151">
                  <c:v>314.79998779296875</c:v>
                </c:pt>
                <c:pt idx="152">
                  <c:v>426</c:v>
                </c:pt>
                <c:pt idx="153">
                  <c:v>779.79998779296875</c:v>
                </c:pt>
                <c:pt idx="154">
                  <c:v>2422</c:v>
                </c:pt>
                <c:pt idx="155">
                  <c:v>8782</c:v>
                </c:pt>
                <c:pt idx="156">
                  <c:v>22930</c:v>
                </c:pt>
                <c:pt idx="157">
                  <c:v>36020</c:v>
                </c:pt>
                <c:pt idx="158">
                  <c:v>32780</c:v>
                </c:pt>
                <c:pt idx="159">
                  <c:v>17240</c:v>
                </c:pt>
                <c:pt idx="160">
                  <c:v>5603</c:v>
                </c:pt>
                <c:pt idx="161">
                  <c:v>1478</c:v>
                </c:pt>
                <c:pt idx="162">
                  <c:v>574.20001220703125</c:v>
                </c:pt>
                <c:pt idx="163">
                  <c:v>523.70001220703125</c:v>
                </c:pt>
                <c:pt idx="164">
                  <c:v>381.5</c:v>
                </c:pt>
                <c:pt idx="165">
                  <c:v>200.5</c:v>
                </c:pt>
                <c:pt idx="166">
                  <c:v>194.5</c:v>
                </c:pt>
                <c:pt idx="167">
                  <c:v>250.69999694824219</c:v>
                </c:pt>
                <c:pt idx="168">
                  <c:v>242.5</c:v>
                </c:pt>
                <c:pt idx="169">
                  <c:v>167.5</c:v>
                </c:pt>
                <c:pt idx="170">
                  <c:v>123.80000305175781</c:v>
                </c:pt>
                <c:pt idx="171">
                  <c:v>132</c:v>
                </c:pt>
                <c:pt idx="172">
                  <c:v>121.80000305175781</c:v>
                </c:pt>
                <c:pt idx="173">
                  <c:v>73.75</c:v>
                </c:pt>
                <c:pt idx="174">
                  <c:v>50.75</c:v>
                </c:pt>
                <c:pt idx="175">
                  <c:v>77.5</c:v>
                </c:pt>
                <c:pt idx="176">
                  <c:v>119</c:v>
                </c:pt>
                <c:pt idx="177">
                  <c:v>147</c:v>
                </c:pt>
                <c:pt idx="178">
                  <c:v>151.5</c:v>
                </c:pt>
                <c:pt idx="179">
                  <c:v>145</c:v>
                </c:pt>
                <c:pt idx="180">
                  <c:v>149.80000305175781</c:v>
                </c:pt>
                <c:pt idx="181">
                  <c:v>159.30000305175781</c:v>
                </c:pt>
                <c:pt idx="182">
                  <c:v>150.80000305175781</c:v>
                </c:pt>
                <c:pt idx="183">
                  <c:v>116</c:v>
                </c:pt>
                <c:pt idx="184">
                  <c:v>91.25</c:v>
                </c:pt>
                <c:pt idx="185">
                  <c:v>132.5</c:v>
                </c:pt>
                <c:pt idx="186">
                  <c:v>185.5</c:v>
                </c:pt>
                <c:pt idx="187">
                  <c:v>173.80000305175781</c:v>
                </c:pt>
                <c:pt idx="188">
                  <c:v>169</c:v>
                </c:pt>
                <c:pt idx="189">
                  <c:v>241</c:v>
                </c:pt>
                <c:pt idx="190">
                  <c:v>307.5</c:v>
                </c:pt>
                <c:pt idx="191">
                  <c:v>270.79998779296875</c:v>
                </c:pt>
                <c:pt idx="192">
                  <c:v>250.19999694824219</c:v>
                </c:pt>
                <c:pt idx="193">
                  <c:v>399.29998779296875</c:v>
                </c:pt>
                <c:pt idx="194">
                  <c:v>699</c:v>
                </c:pt>
                <c:pt idx="195">
                  <c:v>2301</c:v>
                </c:pt>
                <c:pt idx="196">
                  <c:v>9746</c:v>
                </c:pt>
                <c:pt idx="197">
                  <c:v>26980</c:v>
                </c:pt>
                <c:pt idx="198">
                  <c:v>42560</c:v>
                </c:pt>
                <c:pt idx="199">
                  <c:v>38670</c:v>
                </c:pt>
                <c:pt idx="200">
                  <c:v>20850</c:v>
                </c:pt>
                <c:pt idx="201">
                  <c:v>7008</c:v>
                </c:pt>
                <c:pt idx="202">
                  <c:v>1744</c:v>
                </c:pt>
                <c:pt idx="203">
                  <c:v>618.79998779296875</c:v>
                </c:pt>
                <c:pt idx="204">
                  <c:v>500.5</c:v>
                </c:pt>
                <c:pt idx="205">
                  <c:v>466</c:v>
                </c:pt>
                <c:pt idx="206">
                  <c:v>326.5</c:v>
                </c:pt>
                <c:pt idx="207">
                  <c:v>245.5</c:v>
                </c:pt>
                <c:pt idx="208">
                  <c:v>244</c:v>
                </c:pt>
                <c:pt idx="209">
                  <c:v>186.69999694824219</c:v>
                </c:pt>
                <c:pt idx="210">
                  <c:v>114.30000305175781</c:v>
                </c:pt>
                <c:pt idx="211">
                  <c:v>113.5</c:v>
                </c:pt>
                <c:pt idx="212">
                  <c:v>161.69999694824219</c:v>
                </c:pt>
                <c:pt idx="213">
                  <c:v>179.5</c:v>
                </c:pt>
                <c:pt idx="214">
                  <c:v>130.5</c:v>
                </c:pt>
                <c:pt idx="215">
                  <c:v>97.5</c:v>
                </c:pt>
                <c:pt idx="216">
                  <c:v>124.80000305175781</c:v>
                </c:pt>
                <c:pt idx="217">
                  <c:v>133</c:v>
                </c:pt>
                <c:pt idx="218">
                  <c:v>105.5</c:v>
                </c:pt>
                <c:pt idx="219">
                  <c:v>131.69999694824219</c:v>
                </c:pt>
                <c:pt idx="220">
                  <c:v>223</c:v>
                </c:pt>
                <c:pt idx="221">
                  <c:v>279.70001220703125</c:v>
                </c:pt>
                <c:pt idx="222">
                  <c:v>253.5</c:v>
                </c:pt>
                <c:pt idx="223">
                  <c:v>202.30000305175781</c:v>
                </c:pt>
                <c:pt idx="224">
                  <c:v>165.80000305175781</c:v>
                </c:pt>
                <c:pt idx="225">
                  <c:v>124.19999694824219</c:v>
                </c:pt>
                <c:pt idx="226">
                  <c:v>124</c:v>
                </c:pt>
                <c:pt idx="227">
                  <c:v>174.19999694824219</c:v>
                </c:pt>
                <c:pt idx="228">
                  <c:v>173.80000305175781</c:v>
                </c:pt>
                <c:pt idx="229">
                  <c:v>122.5</c:v>
                </c:pt>
                <c:pt idx="230">
                  <c:v>124.5</c:v>
                </c:pt>
                <c:pt idx="231">
                  <c:v>171.19999694824219</c:v>
                </c:pt>
                <c:pt idx="232">
                  <c:v>217</c:v>
                </c:pt>
                <c:pt idx="233">
                  <c:v>337</c:v>
                </c:pt>
                <c:pt idx="234">
                  <c:v>471</c:v>
                </c:pt>
                <c:pt idx="235">
                  <c:v>775.29998779296875</c:v>
                </c:pt>
                <c:pt idx="236">
                  <c:v>2138</c:v>
                </c:pt>
                <c:pt idx="237">
                  <c:v>8836</c:v>
                </c:pt>
                <c:pt idx="238">
                  <c:v>25710</c:v>
                </c:pt>
                <c:pt idx="239">
                  <c:v>41770</c:v>
                </c:pt>
                <c:pt idx="240">
                  <c:v>38390</c:v>
                </c:pt>
                <c:pt idx="241">
                  <c:v>20450</c:v>
                </c:pt>
                <c:pt idx="242">
                  <c:v>6649</c:v>
                </c:pt>
                <c:pt idx="243">
                  <c:v>1810</c:v>
                </c:pt>
                <c:pt idx="244">
                  <c:v>796</c:v>
                </c:pt>
                <c:pt idx="245">
                  <c:v>486</c:v>
                </c:pt>
                <c:pt idx="246">
                  <c:v>320</c:v>
                </c:pt>
                <c:pt idx="247">
                  <c:v>248.19999694824219</c:v>
                </c:pt>
                <c:pt idx="248">
                  <c:v>196.80000305175781</c:v>
                </c:pt>
                <c:pt idx="249">
                  <c:v>193</c:v>
                </c:pt>
                <c:pt idx="250">
                  <c:v>260.5</c:v>
                </c:pt>
                <c:pt idx="251">
                  <c:v>243.30000305175781</c:v>
                </c:pt>
                <c:pt idx="252">
                  <c:v>142</c:v>
                </c:pt>
                <c:pt idx="253">
                  <c:v>103.80000305175781</c:v>
                </c:pt>
                <c:pt idx="254">
                  <c:v>116.30000305175781</c:v>
                </c:pt>
                <c:pt idx="255">
                  <c:v>111</c:v>
                </c:pt>
                <c:pt idx="256">
                  <c:v>80.5</c:v>
                </c:pt>
                <c:pt idx="257">
                  <c:v>77</c:v>
                </c:pt>
                <c:pt idx="258">
                  <c:v>91</c:v>
                </c:pt>
                <c:pt idx="259">
                  <c:v>67.75</c:v>
                </c:pt>
                <c:pt idx="260">
                  <c:v>80.25</c:v>
                </c:pt>
                <c:pt idx="261">
                  <c:v>149.5</c:v>
                </c:pt>
                <c:pt idx="262">
                  <c:v>156.5</c:v>
                </c:pt>
                <c:pt idx="263">
                  <c:v>126.80000305175781</c:v>
                </c:pt>
                <c:pt idx="264">
                  <c:v>144</c:v>
                </c:pt>
                <c:pt idx="265">
                  <c:v>142.30000305175781</c:v>
                </c:pt>
                <c:pt idx="266">
                  <c:v>118.5</c:v>
                </c:pt>
                <c:pt idx="267">
                  <c:v>119.5</c:v>
                </c:pt>
                <c:pt idx="268">
                  <c:v>114.5</c:v>
                </c:pt>
                <c:pt idx="269">
                  <c:v>139.30000305175781</c:v>
                </c:pt>
                <c:pt idx="270">
                  <c:v>175.80000305175781</c:v>
                </c:pt>
                <c:pt idx="271">
                  <c:v>211.80000305175781</c:v>
                </c:pt>
                <c:pt idx="272">
                  <c:v>272.5</c:v>
                </c:pt>
                <c:pt idx="273">
                  <c:v>295</c:v>
                </c:pt>
                <c:pt idx="274">
                  <c:v>426.5</c:v>
                </c:pt>
                <c:pt idx="275">
                  <c:v>713</c:v>
                </c:pt>
                <c:pt idx="276">
                  <c:v>1072</c:v>
                </c:pt>
                <c:pt idx="277">
                  <c:v>2578</c:v>
                </c:pt>
                <c:pt idx="278">
                  <c:v>9005</c:v>
                </c:pt>
                <c:pt idx="279">
                  <c:v>22970</c:v>
                </c:pt>
                <c:pt idx="280">
                  <c:v>36150</c:v>
                </c:pt>
                <c:pt idx="281">
                  <c:v>33960</c:v>
                </c:pt>
                <c:pt idx="282">
                  <c:v>18630</c:v>
                </c:pt>
                <c:pt idx="283">
                  <c:v>6388</c:v>
                </c:pt>
                <c:pt idx="284">
                  <c:v>1942</c:v>
                </c:pt>
                <c:pt idx="285">
                  <c:v>750.79998779296875</c:v>
                </c:pt>
                <c:pt idx="286">
                  <c:v>503.5</c:v>
                </c:pt>
                <c:pt idx="287">
                  <c:v>431.70001220703125</c:v>
                </c:pt>
                <c:pt idx="288">
                  <c:v>340.79998779296875</c:v>
                </c:pt>
                <c:pt idx="289">
                  <c:v>251.80000305175781</c:v>
                </c:pt>
                <c:pt idx="290">
                  <c:v>209.19999694824219</c:v>
                </c:pt>
                <c:pt idx="291">
                  <c:v>166.30000305175781</c:v>
                </c:pt>
                <c:pt idx="292">
                  <c:v>132.69999694824219</c:v>
                </c:pt>
                <c:pt idx="293">
                  <c:v>159.30000305175781</c:v>
                </c:pt>
                <c:pt idx="294">
                  <c:v>157.5</c:v>
                </c:pt>
                <c:pt idx="295">
                  <c:v>124</c:v>
                </c:pt>
                <c:pt idx="296">
                  <c:v>152.5</c:v>
                </c:pt>
                <c:pt idx="297">
                  <c:v>173.19999694824219</c:v>
                </c:pt>
                <c:pt idx="298">
                  <c:v>125.19999694824219</c:v>
                </c:pt>
                <c:pt idx="299">
                  <c:v>111.30000305175781</c:v>
                </c:pt>
                <c:pt idx="300">
                  <c:v>140.5</c:v>
                </c:pt>
                <c:pt idx="301">
                  <c:v>164</c:v>
                </c:pt>
                <c:pt idx="302">
                  <c:v>199</c:v>
                </c:pt>
                <c:pt idx="303">
                  <c:v>213.80000305175781</c:v>
                </c:pt>
                <c:pt idx="304">
                  <c:v>232.5</c:v>
                </c:pt>
                <c:pt idx="305">
                  <c:v>258.29998779296875</c:v>
                </c:pt>
                <c:pt idx="306">
                  <c:v>201.5</c:v>
                </c:pt>
                <c:pt idx="307">
                  <c:v>136.30000305175781</c:v>
                </c:pt>
                <c:pt idx="308">
                  <c:v>121.5</c:v>
                </c:pt>
                <c:pt idx="309">
                  <c:v>114.5</c:v>
                </c:pt>
                <c:pt idx="310">
                  <c:v>127</c:v>
                </c:pt>
                <c:pt idx="311">
                  <c:v>151</c:v>
                </c:pt>
                <c:pt idx="312">
                  <c:v>186.5</c:v>
                </c:pt>
                <c:pt idx="313">
                  <c:v>232</c:v>
                </c:pt>
                <c:pt idx="314">
                  <c:v>273.70001220703125</c:v>
                </c:pt>
                <c:pt idx="315">
                  <c:v>365.79998779296875</c:v>
                </c:pt>
                <c:pt idx="316">
                  <c:v>602.29998779296875</c:v>
                </c:pt>
                <c:pt idx="317">
                  <c:v>1173</c:v>
                </c:pt>
                <c:pt idx="318">
                  <c:v>3032</c:v>
                </c:pt>
                <c:pt idx="319">
                  <c:v>10170</c:v>
                </c:pt>
                <c:pt idx="320">
                  <c:v>27600</c:v>
                </c:pt>
                <c:pt idx="321">
                  <c:v>45040</c:v>
                </c:pt>
                <c:pt idx="322">
                  <c:v>42480</c:v>
                </c:pt>
                <c:pt idx="323">
                  <c:v>23740</c:v>
                </c:pt>
                <c:pt idx="324">
                  <c:v>8542</c:v>
                </c:pt>
                <c:pt idx="325">
                  <c:v>2526</c:v>
                </c:pt>
                <c:pt idx="326">
                  <c:v>854</c:v>
                </c:pt>
                <c:pt idx="327">
                  <c:v>409</c:v>
                </c:pt>
                <c:pt idx="328">
                  <c:v>351.29998779296875</c:v>
                </c:pt>
                <c:pt idx="329">
                  <c:v>369.70001220703125</c:v>
                </c:pt>
                <c:pt idx="330">
                  <c:v>331.5</c:v>
                </c:pt>
                <c:pt idx="331">
                  <c:v>219.19999694824219</c:v>
                </c:pt>
                <c:pt idx="332">
                  <c:v>139</c:v>
                </c:pt>
                <c:pt idx="333">
                  <c:v>175.80000305175781</c:v>
                </c:pt>
                <c:pt idx="334">
                  <c:v>253.5</c:v>
                </c:pt>
                <c:pt idx="335">
                  <c:v>220</c:v>
                </c:pt>
                <c:pt idx="336">
                  <c:v>156.69999694824219</c:v>
                </c:pt>
                <c:pt idx="337">
                  <c:v>167.5</c:v>
                </c:pt>
                <c:pt idx="338">
                  <c:v>156.30000305175781</c:v>
                </c:pt>
                <c:pt idx="339">
                  <c:v>122.5</c:v>
                </c:pt>
                <c:pt idx="340">
                  <c:v>144.80000305175781</c:v>
                </c:pt>
                <c:pt idx="341">
                  <c:v>200.69999694824219</c:v>
                </c:pt>
                <c:pt idx="342">
                  <c:v>196</c:v>
                </c:pt>
                <c:pt idx="343">
                  <c:v>117.80000305175781</c:v>
                </c:pt>
                <c:pt idx="344">
                  <c:v>94.75</c:v>
                </c:pt>
                <c:pt idx="345">
                  <c:v>119.19999694824219</c:v>
                </c:pt>
                <c:pt idx="346">
                  <c:v>139.80000305175781</c:v>
                </c:pt>
                <c:pt idx="347">
                  <c:v>193.5</c:v>
                </c:pt>
                <c:pt idx="348">
                  <c:v>240.80000305175781</c:v>
                </c:pt>
                <c:pt idx="349">
                  <c:v>221</c:v>
                </c:pt>
                <c:pt idx="350">
                  <c:v>181</c:v>
                </c:pt>
                <c:pt idx="351">
                  <c:v>218.5</c:v>
                </c:pt>
                <c:pt idx="352">
                  <c:v>271.5</c:v>
                </c:pt>
                <c:pt idx="353">
                  <c:v>305.79998779296875</c:v>
                </c:pt>
                <c:pt idx="354">
                  <c:v>365</c:v>
                </c:pt>
                <c:pt idx="355">
                  <c:v>448</c:v>
                </c:pt>
                <c:pt idx="356">
                  <c:v>658.79998779296875</c:v>
                </c:pt>
                <c:pt idx="357">
                  <c:v>931.5</c:v>
                </c:pt>
                <c:pt idx="358">
                  <c:v>1349</c:v>
                </c:pt>
                <c:pt idx="359">
                  <c:v>3007</c:v>
                </c:pt>
                <c:pt idx="360">
                  <c:v>11200</c:v>
                </c:pt>
                <c:pt idx="361">
                  <c:v>36400</c:v>
                </c:pt>
                <c:pt idx="362">
                  <c:v>67150</c:v>
                </c:pt>
                <c:pt idx="363">
                  <c:v>67250</c:v>
                </c:pt>
                <c:pt idx="364">
                  <c:v>36890</c:v>
                </c:pt>
                <c:pt idx="365">
                  <c:v>11570</c:v>
                </c:pt>
                <c:pt idx="366">
                  <c:v>2730</c:v>
                </c:pt>
                <c:pt idx="367">
                  <c:v>879</c:v>
                </c:pt>
                <c:pt idx="368">
                  <c:v>485.70001220703125</c:v>
                </c:pt>
                <c:pt idx="369">
                  <c:v>386.5</c:v>
                </c:pt>
                <c:pt idx="370">
                  <c:v>416</c:v>
                </c:pt>
                <c:pt idx="371">
                  <c:v>404.29998779296875</c:v>
                </c:pt>
                <c:pt idx="372">
                  <c:v>322.5</c:v>
                </c:pt>
                <c:pt idx="373">
                  <c:v>327.29998779296875</c:v>
                </c:pt>
                <c:pt idx="374">
                  <c:v>394</c:v>
                </c:pt>
                <c:pt idx="375">
                  <c:v>301.29998779296875</c:v>
                </c:pt>
                <c:pt idx="376">
                  <c:v>178.30000305175781</c:v>
                </c:pt>
                <c:pt idx="377">
                  <c:v>189.80000305175781</c:v>
                </c:pt>
                <c:pt idx="378">
                  <c:v>205.30000305175781</c:v>
                </c:pt>
                <c:pt idx="379">
                  <c:v>189.30000305175781</c:v>
                </c:pt>
                <c:pt idx="380">
                  <c:v>202.5</c:v>
                </c:pt>
                <c:pt idx="381">
                  <c:v>221</c:v>
                </c:pt>
                <c:pt idx="382">
                  <c:v>197.80000305175781</c:v>
                </c:pt>
                <c:pt idx="383">
                  <c:v>178.80000305175781</c:v>
                </c:pt>
                <c:pt idx="384">
                  <c:v>190.30000305175781</c:v>
                </c:pt>
                <c:pt idx="385">
                  <c:v>181</c:v>
                </c:pt>
                <c:pt idx="386">
                  <c:v>167</c:v>
                </c:pt>
                <c:pt idx="387">
                  <c:v>214.30000305175781</c:v>
                </c:pt>
                <c:pt idx="388">
                  <c:v>345.29998779296875</c:v>
                </c:pt>
                <c:pt idx="389">
                  <c:v>474.5</c:v>
                </c:pt>
                <c:pt idx="390">
                  <c:v>468.5</c:v>
                </c:pt>
                <c:pt idx="391">
                  <c:v>331.5</c:v>
                </c:pt>
                <c:pt idx="392">
                  <c:v>279.70001220703125</c:v>
                </c:pt>
                <c:pt idx="393">
                  <c:v>370.29998779296875</c:v>
                </c:pt>
                <c:pt idx="394">
                  <c:v>390</c:v>
                </c:pt>
                <c:pt idx="395">
                  <c:v>373</c:v>
                </c:pt>
                <c:pt idx="396">
                  <c:v>471.5</c:v>
                </c:pt>
                <c:pt idx="397">
                  <c:v>551.5</c:v>
                </c:pt>
                <c:pt idx="398">
                  <c:v>690.70001220703125</c:v>
                </c:pt>
                <c:pt idx="399">
                  <c:v>1223</c:v>
                </c:pt>
                <c:pt idx="400">
                  <c:v>3083</c:v>
                </c:pt>
                <c:pt idx="401">
                  <c:v>13550</c:v>
                </c:pt>
                <c:pt idx="402">
                  <c:v>50490</c:v>
                </c:pt>
                <c:pt idx="403">
                  <c:v>99920</c:v>
                </c:pt>
                <c:pt idx="404">
                  <c:v>102400</c:v>
                </c:pt>
                <c:pt idx="405">
                  <c:v>54510</c:v>
                </c:pt>
                <c:pt idx="406">
                  <c:v>15410</c:v>
                </c:pt>
                <c:pt idx="407">
                  <c:v>3365</c:v>
                </c:pt>
                <c:pt idx="408">
                  <c:v>1264</c:v>
                </c:pt>
                <c:pt idx="409">
                  <c:v>1022</c:v>
                </c:pt>
                <c:pt idx="410">
                  <c:v>1007</c:v>
                </c:pt>
                <c:pt idx="411">
                  <c:v>795.20001220703125</c:v>
                </c:pt>
                <c:pt idx="412">
                  <c:v>498</c:v>
                </c:pt>
                <c:pt idx="413">
                  <c:v>325.20001220703125</c:v>
                </c:pt>
                <c:pt idx="414">
                  <c:v>231.69999694824219</c:v>
                </c:pt>
                <c:pt idx="415">
                  <c:v>190.5</c:v>
                </c:pt>
                <c:pt idx="416">
                  <c:v>219</c:v>
                </c:pt>
                <c:pt idx="417">
                  <c:v>278.5</c:v>
                </c:pt>
                <c:pt idx="418">
                  <c:v>292.79998779296875</c:v>
                </c:pt>
                <c:pt idx="419">
                  <c:v>280.29998779296875</c:v>
                </c:pt>
                <c:pt idx="420">
                  <c:v>259.20001220703125</c:v>
                </c:pt>
                <c:pt idx="421">
                  <c:v>230</c:v>
                </c:pt>
                <c:pt idx="422">
                  <c:v>279</c:v>
                </c:pt>
                <c:pt idx="423">
                  <c:v>401.29998779296875</c:v>
                </c:pt>
                <c:pt idx="424">
                  <c:v>420.70001220703125</c:v>
                </c:pt>
                <c:pt idx="425">
                  <c:v>282.5</c:v>
                </c:pt>
                <c:pt idx="426">
                  <c:v>173</c:v>
                </c:pt>
                <c:pt idx="427">
                  <c:v>199</c:v>
                </c:pt>
                <c:pt idx="428">
                  <c:v>263.79998779296875</c:v>
                </c:pt>
                <c:pt idx="429">
                  <c:v>269.70001220703125</c:v>
                </c:pt>
                <c:pt idx="430">
                  <c:v>259.5</c:v>
                </c:pt>
                <c:pt idx="431">
                  <c:v>315</c:v>
                </c:pt>
                <c:pt idx="432">
                  <c:v>400.79998779296875</c:v>
                </c:pt>
                <c:pt idx="433">
                  <c:v>422.29998779296875</c:v>
                </c:pt>
                <c:pt idx="434">
                  <c:v>431.70001220703125</c:v>
                </c:pt>
                <c:pt idx="435">
                  <c:v>475.29998779296875</c:v>
                </c:pt>
                <c:pt idx="436">
                  <c:v>495.5</c:v>
                </c:pt>
                <c:pt idx="437">
                  <c:v>529.79998779296875</c:v>
                </c:pt>
                <c:pt idx="438">
                  <c:v>608.5</c:v>
                </c:pt>
                <c:pt idx="439">
                  <c:v>817.79998779296875</c:v>
                </c:pt>
                <c:pt idx="440">
                  <c:v>1241</c:v>
                </c:pt>
                <c:pt idx="441">
                  <c:v>3088</c:v>
                </c:pt>
                <c:pt idx="442">
                  <c:v>16130</c:v>
                </c:pt>
                <c:pt idx="443">
                  <c:v>66460</c:v>
                </c:pt>
                <c:pt idx="444">
                  <c:v>133100</c:v>
                </c:pt>
                <c:pt idx="445">
                  <c:v>131100</c:v>
                </c:pt>
                <c:pt idx="446">
                  <c:v>63700</c:v>
                </c:pt>
                <c:pt idx="447">
                  <c:v>15420</c:v>
                </c:pt>
                <c:pt idx="448">
                  <c:v>3252</c:v>
                </c:pt>
                <c:pt idx="449">
                  <c:v>1317</c:v>
                </c:pt>
                <c:pt idx="450">
                  <c:v>993.79998779296875</c:v>
                </c:pt>
                <c:pt idx="451">
                  <c:v>957.5</c:v>
                </c:pt>
                <c:pt idx="452">
                  <c:v>813.29998779296875</c:v>
                </c:pt>
                <c:pt idx="453">
                  <c:v>607.70001220703125</c:v>
                </c:pt>
                <c:pt idx="454">
                  <c:v>488.79998779296875</c:v>
                </c:pt>
                <c:pt idx="455">
                  <c:v>526.5</c:v>
                </c:pt>
                <c:pt idx="456">
                  <c:v>537.5</c:v>
                </c:pt>
                <c:pt idx="457">
                  <c:v>419.70001220703125</c:v>
                </c:pt>
                <c:pt idx="458">
                  <c:v>387.29998779296875</c:v>
                </c:pt>
                <c:pt idx="459">
                  <c:v>446</c:v>
                </c:pt>
                <c:pt idx="460">
                  <c:v>393.5</c:v>
                </c:pt>
                <c:pt idx="461">
                  <c:v>256.70001220703125</c:v>
                </c:pt>
                <c:pt idx="462">
                  <c:v>211.19999694824219</c:v>
                </c:pt>
                <c:pt idx="463">
                  <c:v>307.20001220703125</c:v>
                </c:pt>
                <c:pt idx="464">
                  <c:v>463.29998779296875</c:v>
                </c:pt>
                <c:pt idx="465">
                  <c:v>526.29998779296875</c:v>
                </c:pt>
                <c:pt idx="466">
                  <c:v>400.5</c:v>
                </c:pt>
                <c:pt idx="467">
                  <c:v>213.5</c:v>
                </c:pt>
                <c:pt idx="468">
                  <c:v>179</c:v>
                </c:pt>
                <c:pt idx="469">
                  <c:v>307</c:v>
                </c:pt>
                <c:pt idx="470">
                  <c:v>380.79998779296875</c:v>
                </c:pt>
                <c:pt idx="471">
                  <c:v>308.70001220703125</c:v>
                </c:pt>
                <c:pt idx="472">
                  <c:v>268.5</c:v>
                </c:pt>
                <c:pt idx="473">
                  <c:v>314.79998779296875</c:v>
                </c:pt>
                <c:pt idx="474">
                  <c:v>366.79998779296875</c:v>
                </c:pt>
                <c:pt idx="475">
                  <c:v>398</c:v>
                </c:pt>
                <c:pt idx="476">
                  <c:v>392.5</c:v>
                </c:pt>
                <c:pt idx="477">
                  <c:v>381</c:v>
                </c:pt>
                <c:pt idx="478">
                  <c:v>382.20001220703125</c:v>
                </c:pt>
                <c:pt idx="479">
                  <c:v>467.29998779296875</c:v>
                </c:pt>
                <c:pt idx="480">
                  <c:v>614.5</c:v>
                </c:pt>
                <c:pt idx="481">
                  <c:v>900</c:v>
                </c:pt>
                <c:pt idx="482">
                  <c:v>2940</c:v>
                </c:pt>
                <c:pt idx="483">
                  <c:v>16740</c:v>
                </c:pt>
                <c:pt idx="484">
                  <c:v>68840</c:v>
                </c:pt>
                <c:pt idx="485">
                  <c:v>136000</c:v>
                </c:pt>
                <c:pt idx="486">
                  <c:v>132100</c:v>
                </c:pt>
                <c:pt idx="487">
                  <c:v>63730</c:v>
                </c:pt>
                <c:pt idx="488">
                  <c:v>15420</c:v>
                </c:pt>
                <c:pt idx="489">
                  <c:v>2902</c:v>
                </c:pt>
                <c:pt idx="490">
                  <c:v>1112</c:v>
                </c:pt>
                <c:pt idx="491">
                  <c:v>1090</c:v>
                </c:pt>
                <c:pt idx="492">
                  <c:v>1052</c:v>
                </c:pt>
                <c:pt idx="493">
                  <c:v>774.70001220703125</c:v>
                </c:pt>
                <c:pt idx="494">
                  <c:v>562.20001220703125</c:v>
                </c:pt>
                <c:pt idx="495">
                  <c:v>460.70001220703125</c:v>
                </c:pt>
                <c:pt idx="496">
                  <c:v>383.5</c:v>
                </c:pt>
                <c:pt idx="497">
                  <c:v>369</c:v>
                </c:pt>
                <c:pt idx="498">
                  <c:v>322</c:v>
                </c:pt>
                <c:pt idx="499">
                  <c:v>202.5</c:v>
                </c:pt>
                <c:pt idx="500">
                  <c:v>142.80000305175781</c:v>
                </c:pt>
                <c:pt idx="501">
                  <c:v>166.5</c:v>
                </c:pt>
                <c:pt idx="502">
                  <c:v>221.5</c:v>
                </c:pt>
                <c:pt idx="503">
                  <c:v>290.20001220703125</c:v>
                </c:pt>
                <c:pt idx="504">
                  <c:v>343.5</c:v>
                </c:pt>
                <c:pt idx="505">
                  <c:v>389.5</c:v>
                </c:pt>
                <c:pt idx="506">
                  <c:v>406.29998779296875</c:v>
                </c:pt>
                <c:pt idx="507">
                  <c:v>353.5</c:v>
                </c:pt>
                <c:pt idx="508">
                  <c:v>306</c:v>
                </c:pt>
                <c:pt idx="509">
                  <c:v>285.29998779296875</c:v>
                </c:pt>
                <c:pt idx="510">
                  <c:v>270.79998779296875</c:v>
                </c:pt>
                <c:pt idx="511">
                  <c:v>274.5</c:v>
                </c:pt>
                <c:pt idx="512">
                  <c:v>269.5</c:v>
                </c:pt>
                <c:pt idx="513">
                  <c:v>277.70001220703125</c:v>
                </c:pt>
                <c:pt idx="514">
                  <c:v>293.5</c:v>
                </c:pt>
                <c:pt idx="515">
                  <c:v>268</c:v>
                </c:pt>
                <c:pt idx="516">
                  <c:v>309.20001220703125</c:v>
                </c:pt>
                <c:pt idx="517">
                  <c:v>474.5</c:v>
                </c:pt>
                <c:pt idx="518">
                  <c:v>559.79998779296875</c:v>
                </c:pt>
                <c:pt idx="519">
                  <c:v>555.79998779296875</c:v>
                </c:pt>
                <c:pt idx="520">
                  <c:v>575.79998779296875</c:v>
                </c:pt>
                <c:pt idx="521">
                  <c:v>631.70001220703125</c:v>
                </c:pt>
                <c:pt idx="522">
                  <c:v>990.79998779296875</c:v>
                </c:pt>
                <c:pt idx="523">
                  <c:v>2914</c:v>
                </c:pt>
                <c:pt idx="524">
                  <c:v>15900</c:v>
                </c:pt>
                <c:pt idx="525">
                  <c:v>58510</c:v>
                </c:pt>
                <c:pt idx="526">
                  <c:v>106200</c:v>
                </c:pt>
                <c:pt idx="527">
                  <c:v>98200</c:v>
                </c:pt>
                <c:pt idx="528">
                  <c:v>46980</c:v>
                </c:pt>
                <c:pt idx="529">
                  <c:v>11920</c:v>
                </c:pt>
                <c:pt idx="530">
                  <c:v>2318</c:v>
                </c:pt>
                <c:pt idx="531">
                  <c:v>848.20001220703125</c:v>
                </c:pt>
                <c:pt idx="532">
                  <c:v>702.5</c:v>
                </c:pt>
                <c:pt idx="533">
                  <c:v>658.20001220703125</c:v>
                </c:pt>
                <c:pt idx="534">
                  <c:v>563.29998779296875</c:v>
                </c:pt>
                <c:pt idx="535">
                  <c:v>497.79998779296875</c:v>
                </c:pt>
                <c:pt idx="536">
                  <c:v>449</c:v>
                </c:pt>
                <c:pt idx="537">
                  <c:v>375.70001220703125</c:v>
                </c:pt>
                <c:pt idx="538">
                  <c:v>326.5</c:v>
                </c:pt>
                <c:pt idx="539">
                  <c:v>288.20001220703125</c:v>
                </c:pt>
                <c:pt idx="540">
                  <c:v>182.69999694824219</c:v>
                </c:pt>
                <c:pt idx="541">
                  <c:v>90.25</c:v>
                </c:pt>
                <c:pt idx="542">
                  <c:v>135.30000305175781</c:v>
                </c:pt>
                <c:pt idx="543">
                  <c:v>231.5</c:v>
                </c:pt>
                <c:pt idx="544">
                  <c:v>245.5</c:v>
                </c:pt>
                <c:pt idx="545">
                  <c:v>243.80000305175781</c:v>
                </c:pt>
                <c:pt idx="546">
                  <c:v>267.20001220703125</c:v>
                </c:pt>
                <c:pt idx="547">
                  <c:v>305.79998779296875</c:v>
                </c:pt>
                <c:pt idx="548">
                  <c:v>310</c:v>
                </c:pt>
                <c:pt idx="549">
                  <c:v>224.30000305175781</c:v>
                </c:pt>
                <c:pt idx="550">
                  <c:v>154</c:v>
                </c:pt>
                <c:pt idx="551">
                  <c:v>201.5</c:v>
                </c:pt>
                <c:pt idx="552">
                  <c:v>247.30000305175781</c:v>
                </c:pt>
                <c:pt idx="553">
                  <c:v>245.80000305175781</c:v>
                </c:pt>
                <c:pt idx="554">
                  <c:v>298</c:v>
                </c:pt>
                <c:pt idx="555">
                  <c:v>323.5</c:v>
                </c:pt>
                <c:pt idx="556">
                  <c:v>315.20001220703125</c:v>
                </c:pt>
                <c:pt idx="557">
                  <c:v>352.5</c:v>
                </c:pt>
                <c:pt idx="558">
                  <c:v>352.70001220703125</c:v>
                </c:pt>
                <c:pt idx="559">
                  <c:v>360.5</c:v>
                </c:pt>
                <c:pt idx="560">
                  <c:v>485.70001220703125</c:v>
                </c:pt>
                <c:pt idx="561">
                  <c:v>520</c:v>
                </c:pt>
                <c:pt idx="562">
                  <c:v>475.5</c:v>
                </c:pt>
                <c:pt idx="563">
                  <c:v>856.29998779296875</c:v>
                </c:pt>
                <c:pt idx="564">
                  <c:v>3264</c:v>
                </c:pt>
                <c:pt idx="565">
                  <c:v>14730</c:v>
                </c:pt>
                <c:pt idx="566">
                  <c:v>41290</c:v>
                </c:pt>
                <c:pt idx="567">
                  <c:v>62430</c:v>
                </c:pt>
                <c:pt idx="568">
                  <c:v>51530</c:v>
                </c:pt>
                <c:pt idx="569">
                  <c:v>23740</c:v>
                </c:pt>
                <c:pt idx="570">
                  <c:v>6721</c:v>
                </c:pt>
                <c:pt idx="571">
                  <c:v>1654</c:v>
                </c:pt>
                <c:pt idx="572">
                  <c:v>612.20001220703125</c:v>
                </c:pt>
                <c:pt idx="573">
                  <c:v>501.5</c:v>
                </c:pt>
                <c:pt idx="574">
                  <c:v>462.5</c:v>
                </c:pt>
                <c:pt idx="575">
                  <c:v>322.5</c:v>
                </c:pt>
                <c:pt idx="576">
                  <c:v>212.30000305175781</c:v>
                </c:pt>
                <c:pt idx="577">
                  <c:v>180.5</c:v>
                </c:pt>
                <c:pt idx="578">
                  <c:v>172</c:v>
                </c:pt>
                <c:pt idx="579">
                  <c:v>183.5</c:v>
                </c:pt>
                <c:pt idx="580">
                  <c:v>208.30000305175781</c:v>
                </c:pt>
                <c:pt idx="581">
                  <c:v>185.5</c:v>
                </c:pt>
                <c:pt idx="582">
                  <c:v>133.30000305175781</c:v>
                </c:pt>
                <c:pt idx="583">
                  <c:v>113.30000305175781</c:v>
                </c:pt>
                <c:pt idx="584">
                  <c:v>123.19999694824219</c:v>
                </c:pt>
                <c:pt idx="585">
                  <c:v>154.80000305175781</c:v>
                </c:pt>
                <c:pt idx="586">
                  <c:v>192.80000305175781</c:v>
                </c:pt>
                <c:pt idx="587">
                  <c:v>211.5</c:v>
                </c:pt>
                <c:pt idx="588">
                  <c:v>225.19999694824219</c:v>
                </c:pt>
                <c:pt idx="589">
                  <c:v>243.80000305175781</c:v>
                </c:pt>
                <c:pt idx="590">
                  <c:v>208.69999694824219</c:v>
                </c:pt>
                <c:pt idx="591">
                  <c:v>161.5</c:v>
                </c:pt>
                <c:pt idx="592">
                  <c:v>172.5</c:v>
                </c:pt>
                <c:pt idx="593">
                  <c:v>191.30000305175781</c:v>
                </c:pt>
                <c:pt idx="594">
                  <c:v>193</c:v>
                </c:pt>
                <c:pt idx="595">
                  <c:v>207.19999694824219</c:v>
                </c:pt>
                <c:pt idx="596">
                  <c:v>229.5</c:v>
                </c:pt>
                <c:pt idx="597">
                  <c:v>244.19999694824219</c:v>
                </c:pt>
                <c:pt idx="598">
                  <c:v>272.79998779296875</c:v>
                </c:pt>
                <c:pt idx="599">
                  <c:v>283.5</c:v>
                </c:pt>
                <c:pt idx="600">
                  <c:v>258.5</c:v>
                </c:pt>
                <c:pt idx="601">
                  <c:v>308.5</c:v>
                </c:pt>
                <c:pt idx="602">
                  <c:v>447</c:v>
                </c:pt>
                <c:pt idx="603">
                  <c:v>578</c:v>
                </c:pt>
                <c:pt idx="604">
                  <c:v>933.5</c:v>
                </c:pt>
                <c:pt idx="605">
                  <c:v>2639</c:v>
                </c:pt>
                <c:pt idx="606">
                  <c:v>8988</c:v>
                </c:pt>
                <c:pt idx="607">
                  <c:v>20290</c:v>
                </c:pt>
                <c:pt idx="608">
                  <c:v>26960</c:v>
                </c:pt>
                <c:pt idx="609">
                  <c:v>21800</c:v>
                </c:pt>
                <c:pt idx="610">
                  <c:v>11480</c:v>
                </c:pt>
                <c:pt idx="611">
                  <c:v>4295</c:v>
                </c:pt>
                <c:pt idx="612">
                  <c:v>1164</c:v>
                </c:pt>
                <c:pt idx="613">
                  <c:v>312.29998779296875</c:v>
                </c:pt>
                <c:pt idx="614">
                  <c:v>245.80000305175781</c:v>
                </c:pt>
                <c:pt idx="615">
                  <c:v>248</c:v>
                </c:pt>
                <c:pt idx="616">
                  <c:v>241.30000305175781</c:v>
                </c:pt>
                <c:pt idx="617">
                  <c:v>169.80000305175781</c:v>
                </c:pt>
                <c:pt idx="618">
                  <c:v>95.25</c:v>
                </c:pt>
                <c:pt idx="619">
                  <c:v>110.69999694824219</c:v>
                </c:pt>
                <c:pt idx="620">
                  <c:v>141</c:v>
                </c:pt>
                <c:pt idx="621">
                  <c:v>115.5</c:v>
                </c:pt>
                <c:pt idx="622">
                  <c:v>99.5</c:v>
                </c:pt>
                <c:pt idx="623">
                  <c:v>87</c:v>
                </c:pt>
                <c:pt idx="624">
                  <c:v>57.25</c:v>
                </c:pt>
                <c:pt idx="625">
                  <c:v>80</c:v>
                </c:pt>
                <c:pt idx="626">
                  <c:v>105</c:v>
                </c:pt>
                <c:pt idx="627">
                  <c:v>80.5</c:v>
                </c:pt>
                <c:pt idx="628">
                  <c:v>83.25</c:v>
                </c:pt>
                <c:pt idx="629">
                  <c:v>133</c:v>
                </c:pt>
                <c:pt idx="630">
                  <c:v>147.80000305175781</c:v>
                </c:pt>
                <c:pt idx="631">
                  <c:v>111</c:v>
                </c:pt>
                <c:pt idx="632">
                  <c:v>77.75</c:v>
                </c:pt>
                <c:pt idx="633">
                  <c:v>77</c:v>
                </c:pt>
                <c:pt idx="634">
                  <c:v>103</c:v>
                </c:pt>
                <c:pt idx="635">
                  <c:v>120.80000305175781</c:v>
                </c:pt>
                <c:pt idx="636">
                  <c:v>130</c:v>
                </c:pt>
                <c:pt idx="637">
                  <c:v>107.69999694824219</c:v>
                </c:pt>
                <c:pt idx="638">
                  <c:v>72.75</c:v>
                </c:pt>
                <c:pt idx="639">
                  <c:v>77.5</c:v>
                </c:pt>
                <c:pt idx="640">
                  <c:v>103.5</c:v>
                </c:pt>
                <c:pt idx="641">
                  <c:v>123.19999694824219</c:v>
                </c:pt>
                <c:pt idx="642">
                  <c:v>129.5</c:v>
                </c:pt>
                <c:pt idx="643">
                  <c:v>163.80000305175781</c:v>
                </c:pt>
                <c:pt idx="644">
                  <c:v>257.79998779296875</c:v>
                </c:pt>
                <c:pt idx="645">
                  <c:v>631</c:v>
                </c:pt>
                <c:pt idx="646">
                  <c:v>2024</c:v>
                </c:pt>
                <c:pt idx="647">
                  <c:v>5248</c:v>
                </c:pt>
                <c:pt idx="648">
                  <c:v>8652</c:v>
                </c:pt>
                <c:pt idx="649">
                  <c:v>9482</c:v>
                </c:pt>
                <c:pt idx="650">
                  <c:v>7572</c:v>
                </c:pt>
                <c:pt idx="651">
                  <c:v>4348</c:v>
                </c:pt>
                <c:pt idx="652">
                  <c:v>1737</c:v>
                </c:pt>
                <c:pt idx="653">
                  <c:v>600.5</c:v>
                </c:pt>
                <c:pt idx="654">
                  <c:v>252.69999694824219</c:v>
                </c:pt>
                <c:pt idx="655">
                  <c:v>143.5</c:v>
                </c:pt>
                <c:pt idx="656">
                  <c:v>101.80000305175781</c:v>
                </c:pt>
                <c:pt idx="657">
                  <c:v>108.30000305175781</c:v>
                </c:pt>
                <c:pt idx="658">
                  <c:v>101</c:v>
                </c:pt>
                <c:pt idx="659">
                  <c:v>46.25</c:v>
                </c:pt>
                <c:pt idx="660">
                  <c:v>37.5</c:v>
                </c:pt>
                <c:pt idx="661">
                  <c:v>78.75</c:v>
                </c:pt>
                <c:pt idx="662">
                  <c:v>87.75</c:v>
                </c:pt>
                <c:pt idx="663">
                  <c:v>104</c:v>
                </c:pt>
                <c:pt idx="664">
                  <c:v>135.30000305175781</c:v>
                </c:pt>
                <c:pt idx="665">
                  <c:v>120</c:v>
                </c:pt>
                <c:pt idx="666">
                  <c:v>71.75</c:v>
                </c:pt>
                <c:pt idx="667">
                  <c:v>43</c:v>
                </c:pt>
                <c:pt idx="668">
                  <c:v>65.5</c:v>
                </c:pt>
                <c:pt idx="669">
                  <c:v>102.30000305175781</c:v>
                </c:pt>
                <c:pt idx="670">
                  <c:v>90.5</c:v>
                </c:pt>
                <c:pt idx="671">
                  <c:v>53</c:v>
                </c:pt>
                <c:pt idx="672">
                  <c:v>56.75</c:v>
                </c:pt>
                <c:pt idx="673">
                  <c:v>95.5</c:v>
                </c:pt>
                <c:pt idx="674">
                  <c:v>95.75</c:v>
                </c:pt>
                <c:pt idx="675">
                  <c:v>70.75</c:v>
                </c:pt>
                <c:pt idx="676">
                  <c:v>59.75</c:v>
                </c:pt>
                <c:pt idx="677">
                  <c:v>59.5</c:v>
                </c:pt>
                <c:pt idx="678">
                  <c:v>91.25</c:v>
                </c:pt>
                <c:pt idx="679">
                  <c:v>115.30000305175781</c:v>
                </c:pt>
                <c:pt idx="680">
                  <c:v>135.69999694824219</c:v>
                </c:pt>
                <c:pt idx="681">
                  <c:v>159</c:v>
                </c:pt>
                <c:pt idx="682">
                  <c:v>143.5</c:v>
                </c:pt>
                <c:pt idx="683">
                  <c:v>139</c:v>
                </c:pt>
                <c:pt idx="684">
                  <c:v>152.5</c:v>
                </c:pt>
                <c:pt idx="685">
                  <c:v>175.5</c:v>
                </c:pt>
                <c:pt idx="686">
                  <c:v>416.20001220703125</c:v>
                </c:pt>
                <c:pt idx="687">
                  <c:v>1148</c:v>
                </c:pt>
                <c:pt idx="688">
                  <c:v>2231</c:v>
                </c:pt>
                <c:pt idx="689">
                  <c:v>3244</c:v>
                </c:pt>
                <c:pt idx="690">
                  <c:v>3550</c:v>
                </c:pt>
                <c:pt idx="691">
                  <c:v>2648</c:v>
                </c:pt>
                <c:pt idx="692">
                  <c:v>1294</c:v>
                </c:pt>
                <c:pt idx="693">
                  <c:v>488.5</c:v>
                </c:pt>
                <c:pt idx="694">
                  <c:v>190.80000305175781</c:v>
                </c:pt>
                <c:pt idx="695">
                  <c:v>90</c:v>
                </c:pt>
                <c:pt idx="696">
                  <c:v>60.5</c:v>
                </c:pt>
                <c:pt idx="697">
                  <c:v>78.25</c:v>
                </c:pt>
                <c:pt idx="698">
                  <c:v>95.25</c:v>
                </c:pt>
                <c:pt idx="699">
                  <c:v>59</c:v>
                </c:pt>
                <c:pt idx="700">
                  <c:v>36.25</c:v>
                </c:pt>
                <c:pt idx="701">
                  <c:v>36</c:v>
                </c:pt>
                <c:pt idx="702">
                  <c:v>45.5</c:v>
                </c:pt>
                <c:pt idx="703">
                  <c:v>75.75</c:v>
                </c:pt>
                <c:pt idx="704">
                  <c:v>68.25</c:v>
                </c:pt>
                <c:pt idx="705">
                  <c:v>29</c:v>
                </c:pt>
                <c:pt idx="706">
                  <c:v>21</c:v>
                </c:pt>
                <c:pt idx="707">
                  <c:v>33</c:v>
                </c:pt>
                <c:pt idx="708">
                  <c:v>40.25</c:v>
                </c:pt>
                <c:pt idx="709">
                  <c:v>45</c:v>
                </c:pt>
                <c:pt idx="710">
                  <c:v>44.25</c:v>
                </c:pt>
                <c:pt idx="711">
                  <c:v>48.5</c:v>
                </c:pt>
                <c:pt idx="712">
                  <c:v>71.25</c:v>
                </c:pt>
                <c:pt idx="713">
                  <c:v>93.25</c:v>
                </c:pt>
                <c:pt idx="714">
                  <c:v>98.75</c:v>
                </c:pt>
                <c:pt idx="715">
                  <c:v>88.25</c:v>
                </c:pt>
                <c:pt idx="716">
                  <c:v>61.25</c:v>
                </c:pt>
                <c:pt idx="717">
                  <c:v>40.25</c:v>
                </c:pt>
                <c:pt idx="718">
                  <c:v>43.25</c:v>
                </c:pt>
                <c:pt idx="719">
                  <c:v>76.5</c:v>
                </c:pt>
                <c:pt idx="720">
                  <c:v>108</c:v>
                </c:pt>
                <c:pt idx="721">
                  <c:v>88.75</c:v>
                </c:pt>
                <c:pt idx="722">
                  <c:v>69.25</c:v>
                </c:pt>
                <c:pt idx="723">
                  <c:v>79.25</c:v>
                </c:pt>
                <c:pt idx="724">
                  <c:v>116.5</c:v>
                </c:pt>
                <c:pt idx="725">
                  <c:v>143.30000305175781</c:v>
                </c:pt>
                <c:pt idx="726">
                  <c:v>150</c:v>
                </c:pt>
                <c:pt idx="727">
                  <c:v>243.30000305175781</c:v>
                </c:pt>
                <c:pt idx="728">
                  <c:v>420.5</c:v>
                </c:pt>
                <c:pt idx="729">
                  <c:v>682.20001220703125</c:v>
                </c:pt>
                <c:pt idx="730">
                  <c:v>953.5</c:v>
                </c:pt>
                <c:pt idx="731">
                  <c:v>1032</c:v>
                </c:pt>
                <c:pt idx="732">
                  <c:v>841.5</c:v>
                </c:pt>
                <c:pt idx="733">
                  <c:v>472.5</c:v>
                </c:pt>
                <c:pt idx="734">
                  <c:v>200.5</c:v>
                </c:pt>
                <c:pt idx="735">
                  <c:v>114.5</c:v>
                </c:pt>
                <c:pt idx="736">
                  <c:v>72.5</c:v>
                </c:pt>
                <c:pt idx="737">
                  <c:v>60.5</c:v>
                </c:pt>
                <c:pt idx="738">
                  <c:v>92.75</c:v>
                </c:pt>
                <c:pt idx="739">
                  <c:v>95.25</c:v>
                </c:pt>
                <c:pt idx="740">
                  <c:v>53.75</c:v>
                </c:pt>
                <c:pt idx="741">
                  <c:v>42</c:v>
                </c:pt>
                <c:pt idx="742">
                  <c:v>46.75</c:v>
                </c:pt>
                <c:pt idx="743">
                  <c:v>31.5</c:v>
                </c:pt>
                <c:pt idx="744">
                  <c:v>18</c:v>
                </c:pt>
                <c:pt idx="745">
                  <c:v>19</c:v>
                </c:pt>
                <c:pt idx="746">
                  <c:v>20</c:v>
                </c:pt>
                <c:pt idx="747">
                  <c:v>27.25</c:v>
                </c:pt>
                <c:pt idx="748">
                  <c:v>45.25</c:v>
                </c:pt>
                <c:pt idx="749">
                  <c:v>36</c:v>
                </c:pt>
                <c:pt idx="750">
                  <c:v>32.25</c:v>
                </c:pt>
                <c:pt idx="751">
                  <c:v>48.25</c:v>
                </c:pt>
                <c:pt idx="752">
                  <c:v>57.25</c:v>
                </c:pt>
                <c:pt idx="753">
                  <c:v>94</c:v>
                </c:pt>
                <c:pt idx="754">
                  <c:v>123.5</c:v>
                </c:pt>
                <c:pt idx="755">
                  <c:v>101.80000305175781</c:v>
                </c:pt>
                <c:pt idx="756">
                  <c:v>96</c:v>
                </c:pt>
                <c:pt idx="757">
                  <c:v>118.30000305175781</c:v>
                </c:pt>
                <c:pt idx="758">
                  <c:v>102.30000305175781</c:v>
                </c:pt>
                <c:pt idx="759">
                  <c:v>72.25</c:v>
                </c:pt>
                <c:pt idx="760">
                  <c:v>73.75</c:v>
                </c:pt>
                <c:pt idx="761">
                  <c:v>77.75</c:v>
                </c:pt>
                <c:pt idx="762">
                  <c:v>63.75</c:v>
                </c:pt>
                <c:pt idx="763">
                  <c:v>43.25</c:v>
                </c:pt>
                <c:pt idx="764">
                  <c:v>41.75</c:v>
                </c:pt>
                <c:pt idx="765">
                  <c:v>81.5</c:v>
                </c:pt>
                <c:pt idx="766">
                  <c:v>130.30000305175781</c:v>
                </c:pt>
                <c:pt idx="767">
                  <c:v>185.5</c:v>
                </c:pt>
                <c:pt idx="768">
                  <c:v>312.5</c:v>
                </c:pt>
                <c:pt idx="769">
                  <c:v>433.79998779296875</c:v>
                </c:pt>
                <c:pt idx="770">
                  <c:v>446.79998779296875</c:v>
                </c:pt>
                <c:pt idx="771">
                  <c:v>424.20001220703125</c:v>
                </c:pt>
                <c:pt idx="772">
                  <c:v>361.5</c:v>
                </c:pt>
                <c:pt idx="773">
                  <c:v>238.80000305175781</c:v>
                </c:pt>
                <c:pt idx="774">
                  <c:v>144</c:v>
                </c:pt>
                <c:pt idx="775">
                  <c:v>90.5</c:v>
                </c:pt>
                <c:pt idx="776">
                  <c:v>83</c:v>
                </c:pt>
                <c:pt idx="777">
                  <c:v>118.30000305175781</c:v>
                </c:pt>
                <c:pt idx="778">
                  <c:v>105.80000305175781</c:v>
                </c:pt>
                <c:pt idx="779">
                  <c:v>52.75</c:v>
                </c:pt>
                <c:pt idx="780">
                  <c:v>31</c:v>
                </c:pt>
                <c:pt idx="781">
                  <c:v>15.25</c:v>
                </c:pt>
                <c:pt idx="782">
                  <c:v>13.5</c:v>
                </c:pt>
                <c:pt idx="783">
                  <c:v>44</c:v>
                </c:pt>
                <c:pt idx="784">
                  <c:v>62.5</c:v>
                </c:pt>
                <c:pt idx="785">
                  <c:v>47</c:v>
                </c:pt>
                <c:pt idx="786">
                  <c:v>17.75</c:v>
                </c:pt>
                <c:pt idx="787">
                  <c:v>6.25</c:v>
                </c:pt>
                <c:pt idx="788">
                  <c:v>10.25</c:v>
                </c:pt>
                <c:pt idx="789">
                  <c:v>11.5</c:v>
                </c:pt>
                <c:pt idx="790">
                  <c:v>14.5</c:v>
                </c:pt>
                <c:pt idx="791">
                  <c:v>26</c:v>
                </c:pt>
                <c:pt idx="792">
                  <c:v>30</c:v>
                </c:pt>
                <c:pt idx="793">
                  <c:v>31.75</c:v>
                </c:pt>
                <c:pt idx="794">
                  <c:v>39</c:v>
                </c:pt>
                <c:pt idx="795">
                  <c:v>35.75</c:v>
                </c:pt>
                <c:pt idx="796">
                  <c:v>36.5</c:v>
                </c:pt>
                <c:pt idx="797">
                  <c:v>39</c:v>
                </c:pt>
                <c:pt idx="798">
                  <c:v>37.5</c:v>
                </c:pt>
                <c:pt idx="799">
                  <c:v>48.5</c:v>
                </c:pt>
                <c:pt idx="800">
                  <c:v>69.5</c:v>
                </c:pt>
                <c:pt idx="801">
                  <c:v>87</c:v>
                </c:pt>
                <c:pt idx="802">
                  <c:v>78.75</c:v>
                </c:pt>
                <c:pt idx="803">
                  <c:v>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C891-4741-8BDC-C62B340A3AD1}"/>
            </c:ext>
          </c:extLst>
        </c:ser>
        <c:ser>
          <c:idx val="1"/>
          <c:order val="1"/>
          <c:tx>
            <c:v>distriubtion width</c:v>
          </c:tx>
          <c:spPr>
            <a:ln w="38100">
              <a:solidFill>
                <a:srgbClr val="FF66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{16 min}'!$G$10:$G$11</c:f>
              <c:numCache>
                <c:formatCode>General</c:formatCode>
                <c:ptCount val="2"/>
                <c:pt idx="0">
                  <c:v>786.56329345703125</c:v>
                </c:pt>
                <c:pt idx="1">
                  <c:v>793.2662353515625</c:v>
                </c:pt>
              </c:numCache>
            </c:numRef>
          </c:xVal>
          <c:yVal>
            <c:numRef>
              <c:f>'Sheet1 {16 min}'!$F$13:$F$14</c:f>
              <c:numCache>
                <c:formatCode>General</c:formatCode>
                <c:ptCount val="2"/>
                <c:pt idx="0">
                  <c:v>13600</c:v>
                </c:pt>
                <c:pt idx="1">
                  <c:v>13600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C891-4741-8BDC-C62B340A3AD1}"/>
            </c:ext>
          </c:extLst>
        </c:ser>
        <c:ser>
          <c:idx val="2"/>
          <c:order val="2"/>
          <c:tx>
            <c:v>centroid</c:v>
          </c:tx>
          <c:spPr>
            <a:ln w="38100">
              <a:solidFill>
                <a:srgbClr val="00FF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('Sheet1 {16 min}'!$G$4,'Sheet1 {16 min}'!$G$4)</c:f>
              <c:numCache>
                <c:formatCode>General</c:formatCode>
                <c:ptCount val="2"/>
                <c:pt idx="0">
                  <c:v>790.372802734375</c:v>
                </c:pt>
                <c:pt idx="1">
                  <c:v>790.372802734375</c:v>
                </c:pt>
              </c:numCache>
            </c:numRef>
          </c:xVal>
          <c:yVal>
            <c:numRef>
              <c:f>'Sheet1 {16 min}'!$F$12:$F$13</c:f>
              <c:numCache>
                <c:formatCode>General</c:formatCode>
                <c:ptCount val="2"/>
                <c:pt idx="0">
                  <c:v>0</c:v>
                </c:pt>
                <c:pt idx="1">
                  <c:v>13600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C891-4741-8BDC-C62B340A3AD1}"/>
            </c:ext>
          </c:extLst>
        </c:ser>
        <c:ser>
          <c:idx val="3"/>
          <c:order val="3"/>
          <c:tx>
            <c:v>peak envelope</c:v>
          </c:tx>
          <c:spPr>
            <a:ln w="12700">
              <a:solidFill>
                <a:srgbClr val="FF0000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'Sheet1 {16 min}'!$D$1:$D$19</c:f>
              <c:numCache>
                <c:formatCode>General</c:formatCode>
                <c:ptCount val="19"/>
                <c:pt idx="0">
                  <c:v>785.84197998046875</c:v>
                </c:pt>
                <c:pt idx="1">
                  <c:v>786.34197998046875</c:v>
                </c:pt>
                <c:pt idx="2">
                  <c:v>786.843994140625</c:v>
                </c:pt>
                <c:pt idx="3">
                  <c:v>787.34600830078125</c:v>
                </c:pt>
                <c:pt idx="4">
                  <c:v>787.8480224609375</c:v>
                </c:pt>
                <c:pt idx="5">
                  <c:v>788.35101318359375</c:v>
                </c:pt>
                <c:pt idx="6">
                  <c:v>788.85400390625</c:v>
                </c:pt>
                <c:pt idx="7">
                  <c:v>789.35601806640625</c:v>
                </c:pt>
                <c:pt idx="8">
                  <c:v>789.87200927734375</c:v>
                </c:pt>
                <c:pt idx="9">
                  <c:v>790.375</c:v>
                </c:pt>
                <c:pt idx="10">
                  <c:v>790.86602783203125</c:v>
                </c:pt>
                <c:pt idx="11">
                  <c:v>791.3690185546875</c:v>
                </c:pt>
                <c:pt idx="12">
                  <c:v>791.87298583984375</c:v>
                </c:pt>
                <c:pt idx="13">
                  <c:v>792.37701416015625</c:v>
                </c:pt>
                <c:pt idx="14">
                  <c:v>792.8809814453125</c:v>
                </c:pt>
                <c:pt idx="15">
                  <c:v>793.385009765625</c:v>
                </c:pt>
                <c:pt idx="16">
                  <c:v>793.885009765625</c:v>
                </c:pt>
                <c:pt idx="17">
                  <c:v>794.385009765625</c:v>
                </c:pt>
                <c:pt idx="18">
                  <c:v>794.885009765625</c:v>
                </c:pt>
              </c:numCache>
            </c:numRef>
          </c:xVal>
          <c:yVal>
            <c:numRef>
              <c:f>'Sheet1 {16 min}'!$E$1:$E$28</c:f>
              <c:numCache>
                <c:formatCode>General</c:formatCode>
                <c:ptCount val="28"/>
                <c:pt idx="0">
                  <c:v>0</c:v>
                </c:pt>
                <c:pt idx="1">
                  <c:v>8278</c:v>
                </c:pt>
                <c:pt idx="2">
                  <c:v>20350</c:v>
                </c:pt>
                <c:pt idx="3">
                  <c:v>36020</c:v>
                </c:pt>
                <c:pt idx="4">
                  <c:v>42560</c:v>
                </c:pt>
                <c:pt idx="5">
                  <c:v>41770</c:v>
                </c:pt>
                <c:pt idx="6">
                  <c:v>36150</c:v>
                </c:pt>
                <c:pt idx="7">
                  <c:v>45040</c:v>
                </c:pt>
                <c:pt idx="8">
                  <c:v>67250</c:v>
                </c:pt>
                <c:pt idx="9">
                  <c:v>102400</c:v>
                </c:pt>
                <c:pt idx="10">
                  <c:v>133100</c:v>
                </c:pt>
                <c:pt idx="11">
                  <c:v>136000</c:v>
                </c:pt>
                <c:pt idx="12">
                  <c:v>106200</c:v>
                </c:pt>
                <c:pt idx="13">
                  <c:v>62430</c:v>
                </c:pt>
                <c:pt idx="14">
                  <c:v>26960</c:v>
                </c:pt>
                <c:pt idx="15">
                  <c:v>9482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C891-4741-8BDC-C62B340A3AD1}"/>
            </c:ext>
          </c:extLst>
        </c:ser>
        <c:ser>
          <c:idx val="4"/>
          <c:order val="4"/>
          <c:tx>
            <c:v>Binomial p = 5.36E-12</c:v>
          </c:tx>
          <c:spPr>
            <a:ln w="25400">
              <a:solidFill>
                <a:srgbClr val="4472C4"/>
              </a:solidFill>
              <a:prstDash val="solid"/>
            </a:ln>
          </c:spPr>
          <c:marker>
            <c:symbol val="none"/>
          </c:marker>
          <c:xVal>
            <c:numRef>
              <c:f>'Sheet1 {16 min}'!$D$1:$D$31</c:f>
              <c:numCache>
                <c:formatCode>General</c:formatCode>
                <c:ptCount val="31"/>
                <c:pt idx="0">
                  <c:v>785.84197998046875</c:v>
                </c:pt>
                <c:pt idx="1">
                  <c:v>786.34197998046875</c:v>
                </c:pt>
                <c:pt idx="2">
                  <c:v>786.843994140625</c:v>
                </c:pt>
                <c:pt idx="3">
                  <c:v>787.34600830078125</c:v>
                </c:pt>
                <c:pt idx="4">
                  <c:v>787.8480224609375</c:v>
                </c:pt>
                <c:pt idx="5">
                  <c:v>788.35101318359375</c:v>
                </c:pt>
                <c:pt idx="6">
                  <c:v>788.85400390625</c:v>
                </c:pt>
                <c:pt idx="7">
                  <c:v>789.35601806640625</c:v>
                </c:pt>
                <c:pt idx="8">
                  <c:v>789.87200927734375</c:v>
                </c:pt>
                <c:pt idx="9">
                  <c:v>790.375</c:v>
                </c:pt>
                <c:pt idx="10">
                  <c:v>790.86602783203125</c:v>
                </c:pt>
                <c:pt idx="11">
                  <c:v>791.3690185546875</c:v>
                </c:pt>
                <c:pt idx="12">
                  <c:v>791.87298583984375</c:v>
                </c:pt>
                <c:pt idx="13">
                  <c:v>792.37701416015625</c:v>
                </c:pt>
                <c:pt idx="14">
                  <c:v>792.8809814453125</c:v>
                </c:pt>
                <c:pt idx="15">
                  <c:v>793.385009765625</c:v>
                </c:pt>
                <c:pt idx="16">
                  <c:v>793.885009765625</c:v>
                </c:pt>
                <c:pt idx="17">
                  <c:v>794.385009765625</c:v>
                </c:pt>
                <c:pt idx="18">
                  <c:v>794.885009765625</c:v>
                </c:pt>
              </c:numCache>
            </c:numRef>
          </c:xVal>
          <c:yVal>
            <c:numRef>
              <c:f>'Sheet1 {16 min}'!$P$1:$P$31</c:f>
              <c:numCache>
                <c:formatCode>General</c:formatCode>
                <c:ptCount val="31"/>
                <c:pt idx="0">
                  <c:v>1354.8843636339568</c:v>
                </c:pt>
                <c:pt idx="1">
                  <c:v>7680.7319319286671</c:v>
                </c:pt>
                <c:pt idx="2">
                  <c:v>20677.16334050287</c:v>
                </c:pt>
                <c:pt idx="3">
                  <c:v>35254.516370891572</c:v>
                </c:pt>
                <c:pt idx="4">
                  <c:v>43081.918727564567</c:v>
                </c:pt>
                <c:pt idx="5">
                  <c:v>41577.492433419531</c:v>
                </c:pt>
                <c:pt idx="6">
                  <c:v>37633.374046577504</c:v>
                </c:pt>
                <c:pt idx="7">
                  <c:v>43168.593707744105</c:v>
                </c:pt>
                <c:pt idx="8">
                  <c:v>66501.41857728496</c:v>
                </c:pt>
                <c:pt idx="9">
                  <c:v>103266.97227448659</c:v>
                </c:pt>
                <c:pt idx="10">
                  <c:v>133774.80560466636</c:v>
                </c:pt>
                <c:pt idx="11">
                  <c:v>135743.40028738577</c:v>
                </c:pt>
                <c:pt idx="12">
                  <c:v>105432.67792992874</c:v>
                </c:pt>
                <c:pt idx="13">
                  <c:v>62083.425478557321</c:v>
                </c:pt>
                <c:pt idx="14">
                  <c:v>27912.015912769279</c:v>
                </c:pt>
                <c:pt idx="15">
                  <c:v>9967.5283413200596</c:v>
                </c:pt>
                <c:pt idx="16">
                  <c:v>2947.5178507210185</c:v>
                </c:pt>
                <c:pt idx="17">
                  <c:v>745.52921794250256</c:v>
                </c:pt>
                <c:pt idx="18">
                  <c:v>165.27078594561351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C891-4741-8BDC-C62B340A3AD1}"/>
            </c:ext>
          </c:extLst>
        </c:ser>
        <c:ser>
          <c:idx val="5"/>
          <c:order val="5"/>
          <c:tx>
            <c:v>Bimodal(1) 13.8</c:v>
          </c:tx>
          <c:marker>
            <c:symbol val="none"/>
          </c:marker>
          <c:xVal>
            <c:numRef>
              <c:f>'Sheet1 {16 min}'!$D$1:$D$31</c:f>
              <c:numCache>
                <c:formatCode>General</c:formatCode>
                <c:ptCount val="31"/>
                <c:pt idx="0">
                  <c:v>785.84197998046875</c:v>
                </c:pt>
                <c:pt idx="1">
                  <c:v>786.34197998046875</c:v>
                </c:pt>
                <c:pt idx="2">
                  <c:v>786.843994140625</c:v>
                </c:pt>
                <c:pt idx="3">
                  <c:v>787.34600830078125</c:v>
                </c:pt>
                <c:pt idx="4">
                  <c:v>787.8480224609375</c:v>
                </c:pt>
                <c:pt idx="5">
                  <c:v>788.35101318359375</c:v>
                </c:pt>
                <c:pt idx="6">
                  <c:v>788.85400390625</c:v>
                </c:pt>
                <c:pt idx="7">
                  <c:v>789.35601806640625</c:v>
                </c:pt>
                <c:pt idx="8">
                  <c:v>789.87200927734375</c:v>
                </c:pt>
                <c:pt idx="9">
                  <c:v>790.375</c:v>
                </c:pt>
                <c:pt idx="10">
                  <c:v>790.86602783203125</c:v>
                </c:pt>
                <c:pt idx="11">
                  <c:v>791.3690185546875</c:v>
                </c:pt>
                <c:pt idx="12">
                  <c:v>791.87298583984375</c:v>
                </c:pt>
                <c:pt idx="13">
                  <c:v>792.37701416015625</c:v>
                </c:pt>
                <c:pt idx="14">
                  <c:v>792.8809814453125</c:v>
                </c:pt>
                <c:pt idx="15">
                  <c:v>793.385009765625</c:v>
                </c:pt>
                <c:pt idx="16">
                  <c:v>793.885009765625</c:v>
                </c:pt>
                <c:pt idx="17">
                  <c:v>794.385009765625</c:v>
                </c:pt>
                <c:pt idx="18">
                  <c:v>794.885009765625</c:v>
                </c:pt>
              </c:numCache>
            </c:numRef>
          </c:xVal>
          <c:yVal>
            <c:numRef>
              <c:f>'Sheet1 {16 min}'!$M$1:$M$31</c:f>
              <c:numCache>
                <c:formatCode>General</c:formatCode>
                <c:ptCount val="31"/>
                <c:pt idx="0">
                  <c:v>1354.8695271915485</c:v>
                </c:pt>
                <c:pt idx="1">
                  <c:v>7680.2291909458536</c:v>
                </c:pt>
                <c:pt idx="2">
                  <c:v>20669.241225851594</c:v>
                </c:pt>
                <c:pt idx="3">
                  <c:v>35177.52559423256</c:v>
                </c:pt>
                <c:pt idx="4">
                  <c:v>42565.945553744954</c:v>
                </c:pt>
                <c:pt idx="5">
                  <c:v>39051.932279331413</c:v>
                </c:pt>
                <c:pt idx="6">
                  <c:v>28305.63854386576</c:v>
                </c:pt>
                <c:pt idx="7">
                  <c:v>16688.61063586202</c:v>
                </c:pt>
                <c:pt idx="8">
                  <c:v>8184.7972295448481</c:v>
                </c:pt>
                <c:pt idx="9">
                  <c:v>3400.9362148112737</c:v>
                </c:pt>
                <c:pt idx="10">
                  <c:v>1216.3006955425733</c:v>
                </c:pt>
                <c:pt idx="11">
                  <c:v>379.67391363234583</c:v>
                </c:pt>
                <c:pt idx="12">
                  <c:v>104.74609606810152</c:v>
                </c:pt>
                <c:pt idx="13">
                  <c:v>25.818545446596843</c:v>
                </c:pt>
                <c:pt idx="14">
                  <c:v>5.733274777673774</c:v>
                </c:pt>
                <c:pt idx="15">
                  <c:v>1.1513381711228803</c:v>
                </c:pt>
                <c:pt idx="16">
                  <c:v>0.20828583394742536</c:v>
                </c:pt>
                <c:pt idx="17">
                  <c:v>3.3444158664144241E-2</c:v>
                </c:pt>
                <c:pt idx="18">
                  <c:v>4.6350793009170251E-3</c:v>
                </c:pt>
                <c:pt idx="19">
                  <c:v>5.3179139977897923E-4</c:v>
                </c:pt>
                <c:pt idx="20">
                  <c:v>4.7663377980270253E-5</c:v>
                </c:pt>
                <c:pt idx="21">
                  <c:v>3.0655598090724613E-6</c:v>
                </c:pt>
                <c:pt idx="22">
                  <c:v>1.2195308652145432E-7</c:v>
                </c:pt>
                <c:pt idx="23">
                  <c:v>2.0645415618950922E-9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C891-4741-8BDC-C62B340A3AD1}"/>
            </c:ext>
          </c:extLst>
        </c:ser>
        <c:ser>
          <c:idx val="6"/>
          <c:order val="6"/>
          <c:tx>
            <c:v>Bimodal(2) 13.6</c:v>
          </c:tx>
          <c:marker>
            <c:symbol val="none"/>
          </c:marker>
          <c:xVal>
            <c:numRef>
              <c:f>'Sheet1 {16 min}'!$D$1:$D$31</c:f>
              <c:numCache>
                <c:formatCode>General</c:formatCode>
                <c:ptCount val="31"/>
                <c:pt idx="0">
                  <c:v>785.84197998046875</c:v>
                </c:pt>
                <c:pt idx="1">
                  <c:v>786.34197998046875</c:v>
                </c:pt>
                <c:pt idx="2">
                  <c:v>786.843994140625</c:v>
                </c:pt>
                <c:pt idx="3">
                  <c:v>787.34600830078125</c:v>
                </c:pt>
                <c:pt idx="4">
                  <c:v>787.8480224609375</c:v>
                </c:pt>
                <c:pt idx="5">
                  <c:v>788.35101318359375</c:v>
                </c:pt>
                <c:pt idx="6">
                  <c:v>788.85400390625</c:v>
                </c:pt>
                <c:pt idx="7">
                  <c:v>789.35601806640625</c:v>
                </c:pt>
                <c:pt idx="8">
                  <c:v>789.87200927734375</c:v>
                </c:pt>
                <c:pt idx="9">
                  <c:v>790.375</c:v>
                </c:pt>
                <c:pt idx="10">
                  <c:v>790.86602783203125</c:v>
                </c:pt>
                <c:pt idx="11">
                  <c:v>791.3690185546875</c:v>
                </c:pt>
                <c:pt idx="12">
                  <c:v>791.87298583984375</c:v>
                </c:pt>
                <c:pt idx="13">
                  <c:v>792.37701416015625</c:v>
                </c:pt>
                <c:pt idx="14">
                  <c:v>792.8809814453125</c:v>
                </c:pt>
                <c:pt idx="15">
                  <c:v>793.385009765625</c:v>
                </c:pt>
                <c:pt idx="16">
                  <c:v>793.885009765625</c:v>
                </c:pt>
                <c:pt idx="17">
                  <c:v>794.385009765625</c:v>
                </c:pt>
                <c:pt idx="18">
                  <c:v>794.885009765625</c:v>
                </c:pt>
              </c:numCache>
            </c:numRef>
          </c:xVal>
          <c:yVal>
            <c:numRef>
              <c:f>'Sheet1 {16 min}'!$O$1:$O$31</c:f>
              <c:numCache>
                <c:formatCode>General</c:formatCode>
                <c:ptCount val="31"/>
                <c:pt idx="0">
                  <c:v>1.483644240831237E-2</c:v>
                </c:pt>
                <c:pt idx="1">
                  <c:v>0.50274098281377722</c:v>
                </c:pt>
                <c:pt idx="2">
                  <c:v>7.9221146512765506</c:v>
                </c:pt>
                <c:pt idx="3">
                  <c:v>76.990776659014244</c:v>
                </c:pt>
                <c:pt idx="4">
                  <c:v>515.97317381961125</c:v>
                </c:pt>
                <c:pt idx="5">
                  <c:v>2525.560154088118</c:v>
                </c:pt>
                <c:pt idx="6">
                  <c:v>9327.7355027117428</c:v>
                </c:pt>
                <c:pt idx="7">
                  <c:v>26479.983071882085</c:v>
                </c:pt>
                <c:pt idx="8">
                  <c:v>58316.621347740118</c:v>
                </c:pt>
                <c:pt idx="9">
                  <c:v>99866.036059675316</c:v>
                </c:pt>
                <c:pt idx="10">
                  <c:v>132558.50490912379</c:v>
                </c:pt>
                <c:pt idx="11">
                  <c:v>135363.72637375342</c:v>
                </c:pt>
                <c:pt idx="12">
                  <c:v>105327.93183386064</c:v>
                </c:pt>
                <c:pt idx="13">
                  <c:v>62057.606933110721</c:v>
                </c:pt>
                <c:pt idx="14">
                  <c:v>27906.282637991604</c:v>
                </c:pt>
                <c:pt idx="15">
                  <c:v>9966.3770031489366</c:v>
                </c:pt>
                <c:pt idx="16">
                  <c:v>2947.3095648870712</c:v>
                </c:pt>
                <c:pt idx="17">
                  <c:v>745.49577378383844</c:v>
                </c:pt>
                <c:pt idx="18">
                  <c:v>165.26615086631259</c:v>
                </c:pt>
                <c:pt idx="19">
                  <c:v>32.666300568051305</c:v>
                </c:pt>
                <c:pt idx="20">
                  <c:v>5.7925827532572427</c:v>
                </c:pt>
                <c:pt idx="21">
                  <c:v>0.89825114933209083</c:v>
                </c:pt>
                <c:pt idx="22">
                  <c:v>0.10808165381485585</c:v>
                </c:pt>
                <c:pt idx="23">
                  <c:v>6.7590689044269275E-3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C891-4741-8BDC-C62B340A3A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966560"/>
        <c:axId val="67951168"/>
      </c:scatterChart>
      <c:valAx>
        <c:axId val="67966560"/>
        <c:scaling>
          <c:orientation val="minMax"/>
          <c:max val="796"/>
          <c:min val="78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m/z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7951168"/>
        <c:crosses val="autoZero"/>
        <c:crossBetween val="midCat"/>
      </c:valAx>
      <c:valAx>
        <c:axId val="67951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7966560"/>
        <c:crosses val="autoZero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Regression Metric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Lit>
              <c:ptCount val="1"/>
              <c:pt idx="0">
                <c:v>Error</c:v>
              </c:pt>
            </c:strLit>
          </c:cat>
          <c:val>
            <c:numRef>
              <c:f>'Sheet1 {16 min}'!$I$78</c:f>
              <c:numCache>
                <c:formatCode>General</c:formatCode>
                <c:ptCount val="1"/>
                <c:pt idx="0">
                  <c:v>31.008354428638018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1AB2-4F73-A88A-3A51A1D453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axId val="67956160"/>
        <c:axId val="67952832"/>
      </c:barChart>
      <c:scatterChart>
        <c:scatterStyle val="lineMarker"/>
        <c:varyColors val="0"/>
        <c:ser>
          <c:idx val="1"/>
          <c:order val="1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008000"/>
                </a:solidFill>
                <a:prstDash val="solid"/>
              </a:ln>
            </c:spPr>
          </c:errBars>
          <c:yVal>
            <c:numRef>
              <c:f>'Sheet1 {16 min}'!$I$79</c:f>
              <c:numCache>
                <c:formatCode>General</c:formatCode>
                <c:ptCount val="1"/>
                <c:pt idx="0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1AB2-4F73-A88A-3A51A1D453A4}"/>
            </c:ext>
          </c:extLst>
        </c:ser>
        <c:ser>
          <c:idx val="2"/>
          <c:order val="2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6600"/>
                </a:solidFill>
                <a:prstDash val="solid"/>
              </a:ln>
            </c:spPr>
          </c:errBars>
          <c:yVal>
            <c:numRef>
              <c:f>'Sheet1 {16 min}'!$I$80</c:f>
              <c:numCache>
                <c:formatCode>General</c:formatCode>
                <c:ptCount val="1"/>
                <c:pt idx="0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1AB2-4F73-A88A-3A51A1D453A4}"/>
            </c:ext>
          </c:extLst>
        </c:ser>
        <c:ser>
          <c:idx val="3"/>
          <c:order val="3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'Sheet1 {16 min}'!$I$81</c:f>
              <c:numCache>
                <c:formatCode>General</c:formatCode>
                <c:ptCount val="1"/>
                <c:pt idx="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1AB2-4F73-A88A-3A51A1D453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956160"/>
        <c:axId val="67952832"/>
      </c:scatterChart>
      <c:catAx>
        <c:axId val="67956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7952832"/>
        <c:crosses val="autoZero"/>
        <c:auto val="1"/>
        <c:lblAlgn val="ctr"/>
        <c:lblOffset val="100"/>
        <c:noMultiLvlLbl val="0"/>
      </c:catAx>
      <c:valAx>
        <c:axId val="67952832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67956160"/>
        <c:crosses val="autoZero"/>
        <c:crossBetween val="between"/>
      </c:valAx>
      <c:spPr>
        <a:noFill/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Delta Chi Metric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Lit>
              <c:ptCount val="1"/>
              <c:pt idx="0">
                <c:v>DeltaChi</c:v>
              </c:pt>
            </c:strLit>
          </c:cat>
          <c:val>
            <c:numRef>
              <c:f>'Sheet1 {16 min}'!$J$78</c:f>
              <c:numCache>
                <c:formatCode>General</c:formatCode>
                <c:ptCount val="1"/>
                <c:pt idx="0">
                  <c:v>170.66970286724285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D5-43AC-AA82-AF0967841D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axId val="67961568"/>
        <c:axId val="67966560"/>
      </c:barChart>
      <c:scatterChart>
        <c:scatterStyle val="lineMarker"/>
        <c:varyColors val="0"/>
        <c:ser>
          <c:idx val="1"/>
          <c:order val="1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008000"/>
                </a:solidFill>
                <a:prstDash val="solid"/>
              </a:ln>
            </c:spPr>
          </c:errBars>
          <c:yVal>
            <c:numRef>
              <c:f>'Sheet1 {16 min}'!$J$79</c:f>
              <c:numCache>
                <c:formatCode>General</c:formatCode>
                <c:ptCount val="1"/>
                <c:pt idx="0">
                  <c:v>102.77736333546865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D5-43AC-AA82-AF0967841DA7}"/>
            </c:ext>
          </c:extLst>
        </c:ser>
        <c:ser>
          <c:idx val="2"/>
          <c:order val="2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6600"/>
                </a:solidFill>
                <a:prstDash val="solid"/>
              </a:ln>
            </c:spPr>
          </c:errBars>
          <c:yVal>
            <c:numRef>
              <c:f>'Sheet1 {16 min}'!$J$80</c:f>
              <c:numCache>
                <c:formatCode>General</c:formatCode>
                <c:ptCount val="1"/>
                <c:pt idx="0">
                  <c:v>51.388681667734325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8D5-43AC-AA82-AF0967841DA7}"/>
            </c:ext>
          </c:extLst>
        </c:ser>
        <c:ser>
          <c:idx val="3"/>
          <c:order val="3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'Sheet1 {16 min}'!$J$81</c:f>
              <c:numCache>
                <c:formatCode>General</c:formatCode>
                <c:ptCount val="1"/>
                <c:pt idx="0">
                  <c:v>25.694340833867162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8D5-43AC-AA82-AF0967841D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961568"/>
        <c:axId val="67966560"/>
      </c:scatterChart>
      <c:catAx>
        <c:axId val="67961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7966560"/>
        <c:crosses val="autoZero"/>
        <c:auto val="1"/>
        <c:lblAlgn val="ctr"/>
        <c:lblOffset val="100"/>
        <c:noMultiLvlLbl val="0"/>
      </c:catAx>
      <c:valAx>
        <c:axId val="67966560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67961568"/>
        <c:crosses val="autoZero"/>
        <c:crossBetween val="between"/>
      </c:valAx>
      <c:spPr>
        <a:noFill/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Separation Metric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Lit>
              <c:ptCount val="1"/>
              <c:pt idx="0">
                <c:v>SepRatio</c:v>
              </c:pt>
            </c:strLit>
          </c:cat>
          <c:val>
            <c:numRef>
              <c:f>'Sheet1 {16 min}'!$K$78</c:f>
              <c:numCache>
                <c:formatCode>General</c:formatCode>
                <c:ptCount val="1"/>
                <c:pt idx="0">
                  <c:v>3.6595268993838217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42-4069-81C4-8592B68C2F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axId val="67975296"/>
        <c:axId val="67974048"/>
      </c:barChart>
      <c:scatterChart>
        <c:scatterStyle val="lineMarker"/>
        <c:varyColors val="0"/>
        <c:ser>
          <c:idx val="1"/>
          <c:order val="1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008000"/>
                </a:solidFill>
                <a:prstDash val="solid"/>
              </a:ln>
            </c:spPr>
          </c:errBars>
          <c:yVal>
            <c:numRef>
              <c:f>'Sheet1 {16 min}'!$K$79</c:f>
              <c:numCache>
                <c:formatCode>General</c:formatCode>
                <c:ptCount val="1"/>
                <c:pt idx="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642-4069-81C4-8592B68C2FE2}"/>
            </c:ext>
          </c:extLst>
        </c:ser>
        <c:ser>
          <c:idx val="2"/>
          <c:order val="2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6600"/>
                </a:solidFill>
                <a:prstDash val="solid"/>
              </a:ln>
            </c:spPr>
          </c:errBars>
          <c:yVal>
            <c:numRef>
              <c:f>'Sheet1 {16 min}'!$K$80</c:f>
              <c:numCache>
                <c:formatCode>General</c:formatCode>
                <c:ptCount val="1"/>
                <c:pt idx="0">
                  <c:v>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642-4069-81C4-8592B68C2FE2}"/>
            </c:ext>
          </c:extLst>
        </c:ser>
        <c:ser>
          <c:idx val="3"/>
          <c:order val="3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'Sheet1 {16 min}'!$K$81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642-4069-81C4-8592B68C2F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975296"/>
        <c:axId val="67974048"/>
      </c:scatterChart>
      <c:catAx>
        <c:axId val="67975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7974048"/>
        <c:crosses val="autoZero"/>
        <c:auto val="1"/>
        <c:lblAlgn val="ctr"/>
        <c:lblOffset val="100"/>
        <c:noMultiLvlLbl val="0"/>
      </c:catAx>
      <c:valAx>
        <c:axId val="67974048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67975296"/>
        <c:crosses val="autoZero"/>
        <c:crossBetween val="between"/>
      </c:valAx>
      <c:spPr>
        <a:noFill/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Iterative Fitting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1st</c:v>
          </c:tx>
          <c:spPr>
            <a:ln w="25400">
              <a:noFill/>
            </a:ln>
            <a:effectLst/>
          </c:spPr>
          <c:marker>
            <c:symbol val="circle"/>
            <c:size val="6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xVal>
            <c:numRef>
              <c:f>'Sheet1 {16 min}'!$K$101:$K$120</c:f>
              <c:numCache>
                <c:formatCode>General</c:formatCode>
                <c:ptCount val="20"/>
                <c:pt idx="0">
                  <c:v>3.4710136644157061</c:v>
                </c:pt>
                <c:pt idx="1">
                  <c:v>3.9250989435743593</c:v>
                </c:pt>
                <c:pt idx="2">
                  <c:v>3.3210333568524</c:v>
                </c:pt>
                <c:pt idx="3">
                  <c:v>3.6163344884434987</c:v>
                </c:pt>
                <c:pt idx="4">
                  <c:v>3.5323792129926703</c:v>
                </c:pt>
                <c:pt idx="5">
                  <c:v>3.4961483456672928</c:v>
                </c:pt>
                <c:pt idx="6">
                  <c:v>3.6544295764986048</c:v>
                </c:pt>
                <c:pt idx="7">
                  <c:v>3.3105217330529646</c:v>
                </c:pt>
                <c:pt idx="8">
                  <c:v>3.4783978800631696</c:v>
                </c:pt>
                <c:pt idx="9">
                  <c:v>3.5938995892584091</c:v>
                </c:pt>
                <c:pt idx="10">
                  <c:v>3.519327201256218</c:v>
                </c:pt>
                <c:pt idx="11">
                  <c:v>3.7239804069111058</c:v>
                </c:pt>
                <c:pt idx="12">
                  <c:v>3.6322945857059303</c:v>
                </c:pt>
                <c:pt idx="13">
                  <c:v>3.6513518903856137</c:v>
                </c:pt>
                <c:pt idx="14">
                  <c:v>3.5120901658526695</c:v>
                </c:pt>
                <c:pt idx="15">
                  <c:v>3.6474043178293241</c:v>
                </c:pt>
                <c:pt idx="16">
                  <c:v>3.7087602361134731</c:v>
                </c:pt>
                <c:pt idx="17">
                  <c:v>3.4349085466425771</c:v>
                </c:pt>
                <c:pt idx="18">
                  <c:v>3.5988544507096547</c:v>
                </c:pt>
                <c:pt idx="19">
                  <c:v>3.5938995876157747</c:v>
                </c:pt>
              </c:numCache>
            </c:numRef>
          </c:xVal>
          <c:yVal>
            <c:numRef>
              <c:f>'Sheet1 {16 min}'!$Q$101:$Q$120</c:f>
              <c:numCache>
                <c:formatCode>General</c:formatCode>
                <c:ptCount val="20"/>
                <c:pt idx="0">
                  <c:v>0.24303405749720564</c:v>
                </c:pt>
                <c:pt idx="1">
                  <c:v>0.24124149406162149</c:v>
                </c:pt>
                <c:pt idx="2">
                  <c:v>0.19846936221587003</c:v>
                </c:pt>
                <c:pt idx="3">
                  <c:v>0.23529410538095602</c:v>
                </c:pt>
                <c:pt idx="4">
                  <c:v>0.21722381827636508</c:v>
                </c:pt>
                <c:pt idx="5">
                  <c:v>0.22052817852402395</c:v>
                </c:pt>
                <c:pt idx="6">
                  <c:v>0.23350552289004492</c:v>
                </c:pt>
                <c:pt idx="7">
                  <c:v>0.22154079125310702</c:v>
                </c:pt>
                <c:pt idx="8">
                  <c:v>0.23299988311781467</c:v>
                </c:pt>
                <c:pt idx="9">
                  <c:v>0.23303472402403758</c:v>
                </c:pt>
                <c:pt idx="10">
                  <c:v>0.21722423365385496</c:v>
                </c:pt>
                <c:pt idx="11">
                  <c:v>0.22565949999612389</c:v>
                </c:pt>
                <c:pt idx="12">
                  <c:v>0.24140598676453995</c:v>
                </c:pt>
                <c:pt idx="13">
                  <c:v>0.24120791641777853</c:v>
                </c:pt>
                <c:pt idx="14">
                  <c:v>0.23524509060195201</c:v>
                </c:pt>
                <c:pt idx="15">
                  <c:v>0.22748193911679804</c:v>
                </c:pt>
                <c:pt idx="16">
                  <c:v>0.2412137848430754</c:v>
                </c:pt>
                <c:pt idx="17">
                  <c:v>0.21882568515872261</c:v>
                </c:pt>
                <c:pt idx="18">
                  <c:v>0.22845598401444953</c:v>
                </c:pt>
                <c:pt idx="19">
                  <c:v>0.23303472274578113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8F-4BFD-A1D7-636E5B2A56E5}"/>
            </c:ext>
          </c:extLst>
        </c:ser>
        <c:ser>
          <c:idx val="1"/>
          <c:order val="1"/>
          <c:tx>
            <c:v>2nd</c:v>
          </c:tx>
          <c:spPr>
            <a:ln w="25400">
              <a:noFill/>
            </a:ln>
            <a:effectLst/>
          </c:spPr>
          <c:marker>
            <c:symbol val="circle"/>
            <c:size val="6"/>
            <c:spPr>
              <a:solidFill>
                <a:srgbClr val="99CCFF"/>
              </a:solidFill>
              <a:ln>
                <a:solidFill>
                  <a:srgbClr val="99CCFF"/>
                </a:solidFill>
                <a:prstDash val="solid"/>
              </a:ln>
            </c:spPr>
          </c:marker>
          <c:xVal>
            <c:numRef>
              <c:f>'Sheet1 {16 min}'!$M$101:$M$120</c:f>
              <c:numCache>
                <c:formatCode>General</c:formatCode>
                <c:ptCount val="20"/>
                <c:pt idx="0">
                  <c:v>9.5330912719628316</c:v>
                </c:pt>
                <c:pt idx="1">
                  <c:v>9.781149535486886</c:v>
                </c:pt>
                <c:pt idx="2">
                  <c:v>9.4243415444029441</c:v>
                </c:pt>
                <c:pt idx="3">
                  <c:v>9.6477569143584461</c:v>
                </c:pt>
                <c:pt idx="4">
                  <c:v>9.521936631575624</c:v>
                </c:pt>
                <c:pt idx="5">
                  <c:v>9.5145978632799206</c:v>
                </c:pt>
                <c:pt idx="6">
                  <c:v>9.6783384444428382</c:v>
                </c:pt>
                <c:pt idx="7">
                  <c:v>9.5412943147970637</c:v>
                </c:pt>
                <c:pt idx="8">
                  <c:v>9.5463447346794847</c:v>
                </c:pt>
                <c:pt idx="9">
                  <c:v>9.6438020561998492</c:v>
                </c:pt>
                <c:pt idx="10">
                  <c:v>9.5836615217455261</c:v>
                </c:pt>
                <c:pt idx="11">
                  <c:v>9.7437444431776115</c:v>
                </c:pt>
                <c:pt idx="12">
                  <c:v>9.6246873404788893</c:v>
                </c:pt>
                <c:pt idx="13">
                  <c:v>9.6320666140953595</c:v>
                </c:pt>
                <c:pt idx="14">
                  <c:v>9.6057064562869066</c:v>
                </c:pt>
                <c:pt idx="15">
                  <c:v>9.6641606149415225</c:v>
                </c:pt>
                <c:pt idx="16">
                  <c:v>9.7231113294383338</c:v>
                </c:pt>
                <c:pt idx="17">
                  <c:v>9.6443608316957139</c:v>
                </c:pt>
                <c:pt idx="18">
                  <c:v>9.6286210771509282</c:v>
                </c:pt>
                <c:pt idx="19">
                  <c:v>9.6438020544577814</c:v>
                </c:pt>
              </c:numCache>
            </c:numRef>
          </c:xVal>
          <c:yVal>
            <c:numRef>
              <c:f>'Sheet1 {16 min}'!$R$101:$R$120</c:f>
              <c:numCache>
                <c:formatCode>General</c:formatCode>
                <c:ptCount val="20"/>
                <c:pt idx="0">
                  <c:v>0.75696594250279436</c:v>
                </c:pt>
                <c:pt idx="1">
                  <c:v>0.75875850593837846</c:v>
                </c:pt>
                <c:pt idx="2">
                  <c:v>0.80153063778412992</c:v>
                </c:pt>
                <c:pt idx="3">
                  <c:v>0.76470589461904392</c:v>
                </c:pt>
                <c:pt idx="4">
                  <c:v>0.78277618172363495</c:v>
                </c:pt>
                <c:pt idx="5">
                  <c:v>0.77947182147597605</c:v>
                </c:pt>
                <c:pt idx="6">
                  <c:v>0.766494477109955</c:v>
                </c:pt>
                <c:pt idx="7">
                  <c:v>0.77845920874689301</c:v>
                </c:pt>
                <c:pt idx="8">
                  <c:v>0.76700011688218539</c:v>
                </c:pt>
                <c:pt idx="9">
                  <c:v>0.76696527597596242</c:v>
                </c:pt>
                <c:pt idx="10">
                  <c:v>0.78277576634614499</c:v>
                </c:pt>
                <c:pt idx="11">
                  <c:v>0.77434050000387611</c:v>
                </c:pt>
                <c:pt idx="12">
                  <c:v>0.75859401323546005</c:v>
                </c:pt>
                <c:pt idx="13">
                  <c:v>0.7587920835822215</c:v>
                </c:pt>
                <c:pt idx="14">
                  <c:v>0.76475490939804791</c:v>
                </c:pt>
                <c:pt idx="15">
                  <c:v>0.77251806088320196</c:v>
                </c:pt>
                <c:pt idx="16">
                  <c:v>0.75878621515692468</c:v>
                </c:pt>
                <c:pt idx="17">
                  <c:v>0.78117431484127742</c:v>
                </c:pt>
                <c:pt idx="18">
                  <c:v>0.77154401598555045</c:v>
                </c:pt>
                <c:pt idx="19">
                  <c:v>0.76696527725421881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8F-4BFD-A1D7-636E5B2A5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961152"/>
        <c:axId val="67960736"/>
      </c:scatterChart>
      <c:valAx>
        <c:axId val="67961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7960736"/>
        <c:crosses val="autoZero"/>
        <c:crossBetween val="midCat"/>
      </c:valAx>
      <c:valAx>
        <c:axId val="67960736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79611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 i="0">
                <a:solidFill>
                  <a:srgbClr val="000000"/>
                </a:solidFill>
              </a:defRPr>
            </a:pPr>
            <a:r>
              <a:rPr lang="en-US" b="1" i="0">
                <a:solidFill>
                  <a:srgbClr val="000000"/>
                </a:solidFill>
              </a:rPr>
              <a:t>Sheet1 {17 min} spectrum 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spectrum</c:v>
          </c:tx>
          <c:spPr>
            <a:ln w="127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{17 min}'!$A$1:$A$804</c:f>
              <c:numCache>
                <c:formatCode>General</c:formatCode>
                <c:ptCount val="804"/>
                <c:pt idx="0">
                  <c:v>785.42401123046875</c:v>
                </c:pt>
                <c:pt idx="1">
                  <c:v>785.43597412109375</c:v>
                </c:pt>
                <c:pt idx="2">
                  <c:v>785.447998046875</c:v>
                </c:pt>
                <c:pt idx="3">
                  <c:v>785.46099853515625</c:v>
                </c:pt>
                <c:pt idx="4">
                  <c:v>785.4730224609375</c:v>
                </c:pt>
                <c:pt idx="5">
                  <c:v>785.4849853515625</c:v>
                </c:pt>
                <c:pt idx="6">
                  <c:v>785.49700927734375</c:v>
                </c:pt>
                <c:pt idx="7">
                  <c:v>785.510009765625</c:v>
                </c:pt>
                <c:pt idx="8">
                  <c:v>785.52197265625</c:v>
                </c:pt>
                <c:pt idx="9">
                  <c:v>785.53399658203125</c:v>
                </c:pt>
                <c:pt idx="10">
                  <c:v>785.5460205078125</c:v>
                </c:pt>
                <c:pt idx="11">
                  <c:v>785.55902099609375</c:v>
                </c:pt>
                <c:pt idx="12">
                  <c:v>785.57098388671875</c:v>
                </c:pt>
                <c:pt idx="13">
                  <c:v>785.5830078125</c:v>
                </c:pt>
                <c:pt idx="14">
                  <c:v>785.594970703125</c:v>
                </c:pt>
                <c:pt idx="15">
                  <c:v>785.60699462890625</c:v>
                </c:pt>
                <c:pt idx="16">
                  <c:v>785.6199951171875</c:v>
                </c:pt>
                <c:pt idx="17">
                  <c:v>785.63201904296875</c:v>
                </c:pt>
                <c:pt idx="18">
                  <c:v>785.64398193359375</c:v>
                </c:pt>
                <c:pt idx="19">
                  <c:v>785.656005859375</c:v>
                </c:pt>
                <c:pt idx="20">
                  <c:v>785.66900634765625</c:v>
                </c:pt>
                <c:pt idx="21">
                  <c:v>785.6810302734375</c:v>
                </c:pt>
                <c:pt idx="22">
                  <c:v>785.6929931640625</c:v>
                </c:pt>
                <c:pt idx="23">
                  <c:v>785.70501708984375</c:v>
                </c:pt>
                <c:pt idx="24">
                  <c:v>785.718017578125</c:v>
                </c:pt>
                <c:pt idx="25">
                  <c:v>785.72998046875</c:v>
                </c:pt>
                <c:pt idx="26">
                  <c:v>785.74200439453125</c:v>
                </c:pt>
                <c:pt idx="27">
                  <c:v>785.7540283203125</c:v>
                </c:pt>
                <c:pt idx="28">
                  <c:v>785.76702880859375</c:v>
                </c:pt>
                <c:pt idx="29">
                  <c:v>785.77899169921875</c:v>
                </c:pt>
                <c:pt idx="30">
                  <c:v>785.791015625</c:v>
                </c:pt>
                <c:pt idx="31">
                  <c:v>785.802978515625</c:v>
                </c:pt>
                <c:pt idx="32">
                  <c:v>785.81597900390625</c:v>
                </c:pt>
                <c:pt idx="33">
                  <c:v>785.8280029296875</c:v>
                </c:pt>
                <c:pt idx="34">
                  <c:v>785.84002685546875</c:v>
                </c:pt>
                <c:pt idx="35">
                  <c:v>785.85198974609375</c:v>
                </c:pt>
                <c:pt idx="36">
                  <c:v>785.864990234375</c:v>
                </c:pt>
                <c:pt idx="37">
                  <c:v>785.87701416015625</c:v>
                </c:pt>
                <c:pt idx="38">
                  <c:v>785.88897705078125</c:v>
                </c:pt>
                <c:pt idx="39">
                  <c:v>785.9010009765625</c:v>
                </c:pt>
                <c:pt idx="40">
                  <c:v>785.91302490234375</c:v>
                </c:pt>
                <c:pt idx="41">
                  <c:v>785.926025390625</c:v>
                </c:pt>
                <c:pt idx="42">
                  <c:v>785.93798828125</c:v>
                </c:pt>
                <c:pt idx="43">
                  <c:v>785.95001220703125</c:v>
                </c:pt>
                <c:pt idx="44">
                  <c:v>785.96197509765625</c:v>
                </c:pt>
                <c:pt idx="45">
                  <c:v>785.9749755859375</c:v>
                </c:pt>
                <c:pt idx="46">
                  <c:v>785.98699951171875</c:v>
                </c:pt>
                <c:pt idx="47">
                  <c:v>785.9990234375</c:v>
                </c:pt>
                <c:pt idx="48">
                  <c:v>786.010986328125</c:v>
                </c:pt>
                <c:pt idx="49">
                  <c:v>786.02398681640625</c:v>
                </c:pt>
                <c:pt idx="50">
                  <c:v>786.0360107421875</c:v>
                </c:pt>
                <c:pt idx="51">
                  <c:v>786.0479736328125</c:v>
                </c:pt>
                <c:pt idx="52">
                  <c:v>786.05999755859375</c:v>
                </c:pt>
                <c:pt idx="53">
                  <c:v>786.072998046875</c:v>
                </c:pt>
                <c:pt idx="54">
                  <c:v>786.08502197265625</c:v>
                </c:pt>
                <c:pt idx="55">
                  <c:v>786.09698486328125</c:v>
                </c:pt>
                <c:pt idx="56">
                  <c:v>786.1090087890625</c:v>
                </c:pt>
                <c:pt idx="57">
                  <c:v>786.12200927734375</c:v>
                </c:pt>
                <c:pt idx="58">
                  <c:v>786.13397216796875</c:v>
                </c:pt>
                <c:pt idx="59">
                  <c:v>786.14599609375</c:v>
                </c:pt>
                <c:pt idx="60">
                  <c:v>786.15802001953125</c:v>
                </c:pt>
                <c:pt idx="61">
                  <c:v>786.1710205078125</c:v>
                </c:pt>
                <c:pt idx="62">
                  <c:v>786.1829833984375</c:v>
                </c:pt>
                <c:pt idx="63">
                  <c:v>786.19500732421875</c:v>
                </c:pt>
                <c:pt idx="64">
                  <c:v>786.20697021484375</c:v>
                </c:pt>
                <c:pt idx="65">
                  <c:v>786.218994140625</c:v>
                </c:pt>
                <c:pt idx="66">
                  <c:v>786.23199462890625</c:v>
                </c:pt>
                <c:pt idx="67">
                  <c:v>786.2440185546875</c:v>
                </c:pt>
                <c:pt idx="68">
                  <c:v>786.2559814453125</c:v>
                </c:pt>
                <c:pt idx="69">
                  <c:v>786.26800537109375</c:v>
                </c:pt>
                <c:pt idx="70">
                  <c:v>786.281005859375</c:v>
                </c:pt>
                <c:pt idx="71">
                  <c:v>786.29302978515625</c:v>
                </c:pt>
                <c:pt idx="72">
                  <c:v>786.30499267578125</c:v>
                </c:pt>
                <c:pt idx="73">
                  <c:v>786.3170166015625</c:v>
                </c:pt>
                <c:pt idx="74">
                  <c:v>786.33001708984375</c:v>
                </c:pt>
                <c:pt idx="75">
                  <c:v>786.34197998046875</c:v>
                </c:pt>
                <c:pt idx="76">
                  <c:v>786.35400390625</c:v>
                </c:pt>
                <c:pt idx="77">
                  <c:v>786.36602783203125</c:v>
                </c:pt>
                <c:pt idx="78">
                  <c:v>786.3790283203125</c:v>
                </c:pt>
                <c:pt idx="79">
                  <c:v>786.3909912109375</c:v>
                </c:pt>
                <c:pt idx="80">
                  <c:v>786.40301513671875</c:v>
                </c:pt>
                <c:pt idx="81">
                  <c:v>786.41497802734375</c:v>
                </c:pt>
                <c:pt idx="82">
                  <c:v>786.427978515625</c:v>
                </c:pt>
                <c:pt idx="83">
                  <c:v>786.44000244140625</c:v>
                </c:pt>
                <c:pt idx="84">
                  <c:v>786.4520263671875</c:v>
                </c:pt>
                <c:pt idx="85">
                  <c:v>786.4639892578125</c:v>
                </c:pt>
                <c:pt idx="86">
                  <c:v>786.47698974609375</c:v>
                </c:pt>
                <c:pt idx="87">
                  <c:v>786.489013671875</c:v>
                </c:pt>
                <c:pt idx="88">
                  <c:v>786.5009765625</c:v>
                </c:pt>
                <c:pt idx="89">
                  <c:v>786.51300048828125</c:v>
                </c:pt>
                <c:pt idx="90">
                  <c:v>786.5260009765625</c:v>
                </c:pt>
                <c:pt idx="91">
                  <c:v>786.53802490234375</c:v>
                </c:pt>
                <c:pt idx="92">
                  <c:v>786.54998779296875</c:v>
                </c:pt>
                <c:pt idx="93">
                  <c:v>786.56201171875</c:v>
                </c:pt>
                <c:pt idx="94">
                  <c:v>786.57501220703125</c:v>
                </c:pt>
                <c:pt idx="95">
                  <c:v>786.58697509765625</c:v>
                </c:pt>
                <c:pt idx="96">
                  <c:v>786.5989990234375</c:v>
                </c:pt>
                <c:pt idx="97">
                  <c:v>786.61102294921875</c:v>
                </c:pt>
                <c:pt idx="98">
                  <c:v>786.62298583984375</c:v>
                </c:pt>
                <c:pt idx="99">
                  <c:v>786.635986328125</c:v>
                </c:pt>
                <c:pt idx="100">
                  <c:v>786.64801025390625</c:v>
                </c:pt>
                <c:pt idx="101">
                  <c:v>786.65997314453125</c:v>
                </c:pt>
                <c:pt idx="102">
                  <c:v>786.6719970703125</c:v>
                </c:pt>
                <c:pt idx="103">
                  <c:v>786.68499755859375</c:v>
                </c:pt>
                <c:pt idx="104">
                  <c:v>786.697021484375</c:v>
                </c:pt>
                <c:pt idx="105">
                  <c:v>786.708984375</c:v>
                </c:pt>
                <c:pt idx="106">
                  <c:v>786.72100830078125</c:v>
                </c:pt>
                <c:pt idx="107">
                  <c:v>786.7340087890625</c:v>
                </c:pt>
                <c:pt idx="108">
                  <c:v>786.7459716796875</c:v>
                </c:pt>
                <c:pt idx="109">
                  <c:v>786.75799560546875</c:v>
                </c:pt>
                <c:pt idx="110">
                  <c:v>786.77001953125</c:v>
                </c:pt>
                <c:pt idx="111">
                  <c:v>786.78302001953125</c:v>
                </c:pt>
                <c:pt idx="112">
                  <c:v>786.79498291015625</c:v>
                </c:pt>
                <c:pt idx="113">
                  <c:v>786.8070068359375</c:v>
                </c:pt>
                <c:pt idx="114">
                  <c:v>786.8189697265625</c:v>
                </c:pt>
                <c:pt idx="115">
                  <c:v>786.83197021484375</c:v>
                </c:pt>
                <c:pt idx="116">
                  <c:v>786.843994140625</c:v>
                </c:pt>
                <c:pt idx="117">
                  <c:v>786.85601806640625</c:v>
                </c:pt>
                <c:pt idx="118">
                  <c:v>786.86798095703125</c:v>
                </c:pt>
                <c:pt idx="119">
                  <c:v>786.8809814453125</c:v>
                </c:pt>
                <c:pt idx="120">
                  <c:v>786.89300537109375</c:v>
                </c:pt>
                <c:pt idx="121">
                  <c:v>786.905029296875</c:v>
                </c:pt>
                <c:pt idx="122">
                  <c:v>786.9169921875</c:v>
                </c:pt>
                <c:pt idx="123">
                  <c:v>786.92999267578125</c:v>
                </c:pt>
                <c:pt idx="124">
                  <c:v>786.9420166015625</c:v>
                </c:pt>
                <c:pt idx="125">
                  <c:v>786.9539794921875</c:v>
                </c:pt>
                <c:pt idx="126">
                  <c:v>786.96600341796875</c:v>
                </c:pt>
                <c:pt idx="127">
                  <c:v>786.97900390625</c:v>
                </c:pt>
                <c:pt idx="128">
                  <c:v>786.99102783203125</c:v>
                </c:pt>
                <c:pt idx="129">
                  <c:v>787.00299072265625</c:v>
                </c:pt>
                <c:pt idx="130">
                  <c:v>787.0150146484375</c:v>
                </c:pt>
                <c:pt idx="131">
                  <c:v>787.02801513671875</c:v>
                </c:pt>
                <c:pt idx="132">
                  <c:v>787.03997802734375</c:v>
                </c:pt>
                <c:pt idx="133">
                  <c:v>787.052001953125</c:v>
                </c:pt>
                <c:pt idx="134">
                  <c:v>787.06402587890625</c:v>
                </c:pt>
                <c:pt idx="135">
                  <c:v>787.0770263671875</c:v>
                </c:pt>
                <c:pt idx="136">
                  <c:v>787.0889892578125</c:v>
                </c:pt>
                <c:pt idx="137">
                  <c:v>787.10101318359375</c:v>
                </c:pt>
                <c:pt idx="138">
                  <c:v>787.11297607421875</c:v>
                </c:pt>
                <c:pt idx="139">
                  <c:v>787.1259765625</c:v>
                </c:pt>
                <c:pt idx="140">
                  <c:v>787.13800048828125</c:v>
                </c:pt>
                <c:pt idx="141">
                  <c:v>787.1500244140625</c:v>
                </c:pt>
                <c:pt idx="142">
                  <c:v>787.1619873046875</c:v>
                </c:pt>
                <c:pt idx="143">
                  <c:v>787.17498779296875</c:v>
                </c:pt>
                <c:pt idx="144">
                  <c:v>787.18701171875</c:v>
                </c:pt>
                <c:pt idx="145">
                  <c:v>787.198974609375</c:v>
                </c:pt>
                <c:pt idx="146">
                  <c:v>787.21099853515625</c:v>
                </c:pt>
                <c:pt idx="147">
                  <c:v>787.2239990234375</c:v>
                </c:pt>
                <c:pt idx="148">
                  <c:v>787.23602294921875</c:v>
                </c:pt>
                <c:pt idx="149">
                  <c:v>787.24798583984375</c:v>
                </c:pt>
                <c:pt idx="150">
                  <c:v>787.260009765625</c:v>
                </c:pt>
                <c:pt idx="151">
                  <c:v>787.27301025390625</c:v>
                </c:pt>
                <c:pt idx="152">
                  <c:v>787.28497314453125</c:v>
                </c:pt>
                <c:pt idx="153">
                  <c:v>787.2969970703125</c:v>
                </c:pt>
                <c:pt idx="154">
                  <c:v>787.30902099609375</c:v>
                </c:pt>
                <c:pt idx="155">
                  <c:v>787.322021484375</c:v>
                </c:pt>
                <c:pt idx="156">
                  <c:v>787.333984375</c:v>
                </c:pt>
                <c:pt idx="157">
                  <c:v>787.34600830078125</c:v>
                </c:pt>
                <c:pt idx="158">
                  <c:v>787.35797119140625</c:v>
                </c:pt>
                <c:pt idx="159">
                  <c:v>787.3709716796875</c:v>
                </c:pt>
                <c:pt idx="160">
                  <c:v>787.38299560546875</c:v>
                </c:pt>
                <c:pt idx="161">
                  <c:v>787.39501953125</c:v>
                </c:pt>
                <c:pt idx="162">
                  <c:v>787.406982421875</c:v>
                </c:pt>
                <c:pt idx="163">
                  <c:v>787.41998291015625</c:v>
                </c:pt>
                <c:pt idx="164">
                  <c:v>787.4320068359375</c:v>
                </c:pt>
                <c:pt idx="165">
                  <c:v>787.4439697265625</c:v>
                </c:pt>
                <c:pt idx="166">
                  <c:v>787.45599365234375</c:v>
                </c:pt>
                <c:pt idx="167">
                  <c:v>787.468994140625</c:v>
                </c:pt>
                <c:pt idx="168">
                  <c:v>787.48101806640625</c:v>
                </c:pt>
                <c:pt idx="169">
                  <c:v>787.49298095703125</c:v>
                </c:pt>
                <c:pt idx="170">
                  <c:v>787.5050048828125</c:v>
                </c:pt>
                <c:pt idx="171">
                  <c:v>787.51800537109375</c:v>
                </c:pt>
                <c:pt idx="172">
                  <c:v>787.530029296875</c:v>
                </c:pt>
                <c:pt idx="173">
                  <c:v>787.5419921875</c:v>
                </c:pt>
                <c:pt idx="174">
                  <c:v>787.55401611328125</c:v>
                </c:pt>
                <c:pt idx="175">
                  <c:v>787.5670166015625</c:v>
                </c:pt>
                <c:pt idx="176">
                  <c:v>787.5789794921875</c:v>
                </c:pt>
                <c:pt idx="177">
                  <c:v>787.59100341796875</c:v>
                </c:pt>
                <c:pt idx="178">
                  <c:v>787.60302734375</c:v>
                </c:pt>
                <c:pt idx="179">
                  <c:v>787.61602783203125</c:v>
                </c:pt>
                <c:pt idx="180">
                  <c:v>787.62799072265625</c:v>
                </c:pt>
                <c:pt idx="181">
                  <c:v>787.6400146484375</c:v>
                </c:pt>
                <c:pt idx="182">
                  <c:v>787.6519775390625</c:v>
                </c:pt>
                <c:pt idx="183">
                  <c:v>787.66497802734375</c:v>
                </c:pt>
                <c:pt idx="184">
                  <c:v>787.677001953125</c:v>
                </c:pt>
                <c:pt idx="185">
                  <c:v>787.68902587890625</c:v>
                </c:pt>
                <c:pt idx="186">
                  <c:v>787.70098876953125</c:v>
                </c:pt>
                <c:pt idx="187">
                  <c:v>787.7139892578125</c:v>
                </c:pt>
                <c:pt idx="188">
                  <c:v>787.72601318359375</c:v>
                </c:pt>
                <c:pt idx="189">
                  <c:v>787.73797607421875</c:v>
                </c:pt>
                <c:pt idx="190">
                  <c:v>787.75</c:v>
                </c:pt>
                <c:pt idx="191">
                  <c:v>787.76300048828125</c:v>
                </c:pt>
                <c:pt idx="192">
                  <c:v>787.7750244140625</c:v>
                </c:pt>
                <c:pt idx="193">
                  <c:v>787.7869873046875</c:v>
                </c:pt>
                <c:pt idx="194">
                  <c:v>787.79901123046875</c:v>
                </c:pt>
                <c:pt idx="195">
                  <c:v>787.81201171875</c:v>
                </c:pt>
                <c:pt idx="196">
                  <c:v>787.823974609375</c:v>
                </c:pt>
                <c:pt idx="197">
                  <c:v>787.83599853515625</c:v>
                </c:pt>
                <c:pt idx="198">
                  <c:v>787.8480224609375</c:v>
                </c:pt>
                <c:pt idx="199">
                  <c:v>787.86102294921875</c:v>
                </c:pt>
                <c:pt idx="200">
                  <c:v>787.87298583984375</c:v>
                </c:pt>
                <c:pt idx="201">
                  <c:v>787.885009765625</c:v>
                </c:pt>
                <c:pt idx="202">
                  <c:v>787.89697265625</c:v>
                </c:pt>
                <c:pt idx="203">
                  <c:v>787.90997314453125</c:v>
                </c:pt>
                <c:pt idx="204">
                  <c:v>787.9219970703125</c:v>
                </c:pt>
                <c:pt idx="205">
                  <c:v>787.93402099609375</c:v>
                </c:pt>
                <c:pt idx="206">
                  <c:v>787.94598388671875</c:v>
                </c:pt>
                <c:pt idx="207">
                  <c:v>787.958984375</c:v>
                </c:pt>
                <c:pt idx="208">
                  <c:v>787.97100830078125</c:v>
                </c:pt>
                <c:pt idx="209">
                  <c:v>787.98297119140625</c:v>
                </c:pt>
                <c:pt idx="210">
                  <c:v>787.9949951171875</c:v>
                </c:pt>
                <c:pt idx="211">
                  <c:v>788.00799560546875</c:v>
                </c:pt>
                <c:pt idx="212">
                  <c:v>788.02001953125</c:v>
                </c:pt>
                <c:pt idx="213">
                  <c:v>788.031982421875</c:v>
                </c:pt>
                <c:pt idx="214">
                  <c:v>788.04400634765625</c:v>
                </c:pt>
                <c:pt idx="215">
                  <c:v>788.0570068359375</c:v>
                </c:pt>
                <c:pt idx="216">
                  <c:v>788.0689697265625</c:v>
                </c:pt>
                <c:pt idx="217">
                  <c:v>788.08099365234375</c:v>
                </c:pt>
                <c:pt idx="218">
                  <c:v>788.093994140625</c:v>
                </c:pt>
                <c:pt idx="219">
                  <c:v>788.10601806640625</c:v>
                </c:pt>
                <c:pt idx="220">
                  <c:v>788.11798095703125</c:v>
                </c:pt>
                <c:pt idx="221">
                  <c:v>788.1300048828125</c:v>
                </c:pt>
                <c:pt idx="222">
                  <c:v>788.14300537109375</c:v>
                </c:pt>
                <c:pt idx="223">
                  <c:v>788.155029296875</c:v>
                </c:pt>
                <c:pt idx="224">
                  <c:v>788.1669921875</c:v>
                </c:pt>
                <c:pt idx="225">
                  <c:v>788.17901611328125</c:v>
                </c:pt>
                <c:pt idx="226">
                  <c:v>788.1920166015625</c:v>
                </c:pt>
                <c:pt idx="227">
                  <c:v>788.2039794921875</c:v>
                </c:pt>
                <c:pt idx="228">
                  <c:v>788.21600341796875</c:v>
                </c:pt>
                <c:pt idx="229">
                  <c:v>788.22802734375</c:v>
                </c:pt>
                <c:pt idx="230">
                  <c:v>788.24102783203125</c:v>
                </c:pt>
                <c:pt idx="231">
                  <c:v>788.25299072265625</c:v>
                </c:pt>
                <c:pt idx="232">
                  <c:v>788.2650146484375</c:v>
                </c:pt>
                <c:pt idx="233">
                  <c:v>788.2769775390625</c:v>
                </c:pt>
                <c:pt idx="234">
                  <c:v>788.28997802734375</c:v>
                </c:pt>
                <c:pt idx="235">
                  <c:v>788.302001953125</c:v>
                </c:pt>
                <c:pt idx="236">
                  <c:v>788.31402587890625</c:v>
                </c:pt>
                <c:pt idx="237">
                  <c:v>788.32598876953125</c:v>
                </c:pt>
                <c:pt idx="238">
                  <c:v>788.3389892578125</c:v>
                </c:pt>
                <c:pt idx="239">
                  <c:v>788.35101318359375</c:v>
                </c:pt>
                <c:pt idx="240">
                  <c:v>788.36297607421875</c:v>
                </c:pt>
                <c:pt idx="241">
                  <c:v>788.375</c:v>
                </c:pt>
                <c:pt idx="242">
                  <c:v>788.38800048828125</c:v>
                </c:pt>
                <c:pt idx="243">
                  <c:v>788.4000244140625</c:v>
                </c:pt>
                <c:pt idx="244">
                  <c:v>788.4119873046875</c:v>
                </c:pt>
                <c:pt idx="245">
                  <c:v>788.42401123046875</c:v>
                </c:pt>
                <c:pt idx="246">
                  <c:v>788.43701171875</c:v>
                </c:pt>
                <c:pt idx="247">
                  <c:v>788.448974609375</c:v>
                </c:pt>
                <c:pt idx="248">
                  <c:v>788.46099853515625</c:v>
                </c:pt>
                <c:pt idx="249">
                  <c:v>788.4739990234375</c:v>
                </c:pt>
                <c:pt idx="250">
                  <c:v>788.48602294921875</c:v>
                </c:pt>
                <c:pt idx="251">
                  <c:v>788.49798583984375</c:v>
                </c:pt>
                <c:pt idx="252">
                  <c:v>788.510009765625</c:v>
                </c:pt>
                <c:pt idx="253">
                  <c:v>788.52301025390625</c:v>
                </c:pt>
                <c:pt idx="254">
                  <c:v>788.53497314453125</c:v>
                </c:pt>
                <c:pt idx="255">
                  <c:v>788.5469970703125</c:v>
                </c:pt>
                <c:pt idx="256">
                  <c:v>788.55902099609375</c:v>
                </c:pt>
                <c:pt idx="257">
                  <c:v>788.572021484375</c:v>
                </c:pt>
                <c:pt idx="258">
                  <c:v>788.583984375</c:v>
                </c:pt>
                <c:pt idx="259">
                  <c:v>788.59600830078125</c:v>
                </c:pt>
                <c:pt idx="260">
                  <c:v>788.60797119140625</c:v>
                </c:pt>
                <c:pt idx="261">
                  <c:v>788.6209716796875</c:v>
                </c:pt>
                <c:pt idx="262">
                  <c:v>788.63299560546875</c:v>
                </c:pt>
                <c:pt idx="263">
                  <c:v>788.64501953125</c:v>
                </c:pt>
                <c:pt idx="264">
                  <c:v>788.656982421875</c:v>
                </c:pt>
                <c:pt idx="265">
                  <c:v>788.66998291015625</c:v>
                </c:pt>
                <c:pt idx="266">
                  <c:v>788.6820068359375</c:v>
                </c:pt>
                <c:pt idx="267">
                  <c:v>788.6939697265625</c:v>
                </c:pt>
                <c:pt idx="268">
                  <c:v>788.70599365234375</c:v>
                </c:pt>
                <c:pt idx="269">
                  <c:v>788.718994140625</c:v>
                </c:pt>
                <c:pt idx="270">
                  <c:v>788.73101806640625</c:v>
                </c:pt>
                <c:pt idx="271">
                  <c:v>788.74298095703125</c:v>
                </c:pt>
                <c:pt idx="272">
                  <c:v>788.7550048828125</c:v>
                </c:pt>
                <c:pt idx="273">
                  <c:v>788.76800537109375</c:v>
                </c:pt>
                <c:pt idx="274">
                  <c:v>788.780029296875</c:v>
                </c:pt>
                <c:pt idx="275">
                  <c:v>788.7919921875</c:v>
                </c:pt>
                <c:pt idx="276">
                  <c:v>788.80499267578125</c:v>
                </c:pt>
                <c:pt idx="277">
                  <c:v>788.8170166015625</c:v>
                </c:pt>
                <c:pt idx="278">
                  <c:v>788.8289794921875</c:v>
                </c:pt>
                <c:pt idx="279">
                  <c:v>788.84100341796875</c:v>
                </c:pt>
                <c:pt idx="280">
                  <c:v>788.85400390625</c:v>
                </c:pt>
                <c:pt idx="281">
                  <c:v>788.86602783203125</c:v>
                </c:pt>
                <c:pt idx="282">
                  <c:v>788.87799072265625</c:v>
                </c:pt>
                <c:pt idx="283">
                  <c:v>788.8900146484375</c:v>
                </c:pt>
                <c:pt idx="284">
                  <c:v>788.90301513671875</c:v>
                </c:pt>
                <c:pt idx="285">
                  <c:v>788.91497802734375</c:v>
                </c:pt>
                <c:pt idx="286">
                  <c:v>788.927001953125</c:v>
                </c:pt>
                <c:pt idx="287">
                  <c:v>788.93902587890625</c:v>
                </c:pt>
                <c:pt idx="288">
                  <c:v>788.9520263671875</c:v>
                </c:pt>
                <c:pt idx="289">
                  <c:v>788.9639892578125</c:v>
                </c:pt>
                <c:pt idx="290">
                  <c:v>788.97601318359375</c:v>
                </c:pt>
                <c:pt idx="291">
                  <c:v>788.98797607421875</c:v>
                </c:pt>
                <c:pt idx="292">
                  <c:v>789.0009765625</c:v>
                </c:pt>
                <c:pt idx="293">
                  <c:v>789.01300048828125</c:v>
                </c:pt>
                <c:pt idx="294">
                  <c:v>789.0250244140625</c:v>
                </c:pt>
                <c:pt idx="295">
                  <c:v>789.0369873046875</c:v>
                </c:pt>
                <c:pt idx="296">
                  <c:v>789.04998779296875</c:v>
                </c:pt>
                <c:pt idx="297">
                  <c:v>789.06201171875</c:v>
                </c:pt>
                <c:pt idx="298">
                  <c:v>789.073974609375</c:v>
                </c:pt>
                <c:pt idx="299">
                  <c:v>789.08599853515625</c:v>
                </c:pt>
                <c:pt idx="300">
                  <c:v>789.0989990234375</c:v>
                </c:pt>
                <c:pt idx="301">
                  <c:v>789.11102294921875</c:v>
                </c:pt>
                <c:pt idx="302">
                  <c:v>789.12298583984375</c:v>
                </c:pt>
                <c:pt idx="303">
                  <c:v>789.135986328125</c:v>
                </c:pt>
                <c:pt idx="304">
                  <c:v>789.14801025390625</c:v>
                </c:pt>
                <c:pt idx="305">
                  <c:v>789.15997314453125</c:v>
                </c:pt>
                <c:pt idx="306">
                  <c:v>789.1719970703125</c:v>
                </c:pt>
                <c:pt idx="307">
                  <c:v>789.18499755859375</c:v>
                </c:pt>
                <c:pt idx="308">
                  <c:v>789.197021484375</c:v>
                </c:pt>
                <c:pt idx="309">
                  <c:v>789.208984375</c:v>
                </c:pt>
                <c:pt idx="310">
                  <c:v>789.22100830078125</c:v>
                </c:pt>
                <c:pt idx="311">
                  <c:v>789.2340087890625</c:v>
                </c:pt>
                <c:pt idx="312">
                  <c:v>789.2459716796875</c:v>
                </c:pt>
                <c:pt idx="313">
                  <c:v>789.25799560546875</c:v>
                </c:pt>
                <c:pt idx="314">
                  <c:v>789.27099609375</c:v>
                </c:pt>
                <c:pt idx="315">
                  <c:v>789.28302001953125</c:v>
                </c:pt>
                <c:pt idx="316">
                  <c:v>789.29498291015625</c:v>
                </c:pt>
                <c:pt idx="317">
                  <c:v>789.3070068359375</c:v>
                </c:pt>
                <c:pt idx="318">
                  <c:v>789.32000732421875</c:v>
                </c:pt>
                <c:pt idx="319">
                  <c:v>789.33197021484375</c:v>
                </c:pt>
                <c:pt idx="320">
                  <c:v>789.343994140625</c:v>
                </c:pt>
                <c:pt idx="321">
                  <c:v>789.35601806640625</c:v>
                </c:pt>
                <c:pt idx="322">
                  <c:v>789.3690185546875</c:v>
                </c:pt>
                <c:pt idx="323">
                  <c:v>789.3809814453125</c:v>
                </c:pt>
                <c:pt idx="324">
                  <c:v>789.39300537109375</c:v>
                </c:pt>
                <c:pt idx="325">
                  <c:v>789.405029296875</c:v>
                </c:pt>
                <c:pt idx="326">
                  <c:v>789.41802978515625</c:v>
                </c:pt>
                <c:pt idx="327">
                  <c:v>789.42999267578125</c:v>
                </c:pt>
                <c:pt idx="328">
                  <c:v>789.4420166015625</c:v>
                </c:pt>
                <c:pt idx="329">
                  <c:v>789.4539794921875</c:v>
                </c:pt>
                <c:pt idx="330">
                  <c:v>789.46697998046875</c:v>
                </c:pt>
                <c:pt idx="331">
                  <c:v>789.47900390625</c:v>
                </c:pt>
                <c:pt idx="332">
                  <c:v>789.49102783203125</c:v>
                </c:pt>
                <c:pt idx="333">
                  <c:v>789.5040283203125</c:v>
                </c:pt>
                <c:pt idx="334">
                  <c:v>789.5159912109375</c:v>
                </c:pt>
                <c:pt idx="335">
                  <c:v>789.52801513671875</c:v>
                </c:pt>
                <c:pt idx="336">
                  <c:v>789.53997802734375</c:v>
                </c:pt>
                <c:pt idx="337">
                  <c:v>789.552978515625</c:v>
                </c:pt>
                <c:pt idx="338">
                  <c:v>789.56500244140625</c:v>
                </c:pt>
                <c:pt idx="339">
                  <c:v>789.5770263671875</c:v>
                </c:pt>
                <c:pt idx="340">
                  <c:v>789.5889892578125</c:v>
                </c:pt>
                <c:pt idx="341">
                  <c:v>789.60198974609375</c:v>
                </c:pt>
                <c:pt idx="342">
                  <c:v>789.614013671875</c:v>
                </c:pt>
                <c:pt idx="343">
                  <c:v>789.6259765625</c:v>
                </c:pt>
                <c:pt idx="344">
                  <c:v>789.63800048828125</c:v>
                </c:pt>
                <c:pt idx="345">
                  <c:v>789.6510009765625</c:v>
                </c:pt>
                <c:pt idx="346">
                  <c:v>789.66302490234375</c:v>
                </c:pt>
                <c:pt idx="347">
                  <c:v>789.67498779296875</c:v>
                </c:pt>
                <c:pt idx="348">
                  <c:v>789.68798828125</c:v>
                </c:pt>
                <c:pt idx="349">
                  <c:v>789.70001220703125</c:v>
                </c:pt>
                <c:pt idx="350">
                  <c:v>789.71197509765625</c:v>
                </c:pt>
                <c:pt idx="351">
                  <c:v>789.7239990234375</c:v>
                </c:pt>
                <c:pt idx="352">
                  <c:v>789.73699951171875</c:v>
                </c:pt>
                <c:pt idx="353">
                  <c:v>789.7490234375</c:v>
                </c:pt>
                <c:pt idx="354">
                  <c:v>789.760986328125</c:v>
                </c:pt>
                <c:pt idx="355">
                  <c:v>789.77301025390625</c:v>
                </c:pt>
                <c:pt idx="356">
                  <c:v>789.7860107421875</c:v>
                </c:pt>
                <c:pt idx="357">
                  <c:v>789.7979736328125</c:v>
                </c:pt>
                <c:pt idx="358">
                  <c:v>789.80999755859375</c:v>
                </c:pt>
                <c:pt idx="359">
                  <c:v>789.822998046875</c:v>
                </c:pt>
                <c:pt idx="360">
                  <c:v>789.83502197265625</c:v>
                </c:pt>
                <c:pt idx="361">
                  <c:v>789.84698486328125</c:v>
                </c:pt>
                <c:pt idx="362">
                  <c:v>789.8590087890625</c:v>
                </c:pt>
                <c:pt idx="363">
                  <c:v>789.87200927734375</c:v>
                </c:pt>
                <c:pt idx="364">
                  <c:v>789.88397216796875</c:v>
                </c:pt>
                <c:pt idx="365">
                  <c:v>789.89599609375</c:v>
                </c:pt>
                <c:pt idx="366">
                  <c:v>789.90802001953125</c:v>
                </c:pt>
                <c:pt idx="367">
                  <c:v>789.9210205078125</c:v>
                </c:pt>
                <c:pt idx="368">
                  <c:v>789.9329833984375</c:v>
                </c:pt>
                <c:pt idx="369">
                  <c:v>789.94500732421875</c:v>
                </c:pt>
                <c:pt idx="370">
                  <c:v>789.95697021484375</c:v>
                </c:pt>
                <c:pt idx="371">
                  <c:v>789.969970703125</c:v>
                </c:pt>
                <c:pt idx="372">
                  <c:v>789.98199462890625</c:v>
                </c:pt>
                <c:pt idx="373">
                  <c:v>789.9940185546875</c:v>
                </c:pt>
                <c:pt idx="374">
                  <c:v>790.00701904296875</c:v>
                </c:pt>
                <c:pt idx="375">
                  <c:v>790.01898193359375</c:v>
                </c:pt>
                <c:pt idx="376">
                  <c:v>790.031005859375</c:v>
                </c:pt>
                <c:pt idx="377">
                  <c:v>790.04302978515625</c:v>
                </c:pt>
                <c:pt idx="378">
                  <c:v>790.0560302734375</c:v>
                </c:pt>
                <c:pt idx="379">
                  <c:v>790.0679931640625</c:v>
                </c:pt>
                <c:pt idx="380">
                  <c:v>790.08001708984375</c:v>
                </c:pt>
                <c:pt idx="381">
                  <c:v>790.09197998046875</c:v>
                </c:pt>
                <c:pt idx="382">
                  <c:v>790.10498046875</c:v>
                </c:pt>
                <c:pt idx="383">
                  <c:v>790.11700439453125</c:v>
                </c:pt>
                <c:pt idx="384">
                  <c:v>790.1290283203125</c:v>
                </c:pt>
                <c:pt idx="385">
                  <c:v>790.14202880859375</c:v>
                </c:pt>
                <c:pt idx="386">
                  <c:v>790.15399169921875</c:v>
                </c:pt>
                <c:pt idx="387">
                  <c:v>790.166015625</c:v>
                </c:pt>
                <c:pt idx="388">
                  <c:v>790.177978515625</c:v>
                </c:pt>
                <c:pt idx="389">
                  <c:v>790.19097900390625</c:v>
                </c:pt>
                <c:pt idx="390">
                  <c:v>790.2030029296875</c:v>
                </c:pt>
                <c:pt idx="391">
                  <c:v>790.21502685546875</c:v>
                </c:pt>
                <c:pt idx="392">
                  <c:v>790.22698974609375</c:v>
                </c:pt>
                <c:pt idx="393">
                  <c:v>790.239990234375</c:v>
                </c:pt>
                <c:pt idx="394">
                  <c:v>790.25201416015625</c:v>
                </c:pt>
                <c:pt idx="395">
                  <c:v>790.26397705078125</c:v>
                </c:pt>
                <c:pt idx="396">
                  <c:v>790.2769775390625</c:v>
                </c:pt>
                <c:pt idx="397">
                  <c:v>790.28900146484375</c:v>
                </c:pt>
                <c:pt idx="398">
                  <c:v>790.301025390625</c:v>
                </c:pt>
                <c:pt idx="399">
                  <c:v>790.31298828125</c:v>
                </c:pt>
                <c:pt idx="400">
                  <c:v>790.32598876953125</c:v>
                </c:pt>
                <c:pt idx="401">
                  <c:v>790.3380126953125</c:v>
                </c:pt>
                <c:pt idx="402">
                  <c:v>790.3499755859375</c:v>
                </c:pt>
                <c:pt idx="403">
                  <c:v>790.36199951171875</c:v>
                </c:pt>
                <c:pt idx="404">
                  <c:v>790.375</c:v>
                </c:pt>
                <c:pt idx="405">
                  <c:v>790.38702392578125</c:v>
                </c:pt>
                <c:pt idx="406">
                  <c:v>790.39898681640625</c:v>
                </c:pt>
                <c:pt idx="407">
                  <c:v>790.4119873046875</c:v>
                </c:pt>
                <c:pt idx="408">
                  <c:v>790.42401123046875</c:v>
                </c:pt>
                <c:pt idx="409">
                  <c:v>790.43597412109375</c:v>
                </c:pt>
                <c:pt idx="410">
                  <c:v>790.447998046875</c:v>
                </c:pt>
                <c:pt idx="411">
                  <c:v>790.46099853515625</c:v>
                </c:pt>
                <c:pt idx="412">
                  <c:v>790.4730224609375</c:v>
                </c:pt>
                <c:pt idx="413">
                  <c:v>790.4849853515625</c:v>
                </c:pt>
                <c:pt idx="414">
                  <c:v>790.49700927734375</c:v>
                </c:pt>
                <c:pt idx="415">
                  <c:v>790.510009765625</c:v>
                </c:pt>
                <c:pt idx="416">
                  <c:v>790.52197265625</c:v>
                </c:pt>
                <c:pt idx="417">
                  <c:v>790.53399658203125</c:v>
                </c:pt>
                <c:pt idx="418">
                  <c:v>790.5469970703125</c:v>
                </c:pt>
                <c:pt idx="419">
                  <c:v>790.55902099609375</c:v>
                </c:pt>
                <c:pt idx="420">
                  <c:v>790.57098388671875</c:v>
                </c:pt>
                <c:pt idx="421">
                  <c:v>790.5830078125</c:v>
                </c:pt>
                <c:pt idx="422">
                  <c:v>790.59600830078125</c:v>
                </c:pt>
                <c:pt idx="423">
                  <c:v>790.60797119140625</c:v>
                </c:pt>
                <c:pt idx="424">
                  <c:v>790.6199951171875</c:v>
                </c:pt>
                <c:pt idx="425">
                  <c:v>790.63299560546875</c:v>
                </c:pt>
                <c:pt idx="426">
                  <c:v>790.64501953125</c:v>
                </c:pt>
                <c:pt idx="427">
                  <c:v>790.656982421875</c:v>
                </c:pt>
                <c:pt idx="428">
                  <c:v>790.66900634765625</c:v>
                </c:pt>
                <c:pt idx="429">
                  <c:v>790.6820068359375</c:v>
                </c:pt>
                <c:pt idx="430">
                  <c:v>790.6939697265625</c:v>
                </c:pt>
                <c:pt idx="431">
                  <c:v>790.70599365234375</c:v>
                </c:pt>
                <c:pt idx="432">
                  <c:v>790.718017578125</c:v>
                </c:pt>
                <c:pt idx="433">
                  <c:v>790.73101806640625</c:v>
                </c:pt>
                <c:pt idx="434">
                  <c:v>790.74298095703125</c:v>
                </c:pt>
                <c:pt idx="435">
                  <c:v>790.7550048828125</c:v>
                </c:pt>
                <c:pt idx="436">
                  <c:v>790.76800537109375</c:v>
                </c:pt>
                <c:pt idx="437">
                  <c:v>790.780029296875</c:v>
                </c:pt>
                <c:pt idx="438">
                  <c:v>790.7919921875</c:v>
                </c:pt>
                <c:pt idx="439">
                  <c:v>790.80401611328125</c:v>
                </c:pt>
                <c:pt idx="440">
                  <c:v>790.8170166015625</c:v>
                </c:pt>
                <c:pt idx="441">
                  <c:v>790.8289794921875</c:v>
                </c:pt>
                <c:pt idx="442">
                  <c:v>790.84100341796875</c:v>
                </c:pt>
                <c:pt idx="443">
                  <c:v>790.85302734375</c:v>
                </c:pt>
                <c:pt idx="444">
                  <c:v>790.86602783203125</c:v>
                </c:pt>
                <c:pt idx="445">
                  <c:v>790.87799072265625</c:v>
                </c:pt>
                <c:pt idx="446">
                  <c:v>790.8900146484375</c:v>
                </c:pt>
                <c:pt idx="447">
                  <c:v>790.90301513671875</c:v>
                </c:pt>
                <c:pt idx="448">
                  <c:v>790.91497802734375</c:v>
                </c:pt>
                <c:pt idx="449">
                  <c:v>790.927001953125</c:v>
                </c:pt>
                <c:pt idx="450">
                  <c:v>790.93902587890625</c:v>
                </c:pt>
                <c:pt idx="451">
                  <c:v>790.9520263671875</c:v>
                </c:pt>
                <c:pt idx="452">
                  <c:v>790.9639892578125</c:v>
                </c:pt>
                <c:pt idx="453">
                  <c:v>790.97601318359375</c:v>
                </c:pt>
                <c:pt idx="454">
                  <c:v>790.989013671875</c:v>
                </c:pt>
                <c:pt idx="455">
                  <c:v>791.0009765625</c:v>
                </c:pt>
                <c:pt idx="456">
                  <c:v>791.01300048828125</c:v>
                </c:pt>
                <c:pt idx="457">
                  <c:v>791.0250244140625</c:v>
                </c:pt>
                <c:pt idx="458">
                  <c:v>791.03802490234375</c:v>
                </c:pt>
                <c:pt idx="459">
                  <c:v>791.04998779296875</c:v>
                </c:pt>
                <c:pt idx="460">
                  <c:v>791.06201171875</c:v>
                </c:pt>
                <c:pt idx="461">
                  <c:v>791.073974609375</c:v>
                </c:pt>
                <c:pt idx="462">
                  <c:v>791.08697509765625</c:v>
                </c:pt>
                <c:pt idx="463">
                  <c:v>791.0989990234375</c:v>
                </c:pt>
                <c:pt idx="464">
                  <c:v>791.11102294921875</c:v>
                </c:pt>
                <c:pt idx="465">
                  <c:v>791.1240234375</c:v>
                </c:pt>
                <c:pt idx="466">
                  <c:v>791.135986328125</c:v>
                </c:pt>
                <c:pt idx="467">
                  <c:v>791.14801025390625</c:v>
                </c:pt>
                <c:pt idx="468">
                  <c:v>791.15997314453125</c:v>
                </c:pt>
                <c:pt idx="469">
                  <c:v>791.1729736328125</c:v>
                </c:pt>
                <c:pt idx="470">
                  <c:v>791.18499755859375</c:v>
                </c:pt>
                <c:pt idx="471">
                  <c:v>791.197021484375</c:v>
                </c:pt>
                <c:pt idx="472">
                  <c:v>791.21002197265625</c:v>
                </c:pt>
                <c:pt idx="473">
                  <c:v>791.22198486328125</c:v>
                </c:pt>
                <c:pt idx="474">
                  <c:v>791.2340087890625</c:v>
                </c:pt>
                <c:pt idx="475">
                  <c:v>791.2459716796875</c:v>
                </c:pt>
                <c:pt idx="476">
                  <c:v>791.25897216796875</c:v>
                </c:pt>
                <c:pt idx="477">
                  <c:v>791.27099609375</c:v>
                </c:pt>
                <c:pt idx="478">
                  <c:v>791.28302001953125</c:v>
                </c:pt>
                <c:pt idx="479">
                  <c:v>791.2960205078125</c:v>
                </c:pt>
                <c:pt idx="480">
                  <c:v>791.3079833984375</c:v>
                </c:pt>
                <c:pt idx="481">
                  <c:v>791.32000732421875</c:v>
                </c:pt>
                <c:pt idx="482">
                  <c:v>791.33197021484375</c:v>
                </c:pt>
                <c:pt idx="483">
                  <c:v>791.344970703125</c:v>
                </c:pt>
                <c:pt idx="484">
                  <c:v>791.35699462890625</c:v>
                </c:pt>
                <c:pt idx="485">
                  <c:v>791.3690185546875</c:v>
                </c:pt>
                <c:pt idx="486">
                  <c:v>791.3809814453125</c:v>
                </c:pt>
                <c:pt idx="487">
                  <c:v>791.39398193359375</c:v>
                </c:pt>
                <c:pt idx="488">
                  <c:v>791.406005859375</c:v>
                </c:pt>
                <c:pt idx="489">
                  <c:v>791.41802978515625</c:v>
                </c:pt>
                <c:pt idx="490">
                  <c:v>791.4310302734375</c:v>
                </c:pt>
                <c:pt idx="491">
                  <c:v>791.4429931640625</c:v>
                </c:pt>
                <c:pt idx="492">
                  <c:v>791.45501708984375</c:v>
                </c:pt>
                <c:pt idx="493">
                  <c:v>791.46697998046875</c:v>
                </c:pt>
                <c:pt idx="494">
                  <c:v>791.47998046875</c:v>
                </c:pt>
                <c:pt idx="495">
                  <c:v>791.49200439453125</c:v>
                </c:pt>
                <c:pt idx="496">
                  <c:v>791.5040283203125</c:v>
                </c:pt>
                <c:pt idx="497">
                  <c:v>791.51702880859375</c:v>
                </c:pt>
                <c:pt idx="498">
                  <c:v>791.52899169921875</c:v>
                </c:pt>
                <c:pt idx="499">
                  <c:v>791.541015625</c:v>
                </c:pt>
                <c:pt idx="500">
                  <c:v>791.552978515625</c:v>
                </c:pt>
                <c:pt idx="501">
                  <c:v>791.56597900390625</c:v>
                </c:pt>
                <c:pt idx="502">
                  <c:v>791.5780029296875</c:v>
                </c:pt>
                <c:pt idx="503">
                  <c:v>791.59002685546875</c:v>
                </c:pt>
                <c:pt idx="504">
                  <c:v>791.60302734375</c:v>
                </c:pt>
                <c:pt idx="505">
                  <c:v>791.614990234375</c:v>
                </c:pt>
                <c:pt idx="506">
                  <c:v>791.62701416015625</c:v>
                </c:pt>
                <c:pt idx="507">
                  <c:v>791.63897705078125</c:v>
                </c:pt>
                <c:pt idx="508">
                  <c:v>791.6519775390625</c:v>
                </c:pt>
                <c:pt idx="509">
                  <c:v>791.66400146484375</c:v>
                </c:pt>
                <c:pt idx="510">
                  <c:v>791.676025390625</c:v>
                </c:pt>
                <c:pt idx="511">
                  <c:v>791.68902587890625</c:v>
                </c:pt>
                <c:pt idx="512">
                  <c:v>791.70098876953125</c:v>
                </c:pt>
                <c:pt idx="513">
                  <c:v>791.7130126953125</c:v>
                </c:pt>
                <c:pt idx="514">
                  <c:v>791.7249755859375</c:v>
                </c:pt>
                <c:pt idx="515">
                  <c:v>791.73797607421875</c:v>
                </c:pt>
                <c:pt idx="516">
                  <c:v>791.75</c:v>
                </c:pt>
                <c:pt idx="517">
                  <c:v>791.76202392578125</c:v>
                </c:pt>
                <c:pt idx="518">
                  <c:v>791.7750244140625</c:v>
                </c:pt>
                <c:pt idx="519">
                  <c:v>791.7869873046875</c:v>
                </c:pt>
                <c:pt idx="520">
                  <c:v>791.79901123046875</c:v>
                </c:pt>
                <c:pt idx="521">
                  <c:v>791.81097412109375</c:v>
                </c:pt>
                <c:pt idx="522">
                  <c:v>791.823974609375</c:v>
                </c:pt>
                <c:pt idx="523">
                  <c:v>791.83599853515625</c:v>
                </c:pt>
                <c:pt idx="524">
                  <c:v>791.8480224609375</c:v>
                </c:pt>
                <c:pt idx="525">
                  <c:v>791.8599853515625</c:v>
                </c:pt>
                <c:pt idx="526">
                  <c:v>791.87298583984375</c:v>
                </c:pt>
                <c:pt idx="527">
                  <c:v>791.885009765625</c:v>
                </c:pt>
                <c:pt idx="528">
                  <c:v>791.89697265625</c:v>
                </c:pt>
                <c:pt idx="529">
                  <c:v>791.90997314453125</c:v>
                </c:pt>
                <c:pt idx="530">
                  <c:v>791.9219970703125</c:v>
                </c:pt>
                <c:pt idx="531">
                  <c:v>791.93402099609375</c:v>
                </c:pt>
                <c:pt idx="532">
                  <c:v>791.947021484375</c:v>
                </c:pt>
                <c:pt idx="533">
                  <c:v>791.958984375</c:v>
                </c:pt>
                <c:pt idx="534">
                  <c:v>791.97100830078125</c:v>
                </c:pt>
                <c:pt idx="535">
                  <c:v>791.98297119140625</c:v>
                </c:pt>
                <c:pt idx="536">
                  <c:v>791.9959716796875</c:v>
                </c:pt>
                <c:pt idx="537">
                  <c:v>792.00799560546875</c:v>
                </c:pt>
                <c:pt idx="538">
                  <c:v>792.02001953125</c:v>
                </c:pt>
                <c:pt idx="539">
                  <c:v>792.03302001953125</c:v>
                </c:pt>
                <c:pt idx="540">
                  <c:v>792.04498291015625</c:v>
                </c:pt>
                <c:pt idx="541">
                  <c:v>792.0570068359375</c:v>
                </c:pt>
                <c:pt idx="542">
                  <c:v>792.0689697265625</c:v>
                </c:pt>
                <c:pt idx="543">
                  <c:v>792.08197021484375</c:v>
                </c:pt>
                <c:pt idx="544">
                  <c:v>792.093994140625</c:v>
                </c:pt>
                <c:pt idx="545">
                  <c:v>792.10601806640625</c:v>
                </c:pt>
                <c:pt idx="546">
                  <c:v>792.1190185546875</c:v>
                </c:pt>
                <c:pt idx="547">
                  <c:v>792.1309814453125</c:v>
                </c:pt>
                <c:pt idx="548">
                  <c:v>792.14300537109375</c:v>
                </c:pt>
                <c:pt idx="549">
                  <c:v>792.155029296875</c:v>
                </c:pt>
                <c:pt idx="550">
                  <c:v>792.16802978515625</c:v>
                </c:pt>
                <c:pt idx="551">
                  <c:v>792.17999267578125</c:v>
                </c:pt>
                <c:pt idx="552">
                  <c:v>792.1920166015625</c:v>
                </c:pt>
                <c:pt idx="553">
                  <c:v>792.20501708984375</c:v>
                </c:pt>
                <c:pt idx="554">
                  <c:v>792.21697998046875</c:v>
                </c:pt>
                <c:pt idx="555">
                  <c:v>792.22900390625</c:v>
                </c:pt>
                <c:pt idx="556">
                  <c:v>792.24102783203125</c:v>
                </c:pt>
                <c:pt idx="557">
                  <c:v>792.2540283203125</c:v>
                </c:pt>
                <c:pt idx="558">
                  <c:v>792.2659912109375</c:v>
                </c:pt>
                <c:pt idx="559">
                  <c:v>792.27801513671875</c:v>
                </c:pt>
                <c:pt idx="560">
                  <c:v>792.291015625</c:v>
                </c:pt>
                <c:pt idx="561">
                  <c:v>792.302978515625</c:v>
                </c:pt>
                <c:pt idx="562">
                  <c:v>792.31500244140625</c:v>
                </c:pt>
                <c:pt idx="563">
                  <c:v>792.3270263671875</c:v>
                </c:pt>
                <c:pt idx="564">
                  <c:v>792.34002685546875</c:v>
                </c:pt>
                <c:pt idx="565">
                  <c:v>792.35198974609375</c:v>
                </c:pt>
                <c:pt idx="566">
                  <c:v>792.364013671875</c:v>
                </c:pt>
                <c:pt idx="567">
                  <c:v>792.37701416015625</c:v>
                </c:pt>
                <c:pt idx="568">
                  <c:v>792.38897705078125</c:v>
                </c:pt>
                <c:pt idx="569">
                  <c:v>792.4010009765625</c:v>
                </c:pt>
                <c:pt idx="570">
                  <c:v>792.41302490234375</c:v>
                </c:pt>
                <c:pt idx="571">
                  <c:v>792.426025390625</c:v>
                </c:pt>
                <c:pt idx="572">
                  <c:v>792.43798828125</c:v>
                </c:pt>
                <c:pt idx="573">
                  <c:v>792.45001220703125</c:v>
                </c:pt>
                <c:pt idx="574">
                  <c:v>792.4630126953125</c:v>
                </c:pt>
                <c:pt idx="575">
                  <c:v>792.4749755859375</c:v>
                </c:pt>
                <c:pt idx="576">
                  <c:v>792.48699951171875</c:v>
                </c:pt>
                <c:pt idx="577">
                  <c:v>792.4990234375</c:v>
                </c:pt>
                <c:pt idx="578">
                  <c:v>792.51202392578125</c:v>
                </c:pt>
                <c:pt idx="579">
                  <c:v>792.52398681640625</c:v>
                </c:pt>
                <c:pt idx="580">
                  <c:v>792.5360107421875</c:v>
                </c:pt>
                <c:pt idx="581">
                  <c:v>792.54901123046875</c:v>
                </c:pt>
                <c:pt idx="582">
                  <c:v>792.56097412109375</c:v>
                </c:pt>
                <c:pt idx="583">
                  <c:v>792.572998046875</c:v>
                </c:pt>
                <c:pt idx="584">
                  <c:v>792.58599853515625</c:v>
                </c:pt>
                <c:pt idx="585">
                  <c:v>792.5980224609375</c:v>
                </c:pt>
                <c:pt idx="586">
                  <c:v>792.6099853515625</c:v>
                </c:pt>
                <c:pt idx="587">
                  <c:v>792.62200927734375</c:v>
                </c:pt>
                <c:pt idx="588">
                  <c:v>792.635009765625</c:v>
                </c:pt>
                <c:pt idx="589">
                  <c:v>792.64697265625</c:v>
                </c:pt>
                <c:pt idx="590">
                  <c:v>792.65899658203125</c:v>
                </c:pt>
                <c:pt idx="591">
                  <c:v>792.6719970703125</c:v>
                </c:pt>
                <c:pt idx="592">
                  <c:v>792.68402099609375</c:v>
                </c:pt>
                <c:pt idx="593">
                  <c:v>792.69598388671875</c:v>
                </c:pt>
                <c:pt idx="594">
                  <c:v>792.7080078125</c:v>
                </c:pt>
                <c:pt idx="595">
                  <c:v>792.72100830078125</c:v>
                </c:pt>
                <c:pt idx="596">
                  <c:v>792.73297119140625</c:v>
                </c:pt>
                <c:pt idx="597">
                  <c:v>792.7449951171875</c:v>
                </c:pt>
                <c:pt idx="598">
                  <c:v>792.75799560546875</c:v>
                </c:pt>
                <c:pt idx="599">
                  <c:v>792.77001953125</c:v>
                </c:pt>
                <c:pt idx="600">
                  <c:v>792.781982421875</c:v>
                </c:pt>
                <c:pt idx="601">
                  <c:v>792.79400634765625</c:v>
                </c:pt>
                <c:pt idx="602">
                  <c:v>792.8070068359375</c:v>
                </c:pt>
                <c:pt idx="603">
                  <c:v>792.8189697265625</c:v>
                </c:pt>
                <c:pt idx="604">
                  <c:v>792.83099365234375</c:v>
                </c:pt>
                <c:pt idx="605">
                  <c:v>792.843994140625</c:v>
                </c:pt>
                <c:pt idx="606">
                  <c:v>792.85601806640625</c:v>
                </c:pt>
                <c:pt idx="607">
                  <c:v>792.86798095703125</c:v>
                </c:pt>
                <c:pt idx="608">
                  <c:v>792.8809814453125</c:v>
                </c:pt>
                <c:pt idx="609">
                  <c:v>792.89300537109375</c:v>
                </c:pt>
                <c:pt idx="610">
                  <c:v>792.905029296875</c:v>
                </c:pt>
                <c:pt idx="611">
                  <c:v>792.9169921875</c:v>
                </c:pt>
                <c:pt idx="612">
                  <c:v>792.92999267578125</c:v>
                </c:pt>
                <c:pt idx="613">
                  <c:v>792.9420166015625</c:v>
                </c:pt>
                <c:pt idx="614">
                  <c:v>792.9539794921875</c:v>
                </c:pt>
                <c:pt idx="615">
                  <c:v>792.96697998046875</c:v>
                </c:pt>
                <c:pt idx="616">
                  <c:v>792.97900390625</c:v>
                </c:pt>
                <c:pt idx="617">
                  <c:v>792.99102783203125</c:v>
                </c:pt>
                <c:pt idx="618">
                  <c:v>793.00299072265625</c:v>
                </c:pt>
                <c:pt idx="619">
                  <c:v>793.0159912109375</c:v>
                </c:pt>
                <c:pt idx="620">
                  <c:v>793.02801513671875</c:v>
                </c:pt>
                <c:pt idx="621">
                  <c:v>793.03997802734375</c:v>
                </c:pt>
                <c:pt idx="622">
                  <c:v>793.052978515625</c:v>
                </c:pt>
                <c:pt idx="623">
                  <c:v>793.06500244140625</c:v>
                </c:pt>
                <c:pt idx="624">
                  <c:v>793.0770263671875</c:v>
                </c:pt>
                <c:pt idx="625">
                  <c:v>793.09002685546875</c:v>
                </c:pt>
                <c:pt idx="626">
                  <c:v>793.10198974609375</c:v>
                </c:pt>
                <c:pt idx="627">
                  <c:v>793.114013671875</c:v>
                </c:pt>
                <c:pt idx="628">
                  <c:v>793.1259765625</c:v>
                </c:pt>
                <c:pt idx="629">
                  <c:v>793.13897705078125</c:v>
                </c:pt>
                <c:pt idx="630">
                  <c:v>793.1510009765625</c:v>
                </c:pt>
                <c:pt idx="631">
                  <c:v>793.16302490234375</c:v>
                </c:pt>
                <c:pt idx="632">
                  <c:v>793.176025390625</c:v>
                </c:pt>
                <c:pt idx="633">
                  <c:v>793.18798828125</c:v>
                </c:pt>
                <c:pt idx="634">
                  <c:v>793.20001220703125</c:v>
                </c:pt>
                <c:pt idx="635">
                  <c:v>793.21197509765625</c:v>
                </c:pt>
                <c:pt idx="636">
                  <c:v>793.2249755859375</c:v>
                </c:pt>
                <c:pt idx="637">
                  <c:v>793.23699951171875</c:v>
                </c:pt>
                <c:pt idx="638">
                  <c:v>793.2490234375</c:v>
                </c:pt>
                <c:pt idx="639">
                  <c:v>793.26202392578125</c:v>
                </c:pt>
                <c:pt idx="640">
                  <c:v>793.27398681640625</c:v>
                </c:pt>
                <c:pt idx="641">
                  <c:v>793.2860107421875</c:v>
                </c:pt>
                <c:pt idx="642">
                  <c:v>793.29901123046875</c:v>
                </c:pt>
                <c:pt idx="643">
                  <c:v>793.31097412109375</c:v>
                </c:pt>
                <c:pt idx="644">
                  <c:v>793.322998046875</c:v>
                </c:pt>
                <c:pt idx="645">
                  <c:v>793.33502197265625</c:v>
                </c:pt>
                <c:pt idx="646">
                  <c:v>793.3480224609375</c:v>
                </c:pt>
                <c:pt idx="647">
                  <c:v>793.3599853515625</c:v>
                </c:pt>
                <c:pt idx="648">
                  <c:v>793.37200927734375</c:v>
                </c:pt>
                <c:pt idx="649">
                  <c:v>793.385009765625</c:v>
                </c:pt>
                <c:pt idx="650">
                  <c:v>793.39697265625</c:v>
                </c:pt>
                <c:pt idx="651">
                  <c:v>793.40899658203125</c:v>
                </c:pt>
                <c:pt idx="652">
                  <c:v>793.4219970703125</c:v>
                </c:pt>
                <c:pt idx="653">
                  <c:v>793.43402099609375</c:v>
                </c:pt>
                <c:pt idx="654">
                  <c:v>793.44598388671875</c:v>
                </c:pt>
                <c:pt idx="655">
                  <c:v>793.4580078125</c:v>
                </c:pt>
                <c:pt idx="656">
                  <c:v>793.47100830078125</c:v>
                </c:pt>
                <c:pt idx="657">
                  <c:v>793.48297119140625</c:v>
                </c:pt>
                <c:pt idx="658">
                  <c:v>793.4949951171875</c:v>
                </c:pt>
                <c:pt idx="659">
                  <c:v>793.50799560546875</c:v>
                </c:pt>
                <c:pt idx="660">
                  <c:v>793.52001953125</c:v>
                </c:pt>
                <c:pt idx="661">
                  <c:v>793.531982421875</c:v>
                </c:pt>
                <c:pt idx="662">
                  <c:v>793.54400634765625</c:v>
                </c:pt>
                <c:pt idx="663">
                  <c:v>793.5570068359375</c:v>
                </c:pt>
                <c:pt idx="664">
                  <c:v>793.5689697265625</c:v>
                </c:pt>
                <c:pt idx="665">
                  <c:v>793.58099365234375</c:v>
                </c:pt>
                <c:pt idx="666">
                  <c:v>793.593994140625</c:v>
                </c:pt>
                <c:pt idx="667">
                  <c:v>793.60601806640625</c:v>
                </c:pt>
                <c:pt idx="668">
                  <c:v>793.61798095703125</c:v>
                </c:pt>
                <c:pt idx="669">
                  <c:v>793.6309814453125</c:v>
                </c:pt>
                <c:pt idx="670">
                  <c:v>793.64300537109375</c:v>
                </c:pt>
                <c:pt idx="671">
                  <c:v>793.655029296875</c:v>
                </c:pt>
                <c:pt idx="672">
                  <c:v>793.6669921875</c:v>
                </c:pt>
                <c:pt idx="673">
                  <c:v>793.67999267578125</c:v>
                </c:pt>
                <c:pt idx="674">
                  <c:v>793.6920166015625</c:v>
                </c:pt>
                <c:pt idx="675">
                  <c:v>793.7039794921875</c:v>
                </c:pt>
                <c:pt idx="676">
                  <c:v>793.71697998046875</c:v>
                </c:pt>
                <c:pt idx="677">
                  <c:v>793.72900390625</c:v>
                </c:pt>
                <c:pt idx="678">
                  <c:v>793.74102783203125</c:v>
                </c:pt>
                <c:pt idx="679">
                  <c:v>793.7540283203125</c:v>
                </c:pt>
                <c:pt idx="680">
                  <c:v>793.7659912109375</c:v>
                </c:pt>
                <c:pt idx="681">
                  <c:v>793.77801513671875</c:v>
                </c:pt>
                <c:pt idx="682">
                  <c:v>793.78997802734375</c:v>
                </c:pt>
                <c:pt idx="683">
                  <c:v>793.802978515625</c:v>
                </c:pt>
                <c:pt idx="684">
                  <c:v>793.81500244140625</c:v>
                </c:pt>
                <c:pt idx="685">
                  <c:v>793.8270263671875</c:v>
                </c:pt>
                <c:pt idx="686">
                  <c:v>793.84002685546875</c:v>
                </c:pt>
                <c:pt idx="687">
                  <c:v>793.85198974609375</c:v>
                </c:pt>
                <c:pt idx="688">
                  <c:v>793.864013671875</c:v>
                </c:pt>
                <c:pt idx="689">
                  <c:v>793.87701416015625</c:v>
                </c:pt>
                <c:pt idx="690">
                  <c:v>793.88897705078125</c:v>
                </c:pt>
                <c:pt idx="691">
                  <c:v>793.9010009765625</c:v>
                </c:pt>
                <c:pt idx="692">
                  <c:v>793.91302490234375</c:v>
                </c:pt>
                <c:pt idx="693">
                  <c:v>793.926025390625</c:v>
                </c:pt>
                <c:pt idx="694">
                  <c:v>793.93798828125</c:v>
                </c:pt>
                <c:pt idx="695">
                  <c:v>793.95001220703125</c:v>
                </c:pt>
                <c:pt idx="696">
                  <c:v>793.9630126953125</c:v>
                </c:pt>
                <c:pt idx="697">
                  <c:v>793.9749755859375</c:v>
                </c:pt>
                <c:pt idx="698">
                  <c:v>793.98699951171875</c:v>
                </c:pt>
                <c:pt idx="699">
                  <c:v>794</c:v>
                </c:pt>
                <c:pt idx="700">
                  <c:v>794.01202392578125</c:v>
                </c:pt>
                <c:pt idx="701">
                  <c:v>794.02398681640625</c:v>
                </c:pt>
                <c:pt idx="702">
                  <c:v>794.0360107421875</c:v>
                </c:pt>
                <c:pt idx="703">
                  <c:v>794.04901123046875</c:v>
                </c:pt>
                <c:pt idx="704">
                  <c:v>794.06097412109375</c:v>
                </c:pt>
                <c:pt idx="705">
                  <c:v>794.072998046875</c:v>
                </c:pt>
                <c:pt idx="706">
                  <c:v>794.08599853515625</c:v>
                </c:pt>
                <c:pt idx="707">
                  <c:v>794.0980224609375</c:v>
                </c:pt>
                <c:pt idx="708">
                  <c:v>794.1099853515625</c:v>
                </c:pt>
                <c:pt idx="709">
                  <c:v>794.12298583984375</c:v>
                </c:pt>
                <c:pt idx="710">
                  <c:v>794.135009765625</c:v>
                </c:pt>
                <c:pt idx="711">
                  <c:v>794.14697265625</c:v>
                </c:pt>
                <c:pt idx="712">
                  <c:v>794.15899658203125</c:v>
                </c:pt>
                <c:pt idx="713">
                  <c:v>794.1719970703125</c:v>
                </c:pt>
                <c:pt idx="714">
                  <c:v>794.18402099609375</c:v>
                </c:pt>
                <c:pt idx="715">
                  <c:v>794.19598388671875</c:v>
                </c:pt>
                <c:pt idx="716">
                  <c:v>794.208984375</c:v>
                </c:pt>
                <c:pt idx="717">
                  <c:v>794.22100830078125</c:v>
                </c:pt>
                <c:pt idx="718">
                  <c:v>794.23297119140625</c:v>
                </c:pt>
                <c:pt idx="719">
                  <c:v>794.2459716796875</c:v>
                </c:pt>
                <c:pt idx="720">
                  <c:v>794.25799560546875</c:v>
                </c:pt>
                <c:pt idx="721">
                  <c:v>794.27001953125</c:v>
                </c:pt>
                <c:pt idx="722">
                  <c:v>794.28302001953125</c:v>
                </c:pt>
                <c:pt idx="723">
                  <c:v>794.29498291015625</c:v>
                </c:pt>
                <c:pt idx="724">
                  <c:v>794.3070068359375</c:v>
                </c:pt>
                <c:pt idx="725">
                  <c:v>794.3189697265625</c:v>
                </c:pt>
                <c:pt idx="726">
                  <c:v>794.33197021484375</c:v>
                </c:pt>
                <c:pt idx="727">
                  <c:v>794.343994140625</c:v>
                </c:pt>
                <c:pt idx="728">
                  <c:v>794.35601806640625</c:v>
                </c:pt>
                <c:pt idx="729">
                  <c:v>794.3690185546875</c:v>
                </c:pt>
                <c:pt idx="730">
                  <c:v>794.3809814453125</c:v>
                </c:pt>
                <c:pt idx="731">
                  <c:v>794.39300537109375</c:v>
                </c:pt>
                <c:pt idx="732">
                  <c:v>794.406005859375</c:v>
                </c:pt>
                <c:pt idx="733">
                  <c:v>794.41802978515625</c:v>
                </c:pt>
                <c:pt idx="734">
                  <c:v>794.42999267578125</c:v>
                </c:pt>
                <c:pt idx="735">
                  <c:v>794.4429931640625</c:v>
                </c:pt>
                <c:pt idx="736">
                  <c:v>794.45501708984375</c:v>
                </c:pt>
                <c:pt idx="737">
                  <c:v>794.46697998046875</c:v>
                </c:pt>
                <c:pt idx="738">
                  <c:v>794.47900390625</c:v>
                </c:pt>
                <c:pt idx="739">
                  <c:v>794.49200439453125</c:v>
                </c:pt>
                <c:pt idx="740">
                  <c:v>794.5040283203125</c:v>
                </c:pt>
                <c:pt idx="741">
                  <c:v>794.5159912109375</c:v>
                </c:pt>
                <c:pt idx="742">
                  <c:v>794.52899169921875</c:v>
                </c:pt>
                <c:pt idx="743">
                  <c:v>794.541015625</c:v>
                </c:pt>
                <c:pt idx="744">
                  <c:v>794.552978515625</c:v>
                </c:pt>
                <c:pt idx="745">
                  <c:v>794.56597900390625</c:v>
                </c:pt>
                <c:pt idx="746">
                  <c:v>794.5780029296875</c:v>
                </c:pt>
                <c:pt idx="747">
                  <c:v>794.59002685546875</c:v>
                </c:pt>
                <c:pt idx="748">
                  <c:v>794.60198974609375</c:v>
                </c:pt>
                <c:pt idx="749">
                  <c:v>794.614990234375</c:v>
                </c:pt>
                <c:pt idx="750">
                  <c:v>794.62701416015625</c:v>
                </c:pt>
                <c:pt idx="751">
                  <c:v>794.63897705078125</c:v>
                </c:pt>
                <c:pt idx="752">
                  <c:v>794.6519775390625</c:v>
                </c:pt>
                <c:pt idx="753">
                  <c:v>794.66400146484375</c:v>
                </c:pt>
                <c:pt idx="754">
                  <c:v>794.676025390625</c:v>
                </c:pt>
                <c:pt idx="755">
                  <c:v>794.68902587890625</c:v>
                </c:pt>
                <c:pt idx="756">
                  <c:v>794.70098876953125</c:v>
                </c:pt>
                <c:pt idx="757">
                  <c:v>794.7130126953125</c:v>
                </c:pt>
                <c:pt idx="758">
                  <c:v>794.72601318359375</c:v>
                </c:pt>
                <c:pt idx="759">
                  <c:v>794.73797607421875</c:v>
                </c:pt>
                <c:pt idx="760">
                  <c:v>794.75</c:v>
                </c:pt>
                <c:pt idx="761">
                  <c:v>794.76202392578125</c:v>
                </c:pt>
                <c:pt idx="762">
                  <c:v>794.7750244140625</c:v>
                </c:pt>
                <c:pt idx="763">
                  <c:v>794.7869873046875</c:v>
                </c:pt>
                <c:pt idx="764">
                  <c:v>794.79901123046875</c:v>
                </c:pt>
                <c:pt idx="765">
                  <c:v>794.81201171875</c:v>
                </c:pt>
                <c:pt idx="766">
                  <c:v>794.823974609375</c:v>
                </c:pt>
                <c:pt idx="767">
                  <c:v>794.83599853515625</c:v>
                </c:pt>
                <c:pt idx="768">
                  <c:v>794.8489990234375</c:v>
                </c:pt>
                <c:pt idx="769">
                  <c:v>794.86102294921875</c:v>
                </c:pt>
                <c:pt idx="770">
                  <c:v>794.87298583984375</c:v>
                </c:pt>
                <c:pt idx="771">
                  <c:v>794.885986328125</c:v>
                </c:pt>
                <c:pt idx="772">
                  <c:v>794.89801025390625</c:v>
                </c:pt>
                <c:pt idx="773">
                  <c:v>794.90997314453125</c:v>
                </c:pt>
                <c:pt idx="774">
                  <c:v>794.9219970703125</c:v>
                </c:pt>
                <c:pt idx="775">
                  <c:v>794.93499755859375</c:v>
                </c:pt>
                <c:pt idx="776">
                  <c:v>794.947021484375</c:v>
                </c:pt>
                <c:pt idx="777">
                  <c:v>794.958984375</c:v>
                </c:pt>
                <c:pt idx="778">
                  <c:v>794.97198486328125</c:v>
                </c:pt>
                <c:pt idx="779">
                  <c:v>794.9840087890625</c:v>
                </c:pt>
                <c:pt idx="780">
                  <c:v>794.9959716796875</c:v>
                </c:pt>
                <c:pt idx="781">
                  <c:v>795.00897216796875</c:v>
                </c:pt>
                <c:pt idx="782">
                  <c:v>795.02099609375</c:v>
                </c:pt>
                <c:pt idx="783">
                  <c:v>795.03302001953125</c:v>
                </c:pt>
                <c:pt idx="784">
                  <c:v>795.0460205078125</c:v>
                </c:pt>
                <c:pt idx="785">
                  <c:v>795.0579833984375</c:v>
                </c:pt>
                <c:pt idx="786">
                  <c:v>795.07000732421875</c:v>
                </c:pt>
                <c:pt idx="787">
                  <c:v>795.08197021484375</c:v>
                </c:pt>
                <c:pt idx="788">
                  <c:v>795.094970703125</c:v>
                </c:pt>
                <c:pt idx="789">
                  <c:v>795.10699462890625</c:v>
                </c:pt>
                <c:pt idx="790">
                  <c:v>795.1190185546875</c:v>
                </c:pt>
                <c:pt idx="791">
                  <c:v>795.13201904296875</c:v>
                </c:pt>
                <c:pt idx="792">
                  <c:v>795.14398193359375</c:v>
                </c:pt>
                <c:pt idx="793">
                  <c:v>795.156005859375</c:v>
                </c:pt>
                <c:pt idx="794">
                  <c:v>795.16900634765625</c:v>
                </c:pt>
                <c:pt idx="795">
                  <c:v>795.1810302734375</c:v>
                </c:pt>
                <c:pt idx="796">
                  <c:v>795.1929931640625</c:v>
                </c:pt>
                <c:pt idx="797">
                  <c:v>795.20599365234375</c:v>
                </c:pt>
                <c:pt idx="798">
                  <c:v>795.218017578125</c:v>
                </c:pt>
                <c:pt idx="799">
                  <c:v>795.22998046875</c:v>
                </c:pt>
                <c:pt idx="800">
                  <c:v>795.24298095703125</c:v>
                </c:pt>
                <c:pt idx="801">
                  <c:v>795.2550048828125</c:v>
                </c:pt>
                <c:pt idx="802">
                  <c:v>795.26702880859375</c:v>
                </c:pt>
                <c:pt idx="803">
                  <c:v>795.27899169921875</c:v>
                </c:pt>
              </c:numCache>
            </c:numRef>
          </c:xVal>
          <c:yVal>
            <c:numRef>
              <c:f>'Sheet1 {17 min}'!$B$1:$B$804</c:f>
              <c:numCache>
                <c:formatCode>General</c:formatCode>
                <c:ptCount val="804"/>
                <c:pt idx="0">
                  <c:v>166.5</c:v>
                </c:pt>
                <c:pt idx="1">
                  <c:v>122</c:v>
                </c:pt>
                <c:pt idx="2">
                  <c:v>111.69999694824219</c:v>
                </c:pt>
                <c:pt idx="3">
                  <c:v>70.75</c:v>
                </c:pt>
                <c:pt idx="4">
                  <c:v>29.5</c:v>
                </c:pt>
                <c:pt idx="5">
                  <c:v>19</c:v>
                </c:pt>
                <c:pt idx="6">
                  <c:v>28.5</c:v>
                </c:pt>
                <c:pt idx="7">
                  <c:v>31</c:v>
                </c:pt>
                <c:pt idx="8">
                  <c:v>40</c:v>
                </c:pt>
                <c:pt idx="9">
                  <c:v>60</c:v>
                </c:pt>
                <c:pt idx="10">
                  <c:v>57.5</c:v>
                </c:pt>
                <c:pt idx="11">
                  <c:v>35.5</c:v>
                </c:pt>
                <c:pt idx="12">
                  <c:v>28.75</c:v>
                </c:pt>
                <c:pt idx="13">
                  <c:v>31.25</c:v>
                </c:pt>
                <c:pt idx="14">
                  <c:v>20</c:v>
                </c:pt>
                <c:pt idx="15">
                  <c:v>25</c:v>
                </c:pt>
                <c:pt idx="16">
                  <c:v>73.75</c:v>
                </c:pt>
                <c:pt idx="17">
                  <c:v>111</c:v>
                </c:pt>
                <c:pt idx="18">
                  <c:v>110.5</c:v>
                </c:pt>
                <c:pt idx="19">
                  <c:v>88.5</c:v>
                </c:pt>
                <c:pt idx="20">
                  <c:v>54</c:v>
                </c:pt>
                <c:pt idx="21">
                  <c:v>52.5</c:v>
                </c:pt>
                <c:pt idx="22">
                  <c:v>77.25</c:v>
                </c:pt>
                <c:pt idx="23">
                  <c:v>86.5</c:v>
                </c:pt>
                <c:pt idx="24">
                  <c:v>94</c:v>
                </c:pt>
                <c:pt idx="25">
                  <c:v>113.5</c:v>
                </c:pt>
                <c:pt idx="26">
                  <c:v>116.30000305175781</c:v>
                </c:pt>
                <c:pt idx="27">
                  <c:v>143.80000305175781</c:v>
                </c:pt>
                <c:pt idx="28">
                  <c:v>333.70001220703125</c:v>
                </c:pt>
                <c:pt idx="29">
                  <c:v>631</c:v>
                </c:pt>
                <c:pt idx="30">
                  <c:v>834.20001220703125</c:v>
                </c:pt>
                <c:pt idx="31">
                  <c:v>1165</c:v>
                </c:pt>
                <c:pt idx="32">
                  <c:v>2409</c:v>
                </c:pt>
                <c:pt idx="33">
                  <c:v>4334</c:v>
                </c:pt>
                <c:pt idx="34">
                  <c:v>5319</c:v>
                </c:pt>
                <c:pt idx="35">
                  <c:v>4719</c:v>
                </c:pt>
                <c:pt idx="36">
                  <c:v>3247</c:v>
                </c:pt>
                <c:pt idx="37">
                  <c:v>1797</c:v>
                </c:pt>
                <c:pt idx="38">
                  <c:v>993.79998779296875</c:v>
                </c:pt>
                <c:pt idx="39">
                  <c:v>712</c:v>
                </c:pt>
                <c:pt idx="40">
                  <c:v>486.70001220703125</c:v>
                </c:pt>
                <c:pt idx="41">
                  <c:v>311.20001220703125</c:v>
                </c:pt>
                <c:pt idx="42">
                  <c:v>239.5</c:v>
                </c:pt>
                <c:pt idx="43">
                  <c:v>151.80000305175781</c:v>
                </c:pt>
                <c:pt idx="44">
                  <c:v>68</c:v>
                </c:pt>
                <c:pt idx="45">
                  <c:v>35</c:v>
                </c:pt>
                <c:pt idx="46">
                  <c:v>36.25</c:v>
                </c:pt>
                <c:pt idx="47">
                  <c:v>56.75</c:v>
                </c:pt>
                <c:pt idx="48">
                  <c:v>75.5</c:v>
                </c:pt>
                <c:pt idx="49">
                  <c:v>77</c:v>
                </c:pt>
                <c:pt idx="50">
                  <c:v>89.5</c:v>
                </c:pt>
                <c:pt idx="51">
                  <c:v>96</c:v>
                </c:pt>
                <c:pt idx="52">
                  <c:v>67.5</c:v>
                </c:pt>
                <c:pt idx="53">
                  <c:v>53.75</c:v>
                </c:pt>
                <c:pt idx="54">
                  <c:v>113.80000305175781</c:v>
                </c:pt>
                <c:pt idx="55">
                  <c:v>164.80000305175781</c:v>
                </c:pt>
                <c:pt idx="56">
                  <c:v>121.19999694824219</c:v>
                </c:pt>
                <c:pt idx="57">
                  <c:v>69.5</c:v>
                </c:pt>
                <c:pt idx="58">
                  <c:v>61.25</c:v>
                </c:pt>
                <c:pt idx="59">
                  <c:v>110</c:v>
                </c:pt>
                <c:pt idx="60">
                  <c:v>171.5</c:v>
                </c:pt>
                <c:pt idx="61">
                  <c:v>186.5</c:v>
                </c:pt>
                <c:pt idx="62">
                  <c:v>191.80000305175781</c:v>
                </c:pt>
                <c:pt idx="63">
                  <c:v>165.80000305175781</c:v>
                </c:pt>
                <c:pt idx="64">
                  <c:v>148</c:v>
                </c:pt>
                <c:pt idx="65">
                  <c:v>182.69999694824219</c:v>
                </c:pt>
                <c:pt idx="66">
                  <c:v>236.80000305175781</c:v>
                </c:pt>
                <c:pt idx="67">
                  <c:v>272.29998779296875</c:v>
                </c:pt>
                <c:pt idx="68">
                  <c:v>279</c:v>
                </c:pt>
                <c:pt idx="69">
                  <c:v>400.29998779296875</c:v>
                </c:pt>
                <c:pt idx="70">
                  <c:v>688</c:v>
                </c:pt>
                <c:pt idx="71">
                  <c:v>1327</c:v>
                </c:pt>
                <c:pt idx="72">
                  <c:v>3371</c:v>
                </c:pt>
                <c:pt idx="73">
                  <c:v>9438</c:v>
                </c:pt>
                <c:pt idx="74">
                  <c:v>20310</c:v>
                </c:pt>
                <c:pt idx="75">
                  <c:v>27430</c:v>
                </c:pt>
                <c:pt idx="76">
                  <c:v>22630</c:v>
                </c:pt>
                <c:pt idx="77">
                  <c:v>12220</c:v>
                </c:pt>
                <c:pt idx="78">
                  <c:v>5072</c:v>
                </c:pt>
                <c:pt idx="79">
                  <c:v>2011</c:v>
                </c:pt>
                <c:pt idx="80">
                  <c:v>968.20001220703125</c:v>
                </c:pt>
                <c:pt idx="81">
                  <c:v>488.5</c:v>
                </c:pt>
                <c:pt idx="82">
                  <c:v>228.30000305175781</c:v>
                </c:pt>
                <c:pt idx="83">
                  <c:v>139.5</c:v>
                </c:pt>
                <c:pt idx="84">
                  <c:v>94.75</c:v>
                </c:pt>
                <c:pt idx="85">
                  <c:v>132.5</c:v>
                </c:pt>
                <c:pt idx="86">
                  <c:v>157.30000305175781</c:v>
                </c:pt>
                <c:pt idx="87">
                  <c:v>84</c:v>
                </c:pt>
                <c:pt idx="88">
                  <c:v>54.75</c:v>
                </c:pt>
                <c:pt idx="89">
                  <c:v>100</c:v>
                </c:pt>
                <c:pt idx="90">
                  <c:v>117</c:v>
                </c:pt>
                <c:pt idx="91">
                  <c:v>101.80000305175781</c:v>
                </c:pt>
                <c:pt idx="92">
                  <c:v>134.5</c:v>
                </c:pt>
                <c:pt idx="93">
                  <c:v>198.5</c:v>
                </c:pt>
                <c:pt idx="94">
                  <c:v>190</c:v>
                </c:pt>
                <c:pt idx="95">
                  <c:v>121.80000305175781</c:v>
                </c:pt>
                <c:pt idx="96">
                  <c:v>86.5</c:v>
                </c:pt>
                <c:pt idx="97">
                  <c:v>111.30000305175781</c:v>
                </c:pt>
                <c:pt idx="98">
                  <c:v>159</c:v>
                </c:pt>
                <c:pt idx="99">
                  <c:v>185.69999694824219</c:v>
                </c:pt>
                <c:pt idx="100">
                  <c:v>184.30000305175781</c:v>
                </c:pt>
                <c:pt idx="101">
                  <c:v>157.30000305175781</c:v>
                </c:pt>
                <c:pt idx="102">
                  <c:v>150.80000305175781</c:v>
                </c:pt>
                <c:pt idx="103">
                  <c:v>190</c:v>
                </c:pt>
                <c:pt idx="104">
                  <c:v>219</c:v>
                </c:pt>
                <c:pt idx="105">
                  <c:v>214.30000305175781</c:v>
                </c:pt>
                <c:pt idx="106">
                  <c:v>271.20001220703125</c:v>
                </c:pt>
                <c:pt idx="107">
                  <c:v>395</c:v>
                </c:pt>
                <c:pt idx="108">
                  <c:v>445.70001220703125</c:v>
                </c:pt>
                <c:pt idx="109">
                  <c:v>458</c:v>
                </c:pt>
                <c:pt idx="110">
                  <c:v>622.29998779296875</c:v>
                </c:pt>
                <c:pt idx="111">
                  <c:v>942.79998779296875</c:v>
                </c:pt>
                <c:pt idx="112">
                  <c:v>1531</c:v>
                </c:pt>
                <c:pt idx="113">
                  <c:v>4278</c:v>
                </c:pt>
                <c:pt idx="114">
                  <c:v>16640</c:v>
                </c:pt>
                <c:pt idx="115">
                  <c:v>47420</c:v>
                </c:pt>
                <c:pt idx="116">
                  <c:v>77070</c:v>
                </c:pt>
                <c:pt idx="117">
                  <c:v>68390</c:v>
                </c:pt>
                <c:pt idx="118">
                  <c:v>32460</c:v>
                </c:pt>
                <c:pt idx="119">
                  <c:v>8759</c:v>
                </c:pt>
                <c:pt idx="120">
                  <c:v>2344</c:v>
                </c:pt>
                <c:pt idx="121">
                  <c:v>1089</c:v>
                </c:pt>
                <c:pt idx="122">
                  <c:v>836.70001220703125</c:v>
                </c:pt>
                <c:pt idx="123">
                  <c:v>700.79998779296875</c:v>
                </c:pt>
                <c:pt idx="124">
                  <c:v>540</c:v>
                </c:pt>
                <c:pt idx="125">
                  <c:v>390.20001220703125</c:v>
                </c:pt>
                <c:pt idx="126">
                  <c:v>291.29998779296875</c:v>
                </c:pt>
                <c:pt idx="127">
                  <c:v>290.5</c:v>
                </c:pt>
                <c:pt idx="128">
                  <c:v>263</c:v>
                </c:pt>
                <c:pt idx="129">
                  <c:v>185.30000305175781</c:v>
                </c:pt>
                <c:pt idx="130">
                  <c:v>140.30000305175781</c:v>
                </c:pt>
                <c:pt idx="131">
                  <c:v>122</c:v>
                </c:pt>
                <c:pt idx="132">
                  <c:v>125</c:v>
                </c:pt>
                <c:pt idx="133">
                  <c:v>138.5</c:v>
                </c:pt>
                <c:pt idx="134">
                  <c:v>202.30000305175781</c:v>
                </c:pt>
                <c:pt idx="135">
                  <c:v>308</c:v>
                </c:pt>
                <c:pt idx="136">
                  <c:v>354</c:v>
                </c:pt>
                <c:pt idx="137">
                  <c:v>307</c:v>
                </c:pt>
                <c:pt idx="138">
                  <c:v>261.5</c:v>
                </c:pt>
                <c:pt idx="139">
                  <c:v>239.5</c:v>
                </c:pt>
                <c:pt idx="140">
                  <c:v>214</c:v>
                </c:pt>
                <c:pt idx="141">
                  <c:v>206.69999694824219</c:v>
                </c:pt>
                <c:pt idx="142">
                  <c:v>191.5</c:v>
                </c:pt>
                <c:pt idx="143">
                  <c:v>196</c:v>
                </c:pt>
                <c:pt idx="144">
                  <c:v>235.30000305175781</c:v>
                </c:pt>
                <c:pt idx="145">
                  <c:v>289</c:v>
                </c:pt>
                <c:pt idx="146">
                  <c:v>359</c:v>
                </c:pt>
                <c:pt idx="147">
                  <c:v>378.5</c:v>
                </c:pt>
                <c:pt idx="148">
                  <c:v>369.5</c:v>
                </c:pt>
                <c:pt idx="149">
                  <c:v>443.79998779296875</c:v>
                </c:pt>
                <c:pt idx="150">
                  <c:v>557.70001220703125</c:v>
                </c:pt>
                <c:pt idx="151">
                  <c:v>656.70001220703125</c:v>
                </c:pt>
                <c:pt idx="152">
                  <c:v>749.70001220703125</c:v>
                </c:pt>
                <c:pt idx="153">
                  <c:v>1256</c:v>
                </c:pt>
                <c:pt idx="154">
                  <c:v>3892</c:v>
                </c:pt>
                <c:pt idx="155">
                  <c:v>18860</c:v>
                </c:pt>
                <c:pt idx="156">
                  <c:v>67570</c:v>
                </c:pt>
                <c:pt idx="157">
                  <c:v>125100</c:v>
                </c:pt>
                <c:pt idx="158">
                  <c:v>118000</c:v>
                </c:pt>
                <c:pt idx="159">
                  <c:v>55920</c:v>
                </c:pt>
                <c:pt idx="160">
                  <c:v>13430</c:v>
                </c:pt>
                <c:pt idx="161">
                  <c:v>2728</c:v>
                </c:pt>
                <c:pt idx="162">
                  <c:v>1019</c:v>
                </c:pt>
                <c:pt idx="163">
                  <c:v>857.20001220703125</c:v>
                </c:pt>
                <c:pt idx="164">
                  <c:v>882.79998779296875</c:v>
                </c:pt>
                <c:pt idx="165">
                  <c:v>772.29998779296875</c:v>
                </c:pt>
                <c:pt idx="166">
                  <c:v>502</c:v>
                </c:pt>
                <c:pt idx="167">
                  <c:v>320.29998779296875</c:v>
                </c:pt>
                <c:pt idx="168">
                  <c:v>357</c:v>
                </c:pt>
                <c:pt idx="169">
                  <c:v>472.29998779296875</c:v>
                </c:pt>
                <c:pt idx="170">
                  <c:v>489.5</c:v>
                </c:pt>
                <c:pt idx="171">
                  <c:v>403.5</c:v>
                </c:pt>
                <c:pt idx="172">
                  <c:v>273.20001220703125</c:v>
                </c:pt>
                <c:pt idx="173">
                  <c:v>199</c:v>
                </c:pt>
                <c:pt idx="174">
                  <c:v>265</c:v>
                </c:pt>
                <c:pt idx="175">
                  <c:v>354.70001220703125</c:v>
                </c:pt>
                <c:pt idx="176">
                  <c:v>364.5</c:v>
                </c:pt>
                <c:pt idx="177">
                  <c:v>349.5</c:v>
                </c:pt>
                <c:pt idx="178">
                  <c:v>313.20001220703125</c:v>
                </c:pt>
                <c:pt idx="179">
                  <c:v>242.80000305175781</c:v>
                </c:pt>
                <c:pt idx="180">
                  <c:v>182.5</c:v>
                </c:pt>
                <c:pt idx="181">
                  <c:v>191.30000305175781</c:v>
                </c:pt>
                <c:pt idx="182">
                  <c:v>300.5</c:v>
                </c:pt>
                <c:pt idx="183">
                  <c:v>363.20001220703125</c:v>
                </c:pt>
                <c:pt idx="184">
                  <c:v>330.29998779296875</c:v>
                </c:pt>
                <c:pt idx="185">
                  <c:v>325</c:v>
                </c:pt>
                <c:pt idx="186">
                  <c:v>297.79998779296875</c:v>
                </c:pt>
                <c:pt idx="187">
                  <c:v>299.29998779296875</c:v>
                </c:pt>
                <c:pt idx="188">
                  <c:v>443</c:v>
                </c:pt>
                <c:pt idx="189">
                  <c:v>589.79998779296875</c:v>
                </c:pt>
                <c:pt idx="190">
                  <c:v>616</c:v>
                </c:pt>
                <c:pt idx="191">
                  <c:v>621.29998779296875</c:v>
                </c:pt>
                <c:pt idx="192">
                  <c:v>737</c:v>
                </c:pt>
                <c:pt idx="193">
                  <c:v>886</c:v>
                </c:pt>
                <c:pt idx="194">
                  <c:v>1172</c:v>
                </c:pt>
                <c:pt idx="195">
                  <c:v>3528</c:v>
                </c:pt>
                <c:pt idx="196">
                  <c:v>21360</c:v>
                </c:pt>
                <c:pt idx="197">
                  <c:v>80410</c:v>
                </c:pt>
                <c:pt idx="198">
                  <c:v>146700</c:v>
                </c:pt>
                <c:pt idx="199">
                  <c:v>135100</c:v>
                </c:pt>
                <c:pt idx="200">
                  <c:v>63550</c:v>
                </c:pt>
                <c:pt idx="201">
                  <c:v>15690</c:v>
                </c:pt>
                <c:pt idx="202">
                  <c:v>3186</c:v>
                </c:pt>
                <c:pt idx="203">
                  <c:v>1264</c:v>
                </c:pt>
                <c:pt idx="204">
                  <c:v>1147</c:v>
                </c:pt>
                <c:pt idx="205">
                  <c:v>1122</c:v>
                </c:pt>
                <c:pt idx="206">
                  <c:v>813</c:v>
                </c:pt>
                <c:pt idx="207">
                  <c:v>498.70001220703125</c:v>
                </c:pt>
                <c:pt idx="208">
                  <c:v>387</c:v>
                </c:pt>
                <c:pt idx="209">
                  <c:v>426.5</c:v>
                </c:pt>
                <c:pt idx="210">
                  <c:v>460</c:v>
                </c:pt>
                <c:pt idx="211">
                  <c:v>407</c:v>
                </c:pt>
                <c:pt idx="212">
                  <c:v>356.5</c:v>
                </c:pt>
                <c:pt idx="213">
                  <c:v>324.29998779296875</c:v>
                </c:pt>
                <c:pt idx="214">
                  <c:v>348.5</c:v>
                </c:pt>
                <c:pt idx="215">
                  <c:v>403.70001220703125</c:v>
                </c:pt>
                <c:pt idx="216">
                  <c:v>387.29998779296875</c:v>
                </c:pt>
                <c:pt idx="217">
                  <c:v>371</c:v>
                </c:pt>
                <c:pt idx="218">
                  <c:v>452.70001220703125</c:v>
                </c:pt>
                <c:pt idx="219">
                  <c:v>488.79998779296875</c:v>
                </c:pt>
                <c:pt idx="220">
                  <c:v>399.29998779296875</c:v>
                </c:pt>
                <c:pt idx="221">
                  <c:v>305.79998779296875</c:v>
                </c:pt>
                <c:pt idx="222">
                  <c:v>329.70001220703125</c:v>
                </c:pt>
                <c:pt idx="223">
                  <c:v>429.29998779296875</c:v>
                </c:pt>
                <c:pt idx="224">
                  <c:v>411.20001220703125</c:v>
                </c:pt>
                <c:pt idx="225">
                  <c:v>355.29998779296875</c:v>
                </c:pt>
                <c:pt idx="226">
                  <c:v>419.5</c:v>
                </c:pt>
                <c:pt idx="227">
                  <c:v>457.70001220703125</c:v>
                </c:pt>
                <c:pt idx="228">
                  <c:v>428</c:v>
                </c:pt>
                <c:pt idx="229">
                  <c:v>400.29998779296875</c:v>
                </c:pt>
                <c:pt idx="230">
                  <c:v>316</c:v>
                </c:pt>
                <c:pt idx="231">
                  <c:v>267.20001220703125</c:v>
                </c:pt>
                <c:pt idx="232">
                  <c:v>357.20001220703125</c:v>
                </c:pt>
                <c:pt idx="233">
                  <c:v>471</c:v>
                </c:pt>
                <c:pt idx="234">
                  <c:v>536.70001220703125</c:v>
                </c:pt>
                <c:pt idx="235">
                  <c:v>1003</c:v>
                </c:pt>
                <c:pt idx="236">
                  <c:v>3852</c:v>
                </c:pt>
                <c:pt idx="237">
                  <c:v>19930</c:v>
                </c:pt>
                <c:pt idx="238">
                  <c:v>71630</c:v>
                </c:pt>
                <c:pt idx="239">
                  <c:v>131300</c:v>
                </c:pt>
                <c:pt idx="240">
                  <c:v>123100</c:v>
                </c:pt>
                <c:pt idx="241">
                  <c:v>59320</c:v>
                </c:pt>
                <c:pt idx="242">
                  <c:v>15050</c:v>
                </c:pt>
                <c:pt idx="243">
                  <c:v>2914</c:v>
                </c:pt>
                <c:pt idx="244">
                  <c:v>1163</c:v>
                </c:pt>
                <c:pt idx="245">
                  <c:v>1244</c:v>
                </c:pt>
                <c:pt idx="246">
                  <c:v>1094</c:v>
                </c:pt>
                <c:pt idx="247">
                  <c:v>732.20001220703125</c:v>
                </c:pt>
                <c:pt idx="248">
                  <c:v>516</c:v>
                </c:pt>
                <c:pt idx="249">
                  <c:v>387.5</c:v>
                </c:pt>
                <c:pt idx="250">
                  <c:v>323</c:v>
                </c:pt>
                <c:pt idx="251">
                  <c:v>350.20001220703125</c:v>
                </c:pt>
                <c:pt idx="252">
                  <c:v>381.5</c:v>
                </c:pt>
                <c:pt idx="253">
                  <c:v>342.79998779296875</c:v>
                </c:pt>
                <c:pt idx="254">
                  <c:v>275.70001220703125</c:v>
                </c:pt>
                <c:pt idx="255">
                  <c:v>225.5</c:v>
                </c:pt>
                <c:pt idx="256">
                  <c:v>206.5</c:v>
                </c:pt>
                <c:pt idx="257">
                  <c:v>219.19999694824219</c:v>
                </c:pt>
                <c:pt idx="258">
                  <c:v>271.5</c:v>
                </c:pt>
                <c:pt idx="259">
                  <c:v>347</c:v>
                </c:pt>
                <c:pt idx="260">
                  <c:v>370</c:v>
                </c:pt>
                <c:pt idx="261">
                  <c:v>360</c:v>
                </c:pt>
                <c:pt idx="262">
                  <c:v>339</c:v>
                </c:pt>
                <c:pt idx="263">
                  <c:v>282.5</c:v>
                </c:pt>
                <c:pt idx="264">
                  <c:v>277.29998779296875</c:v>
                </c:pt>
                <c:pt idx="265">
                  <c:v>336.5</c:v>
                </c:pt>
                <c:pt idx="266">
                  <c:v>393</c:v>
                </c:pt>
                <c:pt idx="267">
                  <c:v>429.29998779296875</c:v>
                </c:pt>
                <c:pt idx="268">
                  <c:v>372.5</c:v>
                </c:pt>
                <c:pt idx="269">
                  <c:v>319</c:v>
                </c:pt>
                <c:pt idx="270">
                  <c:v>350.70001220703125</c:v>
                </c:pt>
                <c:pt idx="271">
                  <c:v>331.29998779296875</c:v>
                </c:pt>
                <c:pt idx="272">
                  <c:v>284</c:v>
                </c:pt>
                <c:pt idx="273">
                  <c:v>341</c:v>
                </c:pt>
                <c:pt idx="274">
                  <c:v>447.29998779296875</c:v>
                </c:pt>
                <c:pt idx="275">
                  <c:v>557.20001220703125</c:v>
                </c:pt>
                <c:pt idx="276">
                  <c:v>1046</c:v>
                </c:pt>
                <c:pt idx="277">
                  <c:v>3194</c:v>
                </c:pt>
                <c:pt idx="278">
                  <c:v>15660</c:v>
                </c:pt>
                <c:pt idx="279">
                  <c:v>53710</c:v>
                </c:pt>
                <c:pt idx="280">
                  <c:v>95040</c:v>
                </c:pt>
                <c:pt idx="281">
                  <c:v>89440</c:v>
                </c:pt>
                <c:pt idx="282">
                  <c:v>46380</c:v>
                </c:pt>
                <c:pt idx="283">
                  <c:v>13830</c:v>
                </c:pt>
                <c:pt idx="284">
                  <c:v>3105</c:v>
                </c:pt>
                <c:pt idx="285">
                  <c:v>1179</c:v>
                </c:pt>
                <c:pt idx="286">
                  <c:v>810.5</c:v>
                </c:pt>
                <c:pt idx="287">
                  <c:v>731.5</c:v>
                </c:pt>
                <c:pt idx="288">
                  <c:v>624.20001220703125</c:v>
                </c:pt>
                <c:pt idx="289">
                  <c:v>539</c:v>
                </c:pt>
                <c:pt idx="290">
                  <c:v>498.5</c:v>
                </c:pt>
                <c:pt idx="291">
                  <c:v>456.5</c:v>
                </c:pt>
                <c:pt idx="292">
                  <c:v>447.5</c:v>
                </c:pt>
                <c:pt idx="293">
                  <c:v>413.79998779296875</c:v>
                </c:pt>
                <c:pt idx="294">
                  <c:v>329.29998779296875</c:v>
                </c:pt>
                <c:pt idx="295">
                  <c:v>230.80000305175781</c:v>
                </c:pt>
                <c:pt idx="296">
                  <c:v>143</c:v>
                </c:pt>
                <c:pt idx="297">
                  <c:v>127.30000305175781</c:v>
                </c:pt>
                <c:pt idx="298">
                  <c:v>173</c:v>
                </c:pt>
                <c:pt idx="299">
                  <c:v>219</c:v>
                </c:pt>
                <c:pt idx="300">
                  <c:v>217.19999694824219</c:v>
                </c:pt>
                <c:pt idx="301">
                  <c:v>198.5</c:v>
                </c:pt>
                <c:pt idx="302">
                  <c:v>252.30000305175781</c:v>
                </c:pt>
                <c:pt idx="303">
                  <c:v>298.20001220703125</c:v>
                </c:pt>
                <c:pt idx="304">
                  <c:v>266</c:v>
                </c:pt>
                <c:pt idx="305">
                  <c:v>227</c:v>
                </c:pt>
                <c:pt idx="306">
                  <c:v>205.80000305175781</c:v>
                </c:pt>
                <c:pt idx="307">
                  <c:v>185.5</c:v>
                </c:pt>
                <c:pt idx="308">
                  <c:v>196.5</c:v>
                </c:pt>
                <c:pt idx="309">
                  <c:v>289.29998779296875</c:v>
                </c:pt>
                <c:pt idx="310">
                  <c:v>364.5</c:v>
                </c:pt>
                <c:pt idx="311">
                  <c:v>300</c:v>
                </c:pt>
                <c:pt idx="312">
                  <c:v>228</c:v>
                </c:pt>
                <c:pt idx="313">
                  <c:v>258.29998779296875</c:v>
                </c:pt>
                <c:pt idx="314">
                  <c:v>316.79998779296875</c:v>
                </c:pt>
                <c:pt idx="315">
                  <c:v>394.20001220703125</c:v>
                </c:pt>
                <c:pt idx="316">
                  <c:v>580.5</c:v>
                </c:pt>
                <c:pt idx="317">
                  <c:v>1050</c:v>
                </c:pt>
                <c:pt idx="318">
                  <c:v>3088</c:v>
                </c:pt>
                <c:pt idx="319">
                  <c:v>12450</c:v>
                </c:pt>
                <c:pt idx="320">
                  <c:v>36690</c:v>
                </c:pt>
                <c:pt idx="321">
                  <c:v>60810</c:v>
                </c:pt>
                <c:pt idx="322">
                  <c:v>55790</c:v>
                </c:pt>
                <c:pt idx="323">
                  <c:v>29020</c:v>
                </c:pt>
                <c:pt idx="324">
                  <c:v>9187</c:v>
                </c:pt>
                <c:pt idx="325">
                  <c:v>2365</c:v>
                </c:pt>
                <c:pt idx="326">
                  <c:v>905.5</c:v>
                </c:pt>
                <c:pt idx="327">
                  <c:v>590.20001220703125</c:v>
                </c:pt>
                <c:pt idx="328">
                  <c:v>489.29998779296875</c:v>
                </c:pt>
                <c:pt idx="329">
                  <c:v>404.29998779296875</c:v>
                </c:pt>
                <c:pt idx="330">
                  <c:v>279.70001220703125</c:v>
                </c:pt>
                <c:pt idx="331">
                  <c:v>233.30000305175781</c:v>
                </c:pt>
                <c:pt idx="332">
                  <c:v>246.69999694824219</c:v>
                </c:pt>
                <c:pt idx="333">
                  <c:v>245</c:v>
                </c:pt>
                <c:pt idx="334">
                  <c:v>232</c:v>
                </c:pt>
                <c:pt idx="335">
                  <c:v>214.30000305175781</c:v>
                </c:pt>
                <c:pt idx="336">
                  <c:v>182.5</c:v>
                </c:pt>
                <c:pt idx="337">
                  <c:v>133</c:v>
                </c:pt>
                <c:pt idx="338">
                  <c:v>103.30000305175781</c:v>
                </c:pt>
                <c:pt idx="339">
                  <c:v>80.75</c:v>
                </c:pt>
                <c:pt idx="340">
                  <c:v>67</c:v>
                </c:pt>
                <c:pt idx="341">
                  <c:v>105</c:v>
                </c:pt>
                <c:pt idx="342">
                  <c:v>135</c:v>
                </c:pt>
                <c:pt idx="343">
                  <c:v>147.5</c:v>
                </c:pt>
                <c:pt idx="344">
                  <c:v>194</c:v>
                </c:pt>
                <c:pt idx="345">
                  <c:v>233</c:v>
                </c:pt>
                <c:pt idx="346">
                  <c:v>246.19999694824219</c:v>
                </c:pt>
                <c:pt idx="347">
                  <c:v>244.19999694824219</c:v>
                </c:pt>
                <c:pt idx="348">
                  <c:v>235.69999694824219</c:v>
                </c:pt>
                <c:pt idx="349">
                  <c:v>231</c:v>
                </c:pt>
                <c:pt idx="350">
                  <c:v>230.80000305175781</c:v>
                </c:pt>
                <c:pt idx="351">
                  <c:v>290.5</c:v>
                </c:pt>
                <c:pt idx="352">
                  <c:v>379.5</c:v>
                </c:pt>
                <c:pt idx="353">
                  <c:v>345.79998779296875</c:v>
                </c:pt>
                <c:pt idx="354">
                  <c:v>240.19999694824219</c:v>
                </c:pt>
                <c:pt idx="355">
                  <c:v>271.20001220703125</c:v>
                </c:pt>
                <c:pt idx="356">
                  <c:v>493.5</c:v>
                </c:pt>
                <c:pt idx="357">
                  <c:v>772.79998779296875</c:v>
                </c:pt>
                <c:pt idx="358">
                  <c:v>1303</c:v>
                </c:pt>
                <c:pt idx="359">
                  <c:v>3114</c:v>
                </c:pt>
                <c:pt idx="360">
                  <c:v>9594</c:v>
                </c:pt>
                <c:pt idx="361">
                  <c:v>24860</c:v>
                </c:pt>
                <c:pt idx="362">
                  <c:v>40440</c:v>
                </c:pt>
                <c:pt idx="363">
                  <c:v>39100</c:v>
                </c:pt>
                <c:pt idx="364">
                  <c:v>22490</c:v>
                </c:pt>
                <c:pt idx="365">
                  <c:v>7747</c:v>
                </c:pt>
                <c:pt idx="366">
                  <c:v>1814</c:v>
                </c:pt>
                <c:pt idx="367">
                  <c:v>561.5</c:v>
                </c:pt>
                <c:pt idx="368">
                  <c:v>363.20001220703125</c:v>
                </c:pt>
                <c:pt idx="369">
                  <c:v>363.20001220703125</c:v>
                </c:pt>
                <c:pt idx="370">
                  <c:v>336.79998779296875</c:v>
                </c:pt>
                <c:pt idx="371">
                  <c:v>271.20001220703125</c:v>
                </c:pt>
                <c:pt idx="372">
                  <c:v>282</c:v>
                </c:pt>
                <c:pt idx="373">
                  <c:v>305.29998779296875</c:v>
                </c:pt>
                <c:pt idx="374">
                  <c:v>231.69999694824219</c:v>
                </c:pt>
                <c:pt idx="375">
                  <c:v>163</c:v>
                </c:pt>
                <c:pt idx="376">
                  <c:v>141</c:v>
                </c:pt>
                <c:pt idx="377">
                  <c:v>119</c:v>
                </c:pt>
                <c:pt idx="378">
                  <c:v>121</c:v>
                </c:pt>
                <c:pt idx="379">
                  <c:v>147</c:v>
                </c:pt>
                <c:pt idx="380">
                  <c:v>169.5</c:v>
                </c:pt>
                <c:pt idx="381">
                  <c:v>161.5</c:v>
                </c:pt>
                <c:pt idx="382">
                  <c:v>139.30000305175781</c:v>
                </c:pt>
                <c:pt idx="383">
                  <c:v>151.5</c:v>
                </c:pt>
                <c:pt idx="384">
                  <c:v>174.80000305175781</c:v>
                </c:pt>
                <c:pt idx="385">
                  <c:v>164</c:v>
                </c:pt>
                <c:pt idx="386">
                  <c:v>141.80000305175781</c:v>
                </c:pt>
                <c:pt idx="387">
                  <c:v>145</c:v>
                </c:pt>
                <c:pt idx="388">
                  <c:v>188.5</c:v>
                </c:pt>
                <c:pt idx="389">
                  <c:v>244.19999694824219</c:v>
                </c:pt>
                <c:pt idx="390">
                  <c:v>241.30000305175781</c:v>
                </c:pt>
                <c:pt idx="391">
                  <c:v>222</c:v>
                </c:pt>
                <c:pt idx="392">
                  <c:v>271.20001220703125</c:v>
                </c:pt>
                <c:pt idx="393">
                  <c:v>317.20001220703125</c:v>
                </c:pt>
                <c:pt idx="394">
                  <c:v>299.29998779296875</c:v>
                </c:pt>
                <c:pt idx="395">
                  <c:v>269.70001220703125</c:v>
                </c:pt>
                <c:pt idx="396">
                  <c:v>269</c:v>
                </c:pt>
                <c:pt idx="397">
                  <c:v>287.29998779296875</c:v>
                </c:pt>
                <c:pt idx="398">
                  <c:v>391.5</c:v>
                </c:pt>
                <c:pt idx="399">
                  <c:v>881.29998779296875</c:v>
                </c:pt>
                <c:pt idx="400">
                  <c:v>2501</c:v>
                </c:pt>
                <c:pt idx="401">
                  <c:v>8257</c:v>
                </c:pt>
                <c:pt idx="402">
                  <c:v>23670</c:v>
                </c:pt>
                <c:pt idx="403">
                  <c:v>40860</c:v>
                </c:pt>
                <c:pt idx="404">
                  <c:v>39610</c:v>
                </c:pt>
                <c:pt idx="405">
                  <c:v>22060</c:v>
                </c:pt>
                <c:pt idx="406">
                  <c:v>7842</c:v>
                </c:pt>
                <c:pt idx="407">
                  <c:v>2509</c:v>
                </c:pt>
                <c:pt idx="408">
                  <c:v>1083</c:v>
                </c:pt>
                <c:pt idx="409">
                  <c:v>610</c:v>
                </c:pt>
                <c:pt idx="410">
                  <c:v>406.29998779296875</c:v>
                </c:pt>
                <c:pt idx="411">
                  <c:v>289.29998779296875</c:v>
                </c:pt>
                <c:pt idx="412">
                  <c:v>235.30000305175781</c:v>
                </c:pt>
                <c:pt idx="413">
                  <c:v>217</c:v>
                </c:pt>
                <c:pt idx="414">
                  <c:v>178.30000305175781</c:v>
                </c:pt>
                <c:pt idx="415">
                  <c:v>124.80000305175781</c:v>
                </c:pt>
                <c:pt idx="416">
                  <c:v>98</c:v>
                </c:pt>
                <c:pt idx="417">
                  <c:v>113.5</c:v>
                </c:pt>
                <c:pt idx="418">
                  <c:v>139.30000305175781</c:v>
                </c:pt>
                <c:pt idx="419">
                  <c:v>176</c:v>
                </c:pt>
                <c:pt idx="420">
                  <c:v>193.30000305175781</c:v>
                </c:pt>
                <c:pt idx="421">
                  <c:v>146.19999694824219</c:v>
                </c:pt>
                <c:pt idx="422">
                  <c:v>82.25</c:v>
                </c:pt>
                <c:pt idx="423">
                  <c:v>96.25</c:v>
                </c:pt>
                <c:pt idx="424">
                  <c:v>168</c:v>
                </c:pt>
                <c:pt idx="425">
                  <c:v>186.69999694824219</c:v>
                </c:pt>
                <c:pt idx="426">
                  <c:v>161.30000305175781</c:v>
                </c:pt>
                <c:pt idx="427">
                  <c:v>142</c:v>
                </c:pt>
                <c:pt idx="428">
                  <c:v>140</c:v>
                </c:pt>
                <c:pt idx="429">
                  <c:v>142</c:v>
                </c:pt>
                <c:pt idx="430">
                  <c:v>145.80000305175781</c:v>
                </c:pt>
                <c:pt idx="431">
                  <c:v>155.80000305175781</c:v>
                </c:pt>
                <c:pt idx="432">
                  <c:v>199</c:v>
                </c:pt>
                <c:pt idx="433">
                  <c:v>323.70001220703125</c:v>
                </c:pt>
                <c:pt idx="434">
                  <c:v>420.20001220703125</c:v>
                </c:pt>
                <c:pt idx="435">
                  <c:v>356.70001220703125</c:v>
                </c:pt>
                <c:pt idx="436">
                  <c:v>234.80000305175781</c:v>
                </c:pt>
                <c:pt idx="437">
                  <c:v>228.5</c:v>
                </c:pt>
                <c:pt idx="438">
                  <c:v>329.5</c:v>
                </c:pt>
                <c:pt idx="439">
                  <c:v>505.5</c:v>
                </c:pt>
                <c:pt idx="440">
                  <c:v>770.70001220703125</c:v>
                </c:pt>
                <c:pt idx="441">
                  <c:v>2122</c:v>
                </c:pt>
                <c:pt idx="442">
                  <c:v>8487</c:v>
                </c:pt>
                <c:pt idx="443">
                  <c:v>24490</c:v>
                </c:pt>
                <c:pt idx="444">
                  <c:v>42460</c:v>
                </c:pt>
                <c:pt idx="445">
                  <c:v>42660</c:v>
                </c:pt>
                <c:pt idx="446">
                  <c:v>24520</c:v>
                </c:pt>
                <c:pt idx="447">
                  <c:v>8507</c:v>
                </c:pt>
                <c:pt idx="448">
                  <c:v>2440</c:v>
                </c:pt>
                <c:pt idx="449">
                  <c:v>768.79998779296875</c:v>
                </c:pt>
                <c:pt idx="450">
                  <c:v>351.29998779296875</c:v>
                </c:pt>
                <c:pt idx="451">
                  <c:v>366.5</c:v>
                </c:pt>
                <c:pt idx="452">
                  <c:v>337.29998779296875</c:v>
                </c:pt>
                <c:pt idx="453">
                  <c:v>256.5</c:v>
                </c:pt>
                <c:pt idx="454">
                  <c:v>227.69999694824219</c:v>
                </c:pt>
                <c:pt idx="455">
                  <c:v>195.19999694824219</c:v>
                </c:pt>
                <c:pt idx="456">
                  <c:v>142.5</c:v>
                </c:pt>
                <c:pt idx="457">
                  <c:v>107.5</c:v>
                </c:pt>
                <c:pt idx="458">
                  <c:v>70</c:v>
                </c:pt>
                <c:pt idx="459">
                  <c:v>63.25</c:v>
                </c:pt>
                <c:pt idx="460">
                  <c:v>77.5</c:v>
                </c:pt>
                <c:pt idx="461">
                  <c:v>90.25</c:v>
                </c:pt>
                <c:pt idx="462">
                  <c:v>101.80000305175781</c:v>
                </c:pt>
                <c:pt idx="463">
                  <c:v>96.5</c:v>
                </c:pt>
                <c:pt idx="464">
                  <c:v>82.5</c:v>
                </c:pt>
                <c:pt idx="465">
                  <c:v>89.75</c:v>
                </c:pt>
                <c:pt idx="466">
                  <c:v>132</c:v>
                </c:pt>
                <c:pt idx="467">
                  <c:v>159</c:v>
                </c:pt>
                <c:pt idx="468">
                  <c:v>148.19999694824219</c:v>
                </c:pt>
                <c:pt idx="469">
                  <c:v>155.30000305175781</c:v>
                </c:pt>
                <c:pt idx="470">
                  <c:v>220</c:v>
                </c:pt>
                <c:pt idx="471">
                  <c:v>242.5</c:v>
                </c:pt>
                <c:pt idx="472">
                  <c:v>151.80000305175781</c:v>
                </c:pt>
                <c:pt idx="473">
                  <c:v>125</c:v>
                </c:pt>
                <c:pt idx="474">
                  <c:v>201</c:v>
                </c:pt>
                <c:pt idx="475">
                  <c:v>268</c:v>
                </c:pt>
                <c:pt idx="476">
                  <c:v>267</c:v>
                </c:pt>
                <c:pt idx="477">
                  <c:v>175.19999694824219</c:v>
                </c:pt>
                <c:pt idx="478">
                  <c:v>127.5</c:v>
                </c:pt>
                <c:pt idx="479">
                  <c:v>202.5</c:v>
                </c:pt>
                <c:pt idx="480">
                  <c:v>344</c:v>
                </c:pt>
                <c:pt idx="481">
                  <c:v>731</c:v>
                </c:pt>
                <c:pt idx="482">
                  <c:v>1998</c:v>
                </c:pt>
                <c:pt idx="483">
                  <c:v>7593</c:v>
                </c:pt>
                <c:pt idx="484">
                  <c:v>22680</c:v>
                </c:pt>
                <c:pt idx="485">
                  <c:v>38840</c:v>
                </c:pt>
                <c:pt idx="486">
                  <c:v>37510</c:v>
                </c:pt>
                <c:pt idx="487">
                  <c:v>21260</c:v>
                </c:pt>
                <c:pt idx="488">
                  <c:v>7954</c:v>
                </c:pt>
                <c:pt idx="489">
                  <c:v>2427</c:v>
                </c:pt>
                <c:pt idx="490">
                  <c:v>692.5</c:v>
                </c:pt>
                <c:pt idx="491">
                  <c:v>371.70001220703125</c:v>
                </c:pt>
                <c:pt idx="492">
                  <c:v>343</c:v>
                </c:pt>
                <c:pt idx="493">
                  <c:v>296.5</c:v>
                </c:pt>
                <c:pt idx="494">
                  <c:v>220</c:v>
                </c:pt>
                <c:pt idx="495">
                  <c:v>163.30000305175781</c:v>
                </c:pt>
                <c:pt idx="496">
                  <c:v>122.5</c:v>
                </c:pt>
                <c:pt idx="497">
                  <c:v>100</c:v>
                </c:pt>
                <c:pt idx="498">
                  <c:v>124</c:v>
                </c:pt>
                <c:pt idx="499">
                  <c:v>140.30000305175781</c:v>
                </c:pt>
                <c:pt idx="500">
                  <c:v>126.30000305175781</c:v>
                </c:pt>
                <c:pt idx="501">
                  <c:v>115.30000305175781</c:v>
                </c:pt>
                <c:pt idx="502">
                  <c:v>111.5</c:v>
                </c:pt>
                <c:pt idx="503">
                  <c:v>94</c:v>
                </c:pt>
                <c:pt idx="504">
                  <c:v>87.25</c:v>
                </c:pt>
                <c:pt idx="505">
                  <c:v>92.25</c:v>
                </c:pt>
                <c:pt idx="506">
                  <c:v>94.75</c:v>
                </c:pt>
                <c:pt idx="507">
                  <c:v>105.80000305175781</c:v>
                </c:pt>
                <c:pt idx="508">
                  <c:v>128.80000305175781</c:v>
                </c:pt>
                <c:pt idx="509">
                  <c:v>170</c:v>
                </c:pt>
                <c:pt idx="510">
                  <c:v>185.5</c:v>
                </c:pt>
                <c:pt idx="511">
                  <c:v>164.30000305175781</c:v>
                </c:pt>
                <c:pt idx="512">
                  <c:v>124</c:v>
                </c:pt>
                <c:pt idx="513">
                  <c:v>82.75</c:v>
                </c:pt>
                <c:pt idx="514">
                  <c:v>91.5</c:v>
                </c:pt>
                <c:pt idx="515">
                  <c:v>124.19999694824219</c:v>
                </c:pt>
                <c:pt idx="516">
                  <c:v>146</c:v>
                </c:pt>
                <c:pt idx="517">
                  <c:v>212.5</c:v>
                </c:pt>
                <c:pt idx="518">
                  <c:v>294.20001220703125</c:v>
                </c:pt>
                <c:pt idx="519">
                  <c:v>297.29998779296875</c:v>
                </c:pt>
                <c:pt idx="520">
                  <c:v>234.80000305175781</c:v>
                </c:pt>
                <c:pt idx="521">
                  <c:v>258.5</c:v>
                </c:pt>
                <c:pt idx="522">
                  <c:v>603.20001220703125</c:v>
                </c:pt>
                <c:pt idx="523">
                  <c:v>1985</c:v>
                </c:pt>
                <c:pt idx="524">
                  <c:v>7003</c:v>
                </c:pt>
                <c:pt idx="525">
                  <c:v>18740</c:v>
                </c:pt>
                <c:pt idx="526">
                  <c:v>30210</c:v>
                </c:pt>
                <c:pt idx="527">
                  <c:v>28180</c:v>
                </c:pt>
                <c:pt idx="528">
                  <c:v>15540</c:v>
                </c:pt>
                <c:pt idx="529">
                  <c:v>5436</c:v>
                </c:pt>
                <c:pt idx="530">
                  <c:v>1551</c:v>
                </c:pt>
                <c:pt idx="531">
                  <c:v>583.20001220703125</c:v>
                </c:pt>
                <c:pt idx="532">
                  <c:v>297</c:v>
                </c:pt>
                <c:pt idx="533">
                  <c:v>211</c:v>
                </c:pt>
                <c:pt idx="534">
                  <c:v>192.5</c:v>
                </c:pt>
                <c:pt idx="535">
                  <c:v>160</c:v>
                </c:pt>
                <c:pt idx="536">
                  <c:v>188.5</c:v>
                </c:pt>
                <c:pt idx="537">
                  <c:v>231.69999694824219</c:v>
                </c:pt>
                <c:pt idx="538">
                  <c:v>176.80000305175781</c:v>
                </c:pt>
                <c:pt idx="539">
                  <c:v>94.25</c:v>
                </c:pt>
                <c:pt idx="540">
                  <c:v>43.75</c:v>
                </c:pt>
                <c:pt idx="541">
                  <c:v>43.75</c:v>
                </c:pt>
                <c:pt idx="542">
                  <c:v>102.30000305175781</c:v>
                </c:pt>
                <c:pt idx="543">
                  <c:v>165.30000305175781</c:v>
                </c:pt>
                <c:pt idx="544">
                  <c:v>150.19999694824219</c:v>
                </c:pt>
                <c:pt idx="545">
                  <c:v>93</c:v>
                </c:pt>
                <c:pt idx="546">
                  <c:v>124.19999694824219</c:v>
                </c:pt>
                <c:pt idx="547">
                  <c:v>192.30000305175781</c:v>
                </c:pt>
                <c:pt idx="548">
                  <c:v>187.69999694824219</c:v>
                </c:pt>
                <c:pt idx="549">
                  <c:v>125.80000305175781</c:v>
                </c:pt>
                <c:pt idx="550">
                  <c:v>67.75</c:v>
                </c:pt>
                <c:pt idx="551">
                  <c:v>62</c:v>
                </c:pt>
                <c:pt idx="552">
                  <c:v>75.75</c:v>
                </c:pt>
                <c:pt idx="553">
                  <c:v>54.25</c:v>
                </c:pt>
                <c:pt idx="554">
                  <c:v>39.5</c:v>
                </c:pt>
                <c:pt idx="555">
                  <c:v>71.75</c:v>
                </c:pt>
                <c:pt idx="556">
                  <c:v>111.5</c:v>
                </c:pt>
                <c:pt idx="557">
                  <c:v>134.30000305175781</c:v>
                </c:pt>
                <c:pt idx="558">
                  <c:v>144</c:v>
                </c:pt>
                <c:pt idx="559">
                  <c:v>137.5</c:v>
                </c:pt>
                <c:pt idx="560">
                  <c:v>133.5</c:v>
                </c:pt>
                <c:pt idx="561">
                  <c:v>159.5</c:v>
                </c:pt>
                <c:pt idx="562">
                  <c:v>230.30000305175781</c:v>
                </c:pt>
                <c:pt idx="563">
                  <c:v>486</c:v>
                </c:pt>
                <c:pt idx="564">
                  <c:v>1634</c:v>
                </c:pt>
                <c:pt idx="565">
                  <c:v>5168</c:v>
                </c:pt>
                <c:pt idx="566">
                  <c:v>12010</c:v>
                </c:pt>
                <c:pt idx="567">
                  <c:v>17640</c:v>
                </c:pt>
                <c:pt idx="568">
                  <c:v>15830</c:v>
                </c:pt>
                <c:pt idx="569">
                  <c:v>9220</c:v>
                </c:pt>
                <c:pt idx="570">
                  <c:v>3953</c:v>
                </c:pt>
                <c:pt idx="571">
                  <c:v>1369</c:v>
                </c:pt>
                <c:pt idx="572">
                  <c:v>492</c:v>
                </c:pt>
                <c:pt idx="573">
                  <c:v>316.29998779296875</c:v>
                </c:pt>
                <c:pt idx="574">
                  <c:v>236</c:v>
                </c:pt>
                <c:pt idx="575">
                  <c:v>191.80000305175781</c:v>
                </c:pt>
                <c:pt idx="576">
                  <c:v>186.5</c:v>
                </c:pt>
                <c:pt idx="577">
                  <c:v>139.5</c:v>
                </c:pt>
                <c:pt idx="578">
                  <c:v>77.25</c:v>
                </c:pt>
                <c:pt idx="579">
                  <c:v>56</c:v>
                </c:pt>
                <c:pt idx="580">
                  <c:v>48.75</c:v>
                </c:pt>
                <c:pt idx="581">
                  <c:v>41</c:v>
                </c:pt>
                <c:pt idx="582">
                  <c:v>59.25</c:v>
                </c:pt>
                <c:pt idx="583">
                  <c:v>89.25</c:v>
                </c:pt>
                <c:pt idx="584">
                  <c:v>92.75</c:v>
                </c:pt>
                <c:pt idx="585">
                  <c:v>116</c:v>
                </c:pt>
                <c:pt idx="586">
                  <c:v>163.80000305175781</c:v>
                </c:pt>
                <c:pt idx="587">
                  <c:v>155.80000305175781</c:v>
                </c:pt>
                <c:pt idx="588">
                  <c:v>113.30000305175781</c:v>
                </c:pt>
                <c:pt idx="589">
                  <c:v>73</c:v>
                </c:pt>
                <c:pt idx="590">
                  <c:v>53.25</c:v>
                </c:pt>
                <c:pt idx="591">
                  <c:v>95.75</c:v>
                </c:pt>
                <c:pt idx="592">
                  <c:v>160.5</c:v>
                </c:pt>
                <c:pt idx="593">
                  <c:v>185</c:v>
                </c:pt>
                <c:pt idx="594">
                  <c:v>190.5</c:v>
                </c:pt>
                <c:pt idx="595">
                  <c:v>219.5</c:v>
                </c:pt>
                <c:pt idx="596">
                  <c:v>237.30000305175781</c:v>
                </c:pt>
                <c:pt idx="597">
                  <c:v>171.80000305175781</c:v>
                </c:pt>
                <c:pt idx="598">
                  <c:v>99.25</c:v>
                </c:pt>
                <c:pt idx="599">
                  <c:v>91.75</c:v>
                </c:pt>
                <c:pt idx="600">
                  <c:v>89.75</c:v>
                </c:pt>
                <c:pt idx="601">
                  <c:v>116.80000305175781</c:v>
                </c:pt>
                <c:pt idx="602">
                  <c:v>248</c:v>
                </c:pt>
                <c:pt idx="603">
                  <c:v>397.79998779296875</c:v>
                </c:pt>
                <c:pt idx="604">
                  <c:v>547.29998779296875</c:v>
                </c:pt>
                <c:pt idx="605">
                  <c:v>1202</c:v>
                </c:pt>
                <c:pt idx="606">
                  <c:v>3092</c:v>
                </c:pt>
                <c:pt idx="607">
                  <c:v>6218</c:v>
                </c:pt>
                <c:pt idx="608">
                  <c:v>8208</c:v>
                </c:pt>
                <c:pt idx="609">
                  <c:v>6861</c:v>
                </c:pt>
                <c:pt idx="610">
                  <c:v>3839</c:v>
                </c:pt>
                <c:pt idx="611">
                  <c:v>1540</c:v>
                </c:pt>
                <c:pt idx="612">
                  <c:v>492</c:v>
                </c:pt>
                <c:pt idx="613">
                  <c:v>185.69999694824219</c:v>
                </c:pt>
                <c:pt idx="614">
                  <c:v>86.25</c:v>
                </c:pt>
                <c:pt idx="615">
                  <c:v>59.5</c:v>
                </c:pt>
                <c:pt idx="616">
                  <c:v>72.25</c:v>
                </c:pt>
                <c:pt idx="617">
                  <c:v>78.75</c:v>
                </c:pt>
                <c:pt idx="618">
                  <c:v>58.5</c:v>
                </c:pt>
                <c:pt idx="619">
                  <c:v>71.5</c:v>
                </c:pt>
                <c:pt idx="620">
                  <c:v>87.25</c:v>
                </c:pt>
                <c:pt idx="621">
                  <c:v>85</c:v>
                </c:pt>
                <c:pt idx="622">
                  <c:v>94.5</c:v>
                </c:pt>
                <c:pt idx="623">
                  <c:v>85.5</c:v>
                </c:pt>
                <c:pt idx="624">
                  <c:v>56</c:v>
                </c:pt>
                <c:pt idx="625">
                  <c:v>27</c:v>
                </c:pt>
                <c:pt idx="626">
                  <c:v>18.75</c:v>
                </c:pt>
                <c:pt idx="627">
                  <c:v>31.75</c:v>
                </c:pt>
                <c:pt idx="628">
                  <c:v>64.5</c:v>
                </c:pt>
                <c:pt idx="629">
                  <c:v>103.5</c:v>
                </c:pt>
                <c:pt idx="630">
                  <c:v>87.75</c:v>
                </c:pt>
                <c:pt idx="631">
                  <c:v>68.25</c:v>
                </c:pt>
                <c:pt idx="632">
                  <c:v>84.75</c:v>
                </c:pt>
                <c:pt idx="633">
                  <c:v>68</c:v>
                </c:pt>
                <c:pt idx="634">
                  <c:v>40</c:v>
                </c:pt>
                <c:pt idx="635">
                  <c:v>60.5</c:v>
                </c:pt>
                <c:pt idx="636">
                  <c:v>100</c:v>
                </c:pt>
                <c:pt idx="637">
                  <c:v>119.5</c:v>
                </c:pt>
                <c:pt idx="638">
                  <c:v>147.5</c:v>
                </c:pt>
                <c:pt idx="639">
                  <c:v>157.30000305175781</c:v>
                </c:pt>
                <c:pt idx="640">
                  <c:v>124.5</c:v>
                </c:pt>
                <c:pt idx="641">
                  <c:v>129</c:v>
                </c:pt>
                <c:pt idx="642">
                  <c:v>191.80000305175781</c:v>
                </c:pt>
                <c:pt idx="643">
                  <c:v>246.5</c:v>
                </c:pt>
                <c:pt idx="644">
                  <c:v>288.79998779296875</c:v>
                </c:pt>
                <c:pt idx="645">
                  <c:v>456</c:v>
                </c:pt>
                <c:pt idx="646">
                  <c:v>1002</c:v>
                </c:pt>
                <c:pt idx="647">
                  <c:v>1956</c:v>
                </c:pt>
                <c:pt idx="648">
                  <c:v>2826</c:v>
                </c:pt>
                <c:pt idx="649">
                  <c:v>3110</c:v>
                </c:pt>
                <c:pt idx="650">
                  <c:v>2577</c:v>
                </c:pt>
                <c:pt idx="651">
                  <c:v>1490</c:v>
                </c:pt>
                <c:pt idx="652">
                  <c:v>605</c:v>
                </c:pt>
                <c:pt idx="653">
                  <c:v>218</c:v>
                </c:pt>
                <c:pt idx="654">
                  <c:v>104.80000305175781</c:v>
                </c:pt>
                <c:pt idx="655">
                  <c:v>65.5</c:v>
                </c:pt>
                <c:pt idx="656">
                  <c:v>40.75</c:v>
                </c:pt>
                <c:pt idx="657">
                  <c:v>29</c:v>
                </c:pt>
                <c:pt idx="658">
                  <c:v>28.5</c:v>
                </c:pt>
                <c:pt idx="659">
                  <c:v>43.5</c:v>
                </c:pt>
                <c:pt idx="660">
                  <c:v>59.5</c:v>
                </c:pt>
                <c:pt idx="661">
                  <c:v>68.5</c:v>
                </c:pt>
                <c:pt idx="662">
                  <c:v>58.75</c:v>
                </c:pt>
                <c:pt idx="663">
                  <c:v>54.75</c:v>
                </c:pt>
                <c:pt idx="664">
                  <c:v>61</c:v>
                </c:pt>
                <c:pt idx="665">
                  <c:v>52</c:v>
                </c:pt>
                <c:pt idx="666">
                  <c:v>36.25</c:v>
                </c:pt>
                <c:pt idx="667">
                  <c:v>25.5</c:v>
                </c:pt>
                <c:pt idx="668">
                  <c:v>35</c:v>
                </c:pt>
                <c:pt idx="669">
                  <c:v>54.5</c:v>
                </c:pt>
                <c:pt idx="670">
                  <c:v>49.75</c:v>
                </c:pt>
                <c:pt idx="671">
                  <c:v>48</c:v>
                </c:pt>
                <c:pt idx="672">
                  <c:v>69.5</c:v>
                </c:pt>
                <c:pt idx="673">
                  <c:v>69.75</c:v>
                </c:pt>
                <c:pt idx="674">
                  <c:v>39.25</c:v>
                </c:pt>
                <c:pt idx="675">
                  <c:v>13.5</c:v>
                </c:pt>
                <c:pt idx="676">
                  <c:v>30.25</c:v>
                </c:pt>
                <c:pt idx="677">
                  <c:v>65.75</c:v>
                </c:pt>
                <c:pt idx="678">
                  <c:v>68.25</c:v>
                </c:pt>
                <c:pt idx="679">
                  <c:v>55.25</c:v>
                </c:pt>
                <c:pt idx="680">
                  <c:v>69.25</c:v>
                </c:pt>
                <c:pt idx="681">
                  <c:v>145.5</c:v>
                </c:pt>
                <c:pt idx="682">
                  <c:v>243</c:v>
                </c:pt>
                <c:pt idx="683">
                  <c:v>285.29998779296875</c:v>
                </c:pt>
                <c:pt idx="684">
                  <c:v>320.79998779296875</c:v>
                </c:pt>
                <c:pt idx="685">
                  <c:v>436.5</c:v>
                </c:pt>
                <c:pt idx="686">
                  <c:v>571</c:v>
                </c:pt>
                <c:pt idx="687">
                  <c:v>589.5</c:v>
                </c:pt>
                <c:pt idx="688">
                  <c:v>726.5</c:v>
                </c:pt>
                <c:pt idx="689">
                  <c:v>1049</c:v>
                </c:pt>
                <c:pt idx="690">
                  <c:v>1084</c:v>
                </c:pt>
                <c:pt idx="691">
                  <c:v>830.5</c:v>
                </c:pt>
                <c:pt idx="692">
                  <c:v>576.79998779296875</c:v>
                </c:pt>
                <c:pt idx="693">
                  <c:v>363.79998779296875</c:v>
                </c:pt>
                <c:pt idx="694">
                  <c:v>186.30000305175781</c:v>
                </c:pt>
                <c:pt idx="695">
                  <c:v>75.25</c:v>
                </c:pt>
                <c:pt idx="696">
                  <c:v>55.25</c:v>
                </c:pt>
                <c:pt idx="697">
                  <c:v>50.75</c:v>
                </c:pt>
                <c:pt idx="698">
                  <c:v>49.5</c:v>
                </c:pt>
                <c:pt idx="699">
                  <c:v>73.25</c:v>
                </c:pt>
                <c:pt idx="700">
                  <c:v>76.5</c:v>
                </c:pt>
                <c:pt idx="701">
                  <c:v>49.5</c:v>
                </c:pt>
                <c:pt idx="702">
                  <c:v>17.75</c:v>
                </c:pt>
                <c:pt idx="703">
                  <c:v>9.5</c:v>
                </c:pt>
                <c:pt idx="704">
                  <c:v>22</c:v>
                </c:pt>
                <c:pt idx="705">
                  <c:v>35.75</c:v>
                </c:pt>
                <c:pt idx="706">
                  <c:v>40.25</c:v>
                </c:pt>
                <c:pt idx="707">
                  <c:v>36.5</c:v>
                </c:pt>
                <c:pt idx="708">
                  <c:v>45.5</c:v>
                </c:pt>
                <c:pt idx="709">
                  <c:v>51</c:v>
                </c:pt>
                <c:pt idx="710">
                  <c:v>41.75</c:v>
                </c:pt>
                <c:pt idx="711">
                  <c:v>54.5</c:v>
                </c:pt>
                <c:pt idx="712">
                  <c:v>60.5</c:v>
                </c:pt>
                <c:pt idx="713">
                  <c:v>39.75</c:v>
                </c:pt>
                <c:pt idx="714">
                  <c:v>45.5</c:v>
                </c:pt>
                <c:pt idx="715">
                  <c:v>62.5</c:v>
                </c:pt>
                <c:pt idx="716">
                  <c:v>49</c:v>
                </c:pt>
                <c:pt idx="717">
                  <c:v>52.5</c:v>
                </c:pt>
                <c:pt idx="718">
                  <c:v>93.25</c:v>
                </c:pt>
                <c:pt idx="719">
                  <c:v>95.5</c:v>
                </c:pt>
                <c:pt idx="720">
                  <c:v>83</c:v>
                </c:pt>
                <c:pt idx="721">
                  <c:v>106</c:v>
                </c:pt>
                <c:pt idx="722">
                  <c:v>99</c:v>
                </c:pt>
                <c:pt idx="723">
                  <c:v>71.75</c:v>
                </c:pt>
                <c:pt idx="724">
                  <c:v>115.80000305175781</c:v>
                </c:pt>
                <c:pt idx="725">
                  <c:v>211.80000305175781</c:v>
                </c:pt>
                <c:pt idx="726">
                  <c:v>279.5</c:v>
                </c:pt>
                <c:pt idx="727">
                  <c:v>344.5</c:v>
                </c:pt>
                <c:pt idx="728">
                  <c:v>467</c:v>
                </c:pt>
                <c:pt idx="729">
                  <c:v>585.29998779296875</c:v>
                </c:pt>
                <c:pt idx="730">
                  <c:v>564.79998779296875</c:v>
                </c:pt>
                <c:pt idx="731">
                  <c:v>466.20001220703125</c:v>
                </c:pt>
                <c:pt idx="732">
                  <c:v>411</c:v>
                </c:pt>
                <c:pt idx="733">
                  <c:v>330.29998779296875</c:v>
                </c:pt>
                <c:pt idx="734">
                  <c:v>211.5</c:v>
                </c:pt>
                <c:pt idx="735">
                  <c:v>113.80000305175781</c:v>
                </c:pt>
                <c:pt idx="736">
                  <c:v>55.5</c:v>
                </c:pt>
                <c:pt idx="737">
                  <c:v>32.5</c:v>
                </c:pt>
                <c:pt idx="738">
                  <c:v>18.5</c:v>
                </c:pt>
                <c:pt idx="739">
                  <c:v>11.5</c:v>
                </c:pt>
                <c:pt idx="740">
                  <c:v>19</c:v>
                </c:pt>
                <c:pt idx="741">
                  <c:v>26</c:v>
                </c:pt>
                <c:pt idx="742">
                  <c:v>22.5</c:v>
                </c:pt>
                <c:pt idx="743">
                  <c:v>16.5</c:v>
                </c:pt>
                <c:pt idx="744">
                  <c:v>30.75</c:v>
                </c:pt>
                <c:pt idx="745">
                  <c:v>58</c:v>
                </c:pt>
                <c:pt idx="746">
                  <c:v>50.75</c:v>
                </c:pt>
                <c:pt idx="747">
                  <c:v>21.25</c:v>
                </c:pt>
                <c:pt idx="748">
                  <c:v>4.5</c:v>
                </c:pt>
                <c:pt idx="749">
                  <c:v>3.5</c:v>
                </c:pt>
                <c:pt idx="750">
                  <c:v>25</c:v>
                </c:pt>
                <c:pt idx="751">
                  <c:v>60.25</c:v>
                </c:pt>
                <c:pt idx="752">
                  <c:v>60.75</c:v>
                </c:pt>
                <c:pt idx="753">
                  <c:v>54.25</c:v>
                </c:pt>
                <c:pt idx="754">
                  <c:v>73.5</c:v>
                </c:pt>
                <c:pt idx="755">
                  <c:v>57.25</c:v>
                </c:pt>
                <c:pt idx="756">
                  <c:v>30.75</c:v>
                </c:pt>
                <c:pt idx="757">
                  <c:v>42.75</c:v>
                </c:pt>
                <c:pt idx="758">
                  <c:v>83.25</c:v>
                </c:pt>
                <c:pt idx="759">
                  <c:v>120</c:v>
                </c:pt>
                <c:pt idx="760">
                  <c:v>115</c:v>
                </c:pt>
                <c:pt idx="761">
                  <c:v>130.80000305175781</c:v>
                </c:pt>
                <c:pt idx="762">
                  <c:v>165.5</c:v>
                </c:pt>
                <c:pt idx="763">
                  <c:v>148.5</c:v>
                </c:pt>
                <c:pt idx="764">
                  <c:v>138.80000305175781</c:v>
                </c:pt>
                <c:pt idx="765">
                  <c:v>187.69999694824219</c:v>
                </c:pt>
                <c:pt idx="766">
                  <c:v>315.79998779296875</c:v>
                </c:pt>
                <c:pt idx="767">
                  <c:v>484.79998779296875</c:v>
                </c:pt>
                <c:pt idx="768">
                  <c:v>630.29998779296875</c:v>
                </c:pt>
                <c:pt idx="769">
                  <c:v>762</c:v>
                </c:pt>
                <c:pt idx="770">
                  <c:v>740.5</c:v>
                </c:pt>
                <c:pt idx="771">
                  <c:v>500.29998779296875</c:v>
                </c:pt>
                <c:pt idx="772">
                  <c:v>325</c:v>
                </c:pt>
                <c:pt idx="773">
                  <c:v>294.5</c:v>
                </c:pt>
                <c:pt idx="774">
                  <c:v>213.80000305175781</c:v>
                </c:pt>
                <c:pt idx="775">
                  <c:v>107</c:v>
                </c:pt>
                <c:pt idx="776">
                  <c:v>62.75</c:v>
                </c:pt>
                <c:pt idx="777">
                  <c:v>42.5</c:v>
                </c:pt>
                <c:pt idx="778">
                  <c:v>25.25</c:v>
                </c:pt>
                <c:pt idx="779">
                  <c:v>15.25</c:v>
                </c:pt>
                <c:pt idx="780">
                  <c:v>12</c:v>
                </c:pt>
                <c:pt idx="781">
                  <c:v>28</c:v>
                </c:pt>
                <c:pt idx="782">
                  <c:v>43.25</c:v>
                </c:pt>
                <c:pt idx="783">
                  <c:v>26.25</c:v>
                </c:pt>
                <c:pt idx="784">
                  <c:v>10.25</c:v>
                </c:pt>
                <c:pt idx="785">
                  <c:v>20.75</c:v>
                </c:pt>
                <c:pt idx="786">
                  <c:v>31.25</c:v>
                </c:pt>
                <c:pt idx="787">
                  <c:v>25</c:v>
                </c:pt>
                <c:pt idx="788">
                  <c:v>13.75</c:v>
                </c:pt>
                <c:pt idx="789">
                  <c:v>20.5</c:v>
                </c:pt>
                <c:pt idx="790">
                  <c:v>29.75</c:v>
                </c:pt>
                <c:pt idx="791">
                  <c:v>24</c:v>
                </c:pt>
                <c:pt idx="792">
                  <c:v>35</c:v>
                </c:pt>
                <c:pt idx="793">
                  <c:v>43.75</c:v>
                </c:pt>
                <c:pt idx="794">
                  <c:v>19.5</c:v>
                </c:pt>
                <c:pt idx="795">
                  <c:v>3.75</c:v>
                </c:pt>
                <c:pt idx="796">
                  <c:v>8.25</c:v>
                </c:pt>
                <c:pt idx="797">
                  <c:v>23.75</c:v>
                </c:pt>
                <c:pt idx="798">
                  <c:v>48.25</c:v>
                </c:pt>
                <c:pt idx="799">
                  <c:v>60</c:v>
                </c:pt>
                <c:pt idx="800">
                  <c:v>75.5</c:v>
                </c:pt>
                <c:pt idx="801">
                  <c:v>114</c:v>
                </c:pt>
                <c:pt idx="802">
                  <c:v>122.80000305175781</c:v>
                </c:pt>
                <c:pt idx="803">
                  <c:v>92.5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B2F8-4997-86C6-3D39B6B84EFC}"/>
            </c:ext>
          </c:extLst>
        </c:ser>
        <c:ser>
          <c:idx val="1"/>
          <c:order val="1"/>
          <c:tx>
            <c:v>distriubtion width</c:v>
          </c:tx>
          <c:spPr>
            <a:ln w="38100">
              <a:solidFill>
                <a:srgbClr val="FF66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{17 min}'!$G$10:$G$11</c:f>
              <c:numCache>
                <c:formatCode>General</c:formatCode>
                <c:ptCount val="2"/>
                <c:pt idx="0">
                  <c:v>786.05230712890625</c:v>
                </c:pt>
                <c:pt idx="1">
                  <c:v>792.53570556640625</c:v>
                </c:pt>
              </c:numCache>
            </c:numRef>
          </c:xVal>
          <c:yVal>
            <c:numRef>
              <c:f>'Sheet1 {17 min}'!$F$13:$F$14</c:f>
              <c:numCache>
                <c:formatCode>General</c:formatCode>
                <c:ptCount val="2"/>
                <c:pt idx="0">
                  <c:v>14670</c:v>
                </c:pt>
                <c:pt idx="1">
                  <c:v>14670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B2F8-4997-86C6-3D39B6B84EFC}"/>
            </c:ext>
          </c:extLst>
        </c:ser>
        <c:ser>
          <c:idx val="2"/>
          <c:order val="2"/>
          <c:tx>
            <c:v>centroid</c:v>
          </c:tx>
          <c:spPr>
            <a:ln w="38100">
              <a:solidFill>
                <a:srgbClr val="00FF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('Sheet1 {17 min}'!$G$4,'Sheet1 {17 min}'!$G$4)</c:f>
              <c:numCache>
                <c:formatCode>General</c:formatCode>
                <c:ptCount val="2"/>
                <c:pt idx="0">
                  <c:v>788.74078369140625</c:v>
                </c:pt>
                <c:pt idx="1">
                  <c:v>788.74078369140625</c:v>
                </c:pt>
              </c:numCache>
            </c:numRef>
          </c:xVal>
          <c:yVal>
            <c:numRef>
              <c:f>'Sheet1 {17 min}'!$F$12:$F$13</c:f>
              <c:numCache>
                <c:formatCode>General</c:formatCode>
                <c:ptCount val="2"/>
                <c:pt idx="0">
                  <c:v>0</c:v>
                </c:pt>
                <c:pt idx="1">
                  <c:v>14670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B2F8-4997-86C6-3D39B6B84EFC}"/>
            </c:ext>
          </c:extLst>
        </c:ser>
        <c:ser>
          <c:idx val="3"/>
          <c:order val="3"/>
          <c:tx>
            <c:v>peak envelope</c:v>
          </c:tx>
          <c:spPr>
            <a:ln w="12700">
              <a:solidFill>
                <a:srgbClr val="FF0000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'Sheet1 {17 min}'!$D$1:$D$18</c:f>
              <c:numCache>
                <c:formatCode>General</c:formatCode>
                <c:ptCount val="18"/>
                <c:pt idx="0">
                  <c:v>785.84002685546875</c:v>
                </c:pt>
                <c:pt idx="1">
                  <c:v>786.34197998046875</c:v>
                </c:pt>
                <c:pt idx="2">
                  <c:v>786.843994140625</c:v>
                </c:pt>
                <c:pt idx="3">
                  <c:v>787.34600830078125</c:v>
                </c:pt>
                <c:pt idx="4">
                  <c:v>787.8480224609375</c:v>
                </c:pt>
                <c:pt idx="5">
                  <c:v>788.35101318359375</c:v>
                </c:pt>
                <c:pt idx="6">
                  <c:v>788.85400390625</c:v>
                </c:pt>
                <c:pt idx="7">
                  <c:v>789.35601806640625</c:v>
                </c:pt>
                <c:pt idx="8">
                  <c:v>789.8590087890625</c:v>
                </c:pt>
                <c:pt idx="9">
                  <c:v>790.36199951171875</c:v>
                </c:pt>
                <c:pt idx="10">
                  <c:v>790.87799072265625</c:v>
                </c:pt>
                <c:pt idx="11">
                  <c:v>791.3690185546875</c:v>
                </c:pt>
                <c:pt idx="12">
                  <c:v>791.87298583984375</c:v>
                </c:pt>
                <c:pt idx="13">
                  <c:v>792.37701416015625</c:v>
                </c:pt>
                <c:pt idx="14">
                  <c:v>792.8809814453125</c:v>
                </c:pt>
                <c:pt idx="15">
                  <c:v>793.3809814453125</c:v>
                </c:pt>
                <c:pt idx="16">
                  <c:v>793.8809814453125</c:v>
                </c:pt>
                <c:pt idx="17">
                  <c:v>794.3809814453125</c:v>
                </c:pt>
              </c:numCache>
            </c:numRef>
          </c:xVal>
          <c:yVal>
            <c:numRef>
              <c:f>'Sheet1 {17 min}'!$E$1:$E$28</c:f>
              <c:numCache>
                <c:formatCode>General</c:formatCode>
                <c:ptCount val="28"/>
                <c:pt idx="0">
                  <c:v>5319</c:v>
                </c:pt>
                <c:pt idx="1">
                  <c:v>27430</c:v>
                </c:pt>
                <c:pt idx="2">
                  <c:v>77070</c:v>
                </c:pt>
                <c:pt idx="3">
                  <c:v>125100</c:v>
                </c:pt>
                <c:pt idx="4">
                  <c:v>146700</c:v>
                </c:pt>
                <c:pt idx="5">
                  <c:v>131300</c:v>
                </c:pt>
                <c:pt idx="6">
                  <c:v>95040</c:v>
                </c:pt>
                <c:pt idx="7">
                  <c:v>60810</c:v>
                </c:pt>
                <c:pt idx="8">
                  <c:v>40440</c:v>
                </c:pt>
                <c:pt idx="9">
                  <c:v>40860</c:v>
                </c:pt>
                <c:pt idx="10">
                  <c:v>42660</c:v>
                </c:pt>
                <c:pt idx="11">
                  <c:v>38840</c:v>
                </c:pt>
                <c:pt idx="12">
                  <c:v>30210</c:v>
                </c:pt>
                <c:pt idx="13">
                  <c:v>17640</c:v>
                </c:pt>
                <c:pt idx="14">
                  <c:v>8208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B2F8-4997-86C6-3D39B6B84EFC}"/>
            </c:ext>
          </c:extLst>
        </c:ser>
        <c:ser>
          <c:idx val="4"/>
          <c:order val="4"/>
          <c:tx>
            <c:v>Binomial p = 8.57E-12</c:v>
          </c:tx>
          <c:spPr>
            <a:ln w="25400">
              <a:solidFill>
                <a:srgbClr val="4472C4"/>
              </a:solidFill>
              <a:prstDash val="solid"/>
            </a:ln>
          </c:spPr>
          <c:marker>
            <c:symbol val="none"/>
          </c:marker>
          <c:xVal>
            <c:numRef>
              <c:f>'Sheet1 {17 min}'!$D$1:$D$31</c:f>
              <c:numCache>
                <c:formatCode>General</c:formatCode>
                <c:ptCount val="31"/>
                <c:pt idx="0">
                  <c:v>785.84002685546875</c:v>
                </c:pt>
                <c:pt idx="1">
                  <c:v>786.34197998046875</c:v>
                </c:pt>
                <c:pt idx="2">
                  <c:v>786.843994140625</c:v>
                </c:pt>
                <c:pt idx="3">
                  <c:v>787.34600830078125</c:v>
                </c:pt>
                <c:pt idx="4">
                  <c:v>787.8480224609375</c:v>
                </c:pt>
                <c:pt idx="5">
                  <c:v>788.35101318359375</c:v>
                </c:pt>
                <c:pt idx="6">
                  <c:v>788.85400390625</c:v>
                </c:pt>
                <c:pt idx="7">
                  <c:v>789.35601806640625</c:v>
                </c:pt>
                <c:pt idx="8">
                  <c:v>789.8590087890625</c:v>
                </c:pt>
                <c:pt idx="9">
                  <c:v>790.36199951171875</c:v>
                </c:pt>
                <c:pt idx="10">
                  <c:v>790.87799072265625</c:v>
                </c:pt>
                <c:pt idx="11">
                  <c:v>791.3690185546875</c:v>
                </c:pt>
                <c:pt idx="12">
                  <c:v>791.87298583984375</c:v>
                </c:pt>
                <c:pt idx="13">
                  <c:v>792.37701416015625</c:v>
                </c:pt>
                <c:pt idx="14">
                  <c:v>792.8809814453125</c:v>
                </c:pt>
                <c:pt idx="15">
                  <c:v>793.3809814453125</c:v>
                </c:pt>
                <c:pt idx="16">
                  <c:v>793.8809814453125</c:v>
                </c:pt>
                <c:pt idx="17">
                  <c:v>794.3809814453125</c:v>
                </c:pt>
              </c:numCache>
            </c:numRef>
          </c:xVal>
          <c:yVal>
            <c:numRef>
              <c:f>'Sheet1 {17 min}'!$P$1:$P$31</c:f>
              <c:numCache>
                <c:formatCode>General</c:formatCode>
                <c:ptCount val="31"/>
                <c:pt idx="0">
                  <c:v>5256.8569691015073</c:v>
                </c:pt>
                <c:pt idx="1">
                  <c:v>28982.178204301617</c:v>
                </c:pt>
                <c:pt idx="2">
                  <c:v>75788.665341618951</c:v>
                </c:pt>
                <c:pt idx="3">
                  <c:v>125234.55747428286</c:v>
                </c:pt>
                <c:pt idx="4">
                  <c:v>147110.38654583096</c:v>
                </c:pt>
                <c:pt idx="5">
                  <c:v>131431.66187809155</c:v>
                </c:pt>
                <c:pt idx="6">
                  <c:v>94539.005204799425</c:v>
                </c:pt>
                <c:pt idx="7">
                  <c:v>60288.454202268978</c:v>
                </c:pt>
                <c:pt idx="8">
                  <c:v>42235.059935713056</c:v>
                </c:pt>
                <c:pt idx="9">
                  <c:v>39556.856240243542</c:v>
                </c:pt>
                <c:pt idx="10">
                  <c:v>42271.293031419977</c:v>
                </c:pt>
                <c:pt idx="11">
                  <c:v>40024.817651030229</c:v>
                </c:pt>
                <c:pt idx="12">
                  <c:v>29910.086132647921</c:v>
                </c:pt>
                <c:pt idx="13">
                  <c:v>17013.39913773528</c:v>
                </c:pt>
                <c:pt idx="14">
                  <c:v>7390.7296563724904</c:v>
                </c:pt>
                <c:pt idx="15">
                  <c:v>2562.308593024803</c:v>
                </c:pt>
                <c:pt idx="16">
                  <c:v>738.85109412075451</c:v>
                </c:pt>
                <c:pt idx="17">
                  <c:v>182.91193706928246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B2F8-4997-86C6-3D39B6B84EFC}"/>
            </c:ext>
          </c:extLst>
        </c:ser>
        <c:ser>
          <c:idx val="5"/>
          <c:order val="5"/>
          <c:tx>
            <c:v>Bimodal(1) 13.4</c:v>
          </c:tx>
          <c:marker>
            <c:symbol val="none"/>
          </c:marker>
          <c:xVal>
            <c:numRef>
              <c:f>'Sheet1 {17 min}'!$D$1:$D$31</c:f>
              <c:numCache>
                <c:formatCode>General</c:formatCode>
                <c:ptCount val="31"/>
                <c:pt idx="0">
                  <c:v>785.84002685546875</c:v>
                </c:pt>
                <c:pt idx="1">
                  <c:v>786.34197998046875</c:v>
                </c:pt>
                <c:pt idx="2">
                  <c:v>786.843994140625</c:v>
                </c:pt>
                <c:pt idx="3">
                  <c:v>787.34600830078125</c:v>
                </c:pt>
                <c:pt idx="4">
                  <c:v>787.8480224609375</c:v>
                </c:pt>
                <c:pt idx="5">
                  <c:v>788.35101318359375</c:v>
                </c:pt>
                <c:pt idx="6">
                  <c:v>788.85400390625</c:v>
                </c:pt>
                <c:pt idx="7">
                  <c:v>789.35601806640625</c:v>
                </c:pt>
                <c:pt idx="8">
                  <c:v>789.8590087890625</c:v>
                </c:pt>
                <c:pt idx="9">
                  <c:v>790.36199951171875</c:v>
                </c:pt>
                <c:pt idx="10">
                  <c:v>790.87799072265625</c:v>
                </c:pt>
                <c:pt idx="11">
                  <c:v>791.3690185546875</c:v>
                </c:pt>
                <c:pt idx="12">
                  <c:v>791.87298583984375</c:v>
                </c:pt>
                <c:pt idx="13">
                  <c:v>792.37701416015625</c:v>
                </c:pt>
                <c:pt idx="14">
                  <c:v>792.8809814453125</c:v>
                </c:pt>
                <c:pt idx="15">
                  <c:v>793.3809814453125</c:v>
                </c:pt>
                <c:pt idx="16">
                  <c:v>793.8809814453125</c:v>
                </c:pt>
                <c:pt idx="17">
                  <c:v>794.3809814453125</c:v>
                </c:pt>
              </c:numCache>
            </c:numRef>
          </c:xVal>
          <c:yVal>
            <c:numRef>
              <c:f>'Sheet1 {17 min}'!$M$1:$M$31</c:f>
              <c:numCache>
                <c:formatCode>General</c:formatCode>
                <c:ptCount val="31"/>
                <c:pt idx="0">
                  <c:v>5256.8527835996565</c:v>
                </c:pt>
                <c:pt idx="1">
                  <c:v>28982.034619581125</c:v>
                </c:pt>
                <c:pt idx="2">
                  <c:v>75786.377331266674</c:v>
                </c:pt>
                <c:pt idx="3">
                  <c:v>125212.10123825315</c:v>
                </c:pt>
                <c:pt idx="4">
                  <c:v>146958.63323807489</c:v>
                </c:pt>
                <c:pt idx="5">
                  <c:v>130684.02440186255</c:v>
                </c:pt>
                <c:pt idx="6">
                  <c:v>91765.769823590352</c:v>
                </c:pt>
                <c:pt idx="7">
                  <c:v>52402.358997678013</c:v>
                </c:pt>
                <c:pt idx="8">
                  <c:v>24894.159120870947</c:v>
                </c:pt>
                <c:pt idx="9">
                  <c:v>10023.987661716279</c:v>
                </c:pt>
                <c:pt idx="10">
                  <c:v>3476.8561828041106</c:v>
                </c:pt>
                <c:pt idx="11">
                  <c:v>1053.7721720428276</c:v>
                </c:pt>
                <c:pt idx="12">
                  <c:v>282.64062585835751</c:v>
                </c:pt>
                <c:pt idx="13">
                  <c:v>67.817694893962795</c:v>
                </c:pt>
                <c:pt idx="14">
                  <c:v>14.670975067869472</c:v>
                </c:pt>
                <c:pt idx="15">
                  <c:v>2.8683025838246854</c:v>
                </c:pt>
                <c:pt idx="16">
                  <c:v>0.50349375177466404</c:v>
                </c:pt>
                <c:pt idx="17">
                  <c:v>7.7866208567767811E-2</c:v>
                </c:pt>
                <c:pt idx="18">
                  <c:v>1.0264437234639597E-2</c:v>
                </c:pt>
                <c:pt idx="19">
                  <c:v>1.0991951485101771E-3</c:v>
                </c:pt>
                <c:pt idx="20">
                  <c:v>8.9389282705432788E-5</c:v>
                </c:pt>
                <c:pt idx="21">
                  <c:v>4.9748510994847436E-6</c:v>
                </c:pt>
                <c:pt idx="22">
                  <c:v>1.5445407432407141E-7</c:v>
                </c:pt>
                <c:pt idx="23">
                  <c:v>1.3094220082280208E-9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B2F8-4997-86C6-3D39B6B84EFC}"/>
            </c:ext>
          </c:extLst>
        </c:ser>
        <c:ser>
          <c:idx val="6"/>
          <c:order val="6"/>
          <c:tx>
            <c:v>Bimodal(2) 13.4</c:v>
          </c:tx>
          <c:marker>
            <c:symbol val="none"/>
          </c:marker>
          <c:xVal>
            <c:numRef>
              <c:f>'Sheet1 {17 min}'!$D$1:$D$31</c:f>
              <c:numCache>
                <c:formatCode>General</c:formatCode>
                <c:ptCount val="31"/>
                <c:pt idx="0">
                  <c:v>785.84002685546875</c:v>
                </c:pt>
                <c:pt idx="1">
                  <c:v>786.34197998046875</c:v>
                </c:pt>
                <c:pt idx="2">
                  <c:v>786.843994140625</c:v>
                </c:pt>
                <c:pt idx="3">
                  <c:v>787.34600830078125</c:v>
                </c:pt>
                <c:pt idx="4">
                  <c:v>787.8480224609375</c:v>
                </c:pt>
                <c:pt idx="5">
                  <c:v>788.35101318359375</c:v>
                </c:pt>
                <c:pt idx="6">
                  <c:v>788.85400390625</c:v>
                </c:pt>
                <c:pt idx="7">
                  <c:v>789.35601806640625</c:v>
                </c:pt>
                <c:pt idx="8">
                  <c:v>789.8590087890625</c:v>
                </c:pt>
                <c:pt idx="9">
                  <c:v>790.36199951171875</c:v>
                </c:pt>
                <c:pt idx="10">
                  <c:v>790.87799072265625</c:v>
                </c:pt>
                <c:pt idx="11">
                  <c:v>791.3690185546875</c:v>
                </c:pt>
                <c:pt idx="12">
                  <c:v>791.87298583984375</c:v>
                </c:pt>
                <c:pt idx="13">
                  <c:v>792.37701416015625</c:v>
                </c:pt>
                <c:pt idx="14">
                  <c:v>792.8809814453125</c:v>
                </c:pt>
                <c:pt idx="15">
                  <c:v>793.3809814453125</c:v>
                </c:pt>
                <c:pt idx="16">
                  <c:v>793.8809814453125</c:v>
                </c:pt>
                <c:pt idx="17">
                  <c:v>794.3809814453125</c:v>
                </c:pt>
              </c:numCache>
            </c:numRef>
          </c:xVal>
          <c:yVal>
            <c:numRef>
              <c:f>'Sheet1 {17 min}'!$O$1:$O$31</c:f>
              <c:numCache>
                <c:formatCode>General</c:formatCode>
                <c:ptCount val="31"/>
                <c:pt idx="0">
                  <c:v>4.1855018504157607E-3</c:v>
                </c:pt>
                <c:pt idx="1">
                  <c:v>0.14358472049375834</c:v>
                </c:pt>
                <c:pt idx="2">
                  <c:v>2.2880103522715922</c:v>
                </c:pt>
                <c:pt idx="3">
                  <c:v>22.456236029707036</c:v>
                </c:pt>
                <c:pt idx="4">
                  <c:v>151.75330775605121</c:v>
                </c:pt>
                <c:pt idx="5">
                  <c:v>747.63747622899427</c:v>
                </c:pt>
                <c:pt idx="6">
                  <c:v>2773.2353812090746</c:v>
                </c:pt>
                <c:pt idx="7">
                  <c:v>7886.0952045909626</c:v>
                </c:pt>
                <c:pt idx="8">
                  <c:v>17340.900814842113</c:v>
                </c:pt>
                <c:pt idx="9">
                  <c:v>29532.868578527265</c:v>
                </c:pt>
                <c:pt idx="10">
                  <c:v>38794.436848615864</c:v>
                </c:pt>
                <c:pt idx="11">
                  <c:v>38971.045478987398</c:v>
                </c:pt>
                <c:pt idx="12">
                  <c:v>29627.445506789561</c:v>
                </c:pt>
                <c:pt idx="13">
                  <c:v>16945.581442841318</c:v>
                </c:pt>
                <c:pt idx="14">
                  <c:v>7376.0586813046211</c:v>
                </c:pt>
                <c:pt idx="15">
                  <c:v>2559.4402904409785</c:v>
                </c:pt>
                <c:pt idx="16">
                  <c:v>738.3476003689799</c:v>
                </c:pt>
                <c:pt idx="17">
                  <c:v>182.83407086071469</c:v>
                </c:pt>
                <c:pt idx="18">
                  <c:v>39.793060781051665</c:v>
                </c:pt>
                <c:pt idx="19">
                  <c:v>7.7370313262065933</c:v>
                </c:pt>
                <c:pt idx="20">
                  <c:v>1.3488893141730209</c:v>
                </c:pt>
                <c:pt idx="21">
                  <c:v>0.20373718130806034</c:v>
                </c:pt>
                <c:pt idx="22">
                  <c:v>2.298321678772338E-2</c:v>
                </c:pt>
                <c:pt idx="23">
                  <c:v>1.1497389541032378E-3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B2F8-4997-86C6-3D39B6B84E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9229391"/>
        <c:axId val="369220655"/>
      </c:scatterChart>
      <c:valAx>
        <c:axId val="369229391"/>
        <c:scaling>
          <c:orientation val="minMax"/>
          <c:max val="796"/>
          <c:min val="78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m/z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69220655"/>
        <c:crosses val="autoZero"/>
        <c:crossBetween val="midCat"/>
      </c:valAx>
      <c:valAx>
        <c:axId val="369220655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69229391"/>
        <c:crosses val="autoZero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Regression Metric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Lit>
              <c:ptCount val="1"/>
              <c:pt idx="0">
                <c:v>Error</c:v>
              </c:pt>
            </c:strLit>
          </c:cat>
          <c:val>
            <c:numRef>
              <c:f>'Sheet1 {17 min}'!$I$78</c:f>
              <c:numCache>
                <c:formatCode>General</c:formatCode>
                <c:ptCount val="1"/>
                <c:pt idx="0">
                  <c:v>31.161825988200004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F155-4BE6-BA4C-88282DC28D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axId val="369230639"/>
        <c:axId val="369231471"/>
      </c:barChart>
      <c:scatterChart>
        <c:scatterStyle val="lineMarker"/>
        <c:varyColors val="0"/>
        <c:ser>
          <c:idx val="1"/>
          <c:order val="1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008000"/>
                </a:solidFill>
                <a:prstDash val="solid"/>
              </a:ln>
            </c:spPr>
          </c:errBars>
          <c:yVal>
            <c:numRef>
              <c:f>'Sheet1 {17 min}'!$I$79</c:f>
              <c:numCache>
                <c:formatCode>General</c:formatCode>
                <c:ptCount val="1"/>
                <c:pt idx="0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F155-4BE6-BA4C-88282DC28D54}"/>
            </c:ext>
          </c:extLst>
        </c:ser>
        <c:ser>
          <c:idx val="2"/>
          <c:order val="2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6600"/>
                </a:solidFill>
                <a:prstDash val="solid"/>
              </a:ln>
            </c:spPr>
          </c:errBars>
          <c:yVal>
            <c:numRef>
              <c:f>'Sheet1 {17 min}'!$I$80</c:f>
              <c:numCache>
                <c:formatCode>General</c:formatCode>
                <c:ptCount val="1"/>
                <c:pt idx="0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F155-4BE6-BA4C-88282DC28D54}"/>
            </c:ext>
          </c:extLst>
        </c:ser>
        <c:ser>
          <c:idx val="3"/>
          <c:order val="3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'Sheet1 {17 min}'!$I$81</c:f>
              <c:numCache>
                <c:formatCode>General</c:formatCode>
                <c:ptCount val="1"/>
                <c:pt idx="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F155-4BE6-BA4C-88282DC28D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9230639"/>
        <c:axId val="369231471"/>
      </c:scatterChart>
      <c:catAx>
        <c:axId val="36923063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69231471"/>
        <c:crosses val="autoZero"/>
        <c:auto val="1"/>
        <c:lblAlgn val="ctr"/>
        <c:lblOffset val="100"/>
        <c:noMultiLvlLbl val="0"/>
      </c:catAx>
      <c:valAx>
        <c:axId val="369231471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369230639"/>
        <c:crosses val="autoZero"/>
        <c:crossBetween val="between"/>
      </c:valAx>
      <c:spPr>
        <a:noFill/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Delta Chi Metric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Lit>
              <c:ptCount val="1"/>
              <c:pt idx="0">
                <c:v>DeltaChi</c:v>
              </c:pt>
            </c:strLit>
          </c:cat>
          <c:val>
            <c:numRef>
              <c:f>'Sheet1 {17 min}'!$J$78</c:f>
              <c:numCache>
                <c:formatCode>General</c:formatCode>
                <c:ptCount val="1"/>
                <c:pt idx="0">
                  <c:v>155.32300008496134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00-4D38-B4B6-308728A9BB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axId val="369231055"/>
        <c:axId val="369232303"/>
      </c:barChart>
      <c:scatterChart>
        <c:scatterStyle val="lineMarker"/>
        <c:varyColors val="0"/>
        <c:ser>
          <c:idx val="1"/>
          <c:order val="1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008000"/>
                </a:solidFill>
                <a:prstDash val="solid"/>
              </a:ln>
            </c:spPr>
          </c:errBars>
          <c:yVal>
            <c:numRef>
              <c:f>'Sheet1 {17 min}'!$J$79</c:f>
              <c:numCache>
                <c:formatCode>General</c:formatCode>
                <c:ptCount val="1"/>
                <c:pt idx="0">
                  <c:v>81.617360388443942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00-4D38-B4B6-308728A9BB91}"/>
            </c:ext>
          </c:extLst>
        </c:ser>
        <c:ser>
          <c:idx val="2"/>
          <c:order val="2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6600"/>
                </a:solidFill>
                <a:prstDash val="solid"/>
              </a:ln>
            </c:spPr>
          </c:errBars>
          <c:yVal>
            <c:numRef>
              <c:f>'Sheet1 {17 min}'!$J$80</c:f>
              <c:numCache>
                <c:formatCode>General</c:formatCode>
                <c:ptCount val="1"/>
                <c:pt idx="0">
                  <c:v>40.808680194221971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800-4D38-B4B6-308728A9BB91}"/>
            </c:ext>
          </c:extLst>
        </c:ser>
        <c:ser>
          <c:idx val="3"/>
          <c:order val="3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'Sheet1 {17 min}'!$J$81</c:f>
              <c:numCache>
                <c:formatCode>General</c:formatCode>
                <c:ptCount val="1"/>
                <c:pt idx="0">
                  <c:v>20.404340097110985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800-4D38-B4B6-308728A9BB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9231055"/>
        <c:axId val="369232303"/>
      </c:scatterChart>
      <c:catAx>
        <c:axId val="36923105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69232303"/>
        <c:crosses val="autoZero"/>
        <c:auto val="1"/>
        <c:lblAlgn val="ctr"/>
        <c:lblOffset val="100"/>
        <c:noMultiLvlLbl val="0"/>
      </c:catAx>
      <c:valAx>
        <c:axId val="369232303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369231055"/>
        <c:crosses val="autoZero"/>
        <c:crossBetween val="between"/>
      </c:valAx>
      <c:spPr>
        <a:noFill/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Separation Metric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Lit>
              <c:ptCount val="1"/>
              <c:pt idx="0">
                <c:v>SepRatio</c:v>
              </c:pt>
            </c:strLit>
          </c:cat>
          <c:val>
            <c:numRef>
              <c:f>'Sheet1 {17 min}'!$K$78</c:f>
              <c:numCache>
                <c:formatCode>General</c:formatCode>
                <c:ptCount val="1"/>
                <c:pt idx="0">
                  <c:v>3.7414928436147217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8B-42B9-93B8-2B1B9A991B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axId val="369233551"/>
        <c:axId val="369222319"/>
      </c:barChart>
      <c:scatterChart>
        <c:scatterStyle val="lineMarker"/>
        <c:varyColors val="0"/>
        <c:ser>
          <c:idx val="1"/>
          <c:order val="1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008000"/>
                </a:solidFill>
                <a:prstDash val="solid"/>
              </a:ln>
            </c:spPr>
          </c:errBars>
          <c:yVal>
            <c:numRef>
              <c:f>'Sheet1 {17 min}'!$K$79</c:f>
              <c:numCache>
                <c:formatCode>General</c:formatCode>
                <c:ptCount val="1"/>
                <c:pt idx="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78B-42B9-93B8-2B1B9A991BB0}"/>
            </c:ext>
          </c:extLst>
        </c:ser>
        <c:ser>
          <c:idx val="2"/>
          <c:order val="2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6600"/>
                </a:solidFill>
                <a:prstDash val="solid"/>
              </a:ln>
            </c:spPr>
          </c:errBars>
          <c:yVal>
            <c:numRef>
              <c:f>'Sheet1 {17 min}'!$K$80</c:f>
              <c:numCache>
                <c:formatCode>General</c:formatCode>
                <c:ptCount val="1"/>
                <c:pt idx="0">
                  <c:v>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78B-42B9-93B8-2B1B9A991BB0}"/>
            </c:ext>
          </c:extLst>
        </c:ser>
        <c:ser>
          <c:idx val="3"/>
          <c:order val="3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'Sheet1 {17 min}'!$K$81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78B-42B9-93B8-2B1B9A991B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9233551"/>
        <c:axId val="369222319"/>
      </c:scatterChart>
      <c:catAx>
        <c:axId val="3692335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69222319"/>
        <c:crosses val="autoZero"/>
        <c:auto val="1"/>
        <c:lblAlgn val="ctr"/>
        <c:lblOffset val="100"/>
        <c:noMultiLvlLbl val="0"/>
      </c:catAx>
      <c:valAx>
        <c:axId val="369222319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369233551"/>
        <c:crosses val="autoZero"/>
        <c:crossBetween val="between"/>
      </c:valAx>
      <c:spPr>
        <a:noFill/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Separation Metric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Lit>
              <c:ptCount val="1"/>
              <c:pt idx="0">
                <c:v>SepRatio</c:v>
              </c:pt>
            </c:strLit>
          </c:cat>
          <c:val>
            <c:numRef>
              <c:f>'Sheet1 {1 min}'!$K$78</c:f>
              <c:numCache>
                <c:formatCode>General</c:formatCode>
                <c:ptCount val="1"/>
                <c:pt idx="0">
                  <c:v>1.5972433874054601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49-499C-8706-1C8A648E1A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axId val="67950336"/>
        <c:axId val="67946176"/>
      </c:barChart>
      <c:scatterChart>
        <c:scatterStyle val="lineMarker"/>
        <c:varyColors val="0"/>
        <c:ser>
          <c:idx val="1"/>
          <c:order val="1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008000"/>
                </a:solidFill>
                <a:prstDash val="solid"/>
              </a:ln>
            </c:spPr>
          </c:errBars>
          <c:yVal>
            <c:numRef>
              <c:f>'Sheet1 {1 min}'!$K$79</c:f>
              <c:numCache>
                <c:formatCode>General</c:formatCode>
                <c:ptCount val="1"/>
                <c:pt idx="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49-499C-8706-1C8A648E1A64}"/>
            </c:ext>
          </c:extLst>
        </c:ser>
        <c:ser>
          <c:idx val="2"/>
          <c:order val="2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6600"/>
                </a:solidFill>
                <a:prstDash val="solid"/>
              </a:ln>
            </c:spPr>
          </c:errBars>
          <c:yVal>
            <c:numRef>
              <c:f>'Sheet1 {1 min}'!$K$80</c:f>
              <c:numCache>
                <c:formatCode>General</c:formatCode>
                <c:ptCount val="1"/>
                <c:pt idx="0">
                  <c:v>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D49-499C-8706-1C8A648E1A64}"/>
            </c:ext>
          </c:extLst>
        </c:ser>
        <c:ser>
          <c:idx val="3"/>
          <c:order val="3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'Sheet1 {1 min}'!$K$81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D49-499C-8706-1C8A648E1A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950336"/>
        <c:axId val="67946176"/>
      </c:scatterChart>
      <c:catAx>
        <c:axId val="67950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7946176"/>
        <c:crosses val="autoZero"/>
        <c:auto val="1"/>
        <c:lblAlgn val="ctr"/>
        <c:lblOffset val="100"/>
        <c:noMultiLvlLbl val="0"/>
      </c:catAx>
      <c:valAx>
        <c:axId val="67946176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67950336"/>
        <c:crosses val="autoZero"/>
        <c:crossBetween val="between"/>
      </c:valAx>
      <c:spPr>
        <a:noFill/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Iterative Fitting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1st</c:v>
          </c:tx>
          <c:spPr>
            <a:ln w="25400">
              <a:noFill/>
            </a:ln>
            <a:effectLst/>
          </c:spPr>
          <c:marker>
            <c:symbol val="circle"/>
            <c:size val="6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xVal>
            <c:numRef>
              <c:f>'Sheet1 {17 min}'!$K$101:$K$120</c:f>
              <c:numCache>
                <c:formatCode>General</c:formatCode>
                <c:ptCount val="20"/>
                <c:pt idx="0">
                  <c:v>3.4411590469114417</c:v>
                </c:pt>
                <c:pt idx="1">
                  <c:v>3.4677838191189454</c:v>
                </c:pt>
                <c:pt idx="2">
                  <c:v>3.5534173949504706</c:v>
                </c:pt>
                <c:pt idx="3">
                  <c:v>3.4251323083889322</c:v>
                </c:pt>
                <c:pt idx="4">
                  <c:v>3.3075260810938065</c:v>
                </c:pt>
                <c:pt idx="5">
                  <c:v>3.3718572818687802</c:v>
                </c:pt>
                <c:pt idx="6">
                  <c:v>3.3431423674568577</c:v>
                </c:pt>
                <c:pt idx="7">
                  <c:v>3.4632006271535674</c:v>
                </c:pt>
                <c:pt idx="8">
                  <c:v>3.5403566502897821</c:v>
                </c:pt>
                <c:pt idx="9">
                  <c:v>3.481944420897789</c:v>
                </c:pt>
                <c:pt idx="10">
                  <c:v>3.4423897932131755</c:v>
                </c:pt>
                <c:pt idx="11">
                  <c:v>3.4304309179365315</c:v>
                </c:pt>
                <c:pt idx="12">
                  <c:v>3.5570116055806476</c:v>
                </c:pt>
                <c:pt idx="13">
                  <c:v>3.4231004209323905</c:v>
                </c:pt>
                <c:pt idx="14">
                  <c:v>3.3576035170466048</c:v>
                </c:pt>
                <c:pt idx="15">
                  <c:v>3.489219472140705</c:v>
                </c:pt>
                <c:pt idx="16">
                  <c:v>3.5039171566823213</c:v>
                </c:pt>
                <c:pt idx="17">
                  <c:v>3.5372409139143191</c:v>
                </c:pt>
                <c:pt idx="18">
                  <c:v>3.534069017773743</c:v>
                </c:pt>
                <c:pt idx="19">
                  <c:v>3.4819444195549094</c:v>
                </c:pt>
              </c:numCache>
            </c:numRef>
          </c:xVal>
          <c:yVal>
            <c:numRef>
              <c:f>'Sheet1 {17 min}'!$Q$101:$Q$120</c:f>
              <c:numCache>
                <c:formatCode>General</c:formatCode>
                <c:ptCount val="20"/>
                <c:pt idx="0">
                  <c:v>0.78653594612033495</c:v>
                </c:pt>
                <c:pt idx="1">
                  <c:v>0.78083665343068631</c:v>
                </c:pt>
                <c:pt idx="2">
                  <c:v>0.77731139234142788</c:v>
                </c:pt>
                <c:pt idx="3">
                  <c:v>0.76972953696809143</c:v>
                </c:pt>
                <c:pt idx="4">
                  <c:v>0.75834407507519497</c:v>
                </c:pt>
                <c:pt idx="5">
                  <c:v>0.77797743946141618</c:v>
                </c:pt>
                <c:pt idx="6">
                  <c:v>0.76718781980291539</c:v>
                </c:pt>
                <c:pt idx="7">
                  <c:v>0.79851257013338572</c:v>
                </c:pt>
                <c:pt idx="8">
                  <c:v>0.80519071122570007</c:v>
                </c:pt>
                <c:pt idx="9">
                  <c:v>0.78252142366116162</c:v>
                </c:pt>
                <c:pt idx="10">
                  <c:v>0.76862095765090688</c:v>
                </c:pt>
                <c:pt idx="11">
                  <c:v>0.77136738488185608</c:v>
                </c:pt>
                <c:pt idx="12">
                  <c:v>0.78577716876474113</c:v>
                </c:pt>
                <c:pt idx="13">
                  <c:v>0.76136795870914897</c:v>
                </c:pt>
                <c:pt idx="14">
                  <c:v>0.74822815863528125</c:v>
                </c:pt>
                <c:pt idx="15">
                  <c:v>0.7922067632816453</c:v>
                </c:pt>
                <c:pt idx="16">
                  <c:v>0.76511930714562615</c:v>
                </c:pt>
                <c:pt idx="17">
                  <c:v>0.77434063229481909</c:v>
                </c:pt>
                <c:pt idx="18">
                  <c:v>0.79020891469918142</c:v>
                </c:pt>
                <c:pt idx="19">
                  <c:v>0.78252142276399128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C7-4F4E-A1D8-0B1825033B2A}"/>
            </c:ext>
          </c:extLst>
        </c:ser>
        <c:ser>
          <c:idx val="1"/>
          <c:order val="1"/>
          <c:tx>
            <c:v>2nd</c:v>
          </c:tx>
          <c:spPr>
            <a:ln w="25400">
              <a:noFill/>
            </a:ln>
            <a:effectLst/>
          </c:spPr>
          <c:marker>
            <c:symbol val="circle"/>
            <c:size val="6"/>
            <c:spPr>
              <a:solidFill>
                <a:srgbClr val="99CCFF"/>
              </a:solidFill>
              <a:ln>
                <a:solidFill>
                  <a:srgbClr val="99CCFF"/>
                </a:solidFill>
                <a:prstDash val="solid"/>
              </a:ln>
            </c:spPr>
          </c:marker>
          <c:xVal>
            <c:numRef>
              <c:f>'Sheet1 {17 min}'!$M$101:$M$120</c:f>
              <c:numCache>
                <c:formatCode>General</c:formatCode>
                <c:ptCount val="20"/>
                <c:pt idx="0">
                  <c:v>9.517859077361301</c:v>
                </c:pt>
                <c:pt idx="1">
                  <c:v>9.5591166871902509</c:v>
                </c:pt>
                <c:pt idx="2">
                  <c:v>9.5201727736497475</c:v>
                </c:pt>
                <c:pt idx="3">
                  <c:v>9.5789029996830646</c:v>
                </c:pt>
                <c:pt idx="4">
                  <c:v>9.5244895935524578</c:v>
                </c:pt>
                <c:pt idx="5">
                  <c:v>9.403088579362187</c:v>
                </c:pt>
                <c:pt idx="6">
                  <c:v>9.3068031224504963</c:v>
                </c:pt>
                <c:pt idx="7">
                  <c:v>9.4934365987431306</c:v>
                </c:pt>
                <c:pt idx="8">
                  <c:v>9.8385929584144645</c:v>
                </c:pt>
                <c:pt idx="9">
                  <c:v>9.580748536755193</c:v>
                </c:pt>
                <c:pt idx="10">
                  <c:v>9.379530061781276</c:v>
                </c:pt>
                <c:pt idx="11">
                  <c:v>9.5484092612857072</c:v>
                </c:pt>
                <c:pt idx="12">
                  <c:v>9.6508323990277276</c:v>
                </c:pt>
                <c:pt idx="13">
                  <c:v>9.5629109609236025</c:v>
                </c:pt>
                <c:pt idx="14">
                  <c:v>9.2243356881098197</c:v>
                </c:pt>
                <c:pt idx="15">
                  <c:v>9.6444567810194979</c:v>
                </c:pt>
                <c:pt idx="16">
                  <c:v>9.5076296778477563</c:v>
                </c:pt>
                <c:pt idx="17">
                  <c:v>9.4366925237008594</c:v>
                </c:pt>
                <c:pt idx="18">
                  <c:v>9.6338358318887867</c:v>
                </c:pt>
                <c:pt idx="19">
                  <c:v>9.5807485254868165</c:v>
                </c:pt>
              </c:numCache>
            </c:numRef>
          </c:xVal>
          <c:yVal>
            <c:numRef>
              <c:f>'Sheet1 {17 min}'!$R$101:$R$120</c:f>
              <c:numCache>
                <c:formatCode>General</c:formatCode>
                <c:ptCount val="20"/>
                <c:pt idx="0">
                  <c:v>0.21346405387966499</c:v>
                </c:pt>
                <c:pt idx="1">
                  <c:v>0.21916334656931377</c:v>
                </c:pt>
                <c:pt idx="2">
                  <c:v>0.22268860765857215</c:v>
                </c:pt>
                <c:pt idx="3">
                  <c:v>0.23027046303190865</c:v>
                </c:pt>
                <c:pt idx="4">
                  <c:v>0.24165592492480492</c:v>
                </c:pt>
                <c:pt idx="5">
                  <c:v>0.2220225605385838</c:v>
                </c:pt>
                <c:pt idx="6">
                  <c:v>0.2328121801970845</c:v>
                </c:pt>
                <c:pt idx="7">
                  <c:v>0.20148742986661433</c:v>
                </c:pt>
                <c:pt idx="8">
                  <c:v>0.19480928877429984</c:v>
                </c:pt>
                <c:pt idx="9">
                  <c:v>0.21747857633883835</c:v>
                </c:pt>
                <c:pt idx="10">
                  <c:v>0.23137904234909315</c:v>
                </c:pt>
                <c:pt idx="11">
                  <c:v>0.22863261511814384</c:v>
                </c:pt>
                <c:pt idx="12">
                  <c:v>0.21422283123525881</c:v>
                </c:pt>
                <c:pt idx="13">
                  <c:v>0.23863204129085103</c:v>
                </c:pt>
                <c:pt idx="14">
                  <c:v>0.25177184136471864</c:v>
                </c:pt>
                <c:pt idx="15">
                  <c:v>0.20779323671835476</c:v>
                </c:pt>
                <c:pt idx="16">
                  <c:v>0.23488069285437396</c:v>
                </c:pt>
                <c:pt idx="17">
                  <c:v>0.22565936770518083</c:v>
                </c:pt>
                <c:pt idx="18">
                  <c:v>0.2097910853008185</c:v>
                </c:pt>
                <c:pt idx="19">
                  <c:v>0.21747857723600872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C7-4F4E-A1D8-0B1825033B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9222735"/>
        <c:axId val="369224815"/>
      </c:scatterChart>
      <c:valAx>
        <c:axId val="3692227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69224815"/>
        <c:crosses val="autoZero"/>
        <c:crossBetween val="midCat"/>
      </c:valAx>
      <c:valAx>
        <c:axId val="369224815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69222735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 i="0">
                <a:solidFill>
                  <a:srgbClr val="000000"/>
                </a:solidFill>
              </a:defRPr>
            </a:pPr>
            <a:r>
              <a:rPr lang="en-US" b="1" i="0">
                <a:solidFill>
                  <a:srgbClr val="000000"/>
                </a:solidFill>
              </a:rPr>
              <a:t>Sheet1 {18 min} spectrum 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spectrum</c:v>
          </c:tx>
          <c:spPr>
            <a:ln w="127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{18 min}'!$A$1:$A$804</c:f>
              <c:numCache>
                <c:formatCode>General</c:formatCode>
                <c:ptCount val="804"/>
                <c:pt idx="0">
                  <c:v>785.42401123046875</c:v>
                </c:pt>
                <c:pt idx="1">
                  <c:v>785.43597412109375</c:v>
                </c:pt>
                <c:pt idx="2">
                  <c:v>785.447998046875</c:v>
                </c:pt>
                <c:pt idx="3">
                  <c:v>785.46099853515625</c:v>
                </c:pt>
                <c:pt idx="4">
                  <c:v>785.4730224609375</c:v>
                </c:pt>
                <c:pt idx="5">
                  <c:v>785.4849853515625</c:v>
                </c:pt>
                <c:pt idx="6">
                  <c:v>785.49700927734375</c:v>
                </c:pt>
                <c:pt idx="7">
                  <c:v>785.510009765625</c:v>
                </c:pt>
                <c:pt idx="8">
                  <c:v>785.52197265625</c:v>
                </c:pt>
                <c:pt idx="9">
                  <c:v>785.53399658203125</c:v>
                </c:pt>
                <c:pt idx="10">
                  <c:v>785.5460205078125</c:v>
                </c:pt>
                <c:pt idx="11">
                  <c:v>785.55902099609375</c:v>
                </c:pt>
                <c:pt idx="12">
                  <c:v>785.57098388671875</c:v>
                </c:pt>
                <c:pt idx="13">
                  <c:v>785.5830078125</c:v>
                </c:pt>
                <c:pt idx="14">
                  <c:v>785.594970703125</c:v>
                </c:pt>
                <c:pt idx="15">
                  <c:v>785.60699462890625</c:v>
                </c:pt>
                <c:pt idx="16">
                  <c:v>785.6199951171875</c:v>
                </c:pt>
                <c:pt idx="17">
                  <c:v>785.63201904296875</c:v>
                </c:pt>
                <c:pt idx="18">
                  <c:v>785.64398193359375</c:v>
                </c:pt>
                <c:pt idx="19">
                  <c:v>785.656005859375</c:v>
                </c:pt>
                <c:pt idx="20">
                  <c:v>785.66900634765625</c:v>
                </c:pt>
                <c:pt idx="21">
                  <c:v>785.6810302734375</c:v>
                </c:pt>
                <c:pt idx="22">
                  <c:v>785.6929931640625</c:v>
                </c:pt>
                <c:pt idx="23">
                  <c:v>785.70501708984375</c:v>
                </c:pt>
                <c:pt idx="24">
                  <c:v>785.718017578125</c:v>
                </c:pt>
                <c:pt idx="25">
                  <c:v>785.72998046875</c:v>
                </c:pt>
                <c:pt idx="26">
                  <c:v>785.74200439453125</c:v>
                </c:pt>
                <c:pt idx="27">
                  <c:v>785.7540283203125</c:v>
                </c:pt>
                <c:pt idx="28">
                  <c:v>785.76702880859375</c:v>
                </c:pt>
                <c:pt idx="29">
                  <c:v>785.77899169921875</c:v>
                </c:pt>
                <c:pt idx="30">
                  <c:v>785.791015625</c:v>
                </c:pt>
                <c:pt idx="31">
                  <c:v>785.802978515625</c:v>
                </c:pt>
                <c:pt idx="32">
                  <c:v>785.81597900390625</c:v>
                </c:pt>
                <c:pt idx="33">
                  <c:v>785.8280029296875</c:v>
                </c:pt>
                <c:pt idx="34">
                  <c:v>785.84002685546875</c:v>
                </c:pt>
                <c:pt idx="35">
                  <c:v>785.85198974609375</c:v>
                </c:pt>
                <c:pt idx="36">
                  <c:v>785.864990234375</c:v>
                </c:pt>
                <c:pt idx="37">
                  <c:v>785.87701416015625</c:v>
                </c:pt>
                <c:pt idx="38">
                  <c:v>785.88897705078125</c:v>
                </c:pt>
                <c:pt idx="39">
                  <c:v>785.9010009765625</c:v>
                </c:pt>
                <c:pt idx="40">
                  <c:v>785.91302490234375</c:v>
                </c:pt>
                <c:pt idx="41">
                  <c:v>785.926025390625</c:v>
                </c:pt>
                <c:pt idx="42">
                  <c:v>785.93798828125</c:v>
                </c:pt>
                <c:pt idx="43">
                  <c:v>785.95001220703125</c:v>
                </c:pt>
                <c:pt idx="44">
                  <c:v>785.96197509765625</c:v>
                </c:pt>
                <c:pt idx="45">
                  <c:v>785.9749755859375</c:v>
                </c:pt>
                <c:pt idx="46">
                  <c:v>785.98699951171875</c:v>
                </c:pt>
                <c:pt idx="47">
                  <c:v>785.9990234375</c:v>
                </c:pt>
                <c:pt idx="48">
                  <c:v>786.010986328125</c:v>
                </c:pt>
                <c:pt idx="49">
                  <c:v>786.02398681640625</c:v>
                </c:pt>
                <c:pt idx="50">
                  <c:v>786.0360107421875</c:v>
                </c:pt>
                <c:pt idx="51">
                  <c:v>786.0479736328125</c:v>
                </c:pt>
                <c:pt idx="52">
                  <c:v>786.05999755859375</c:v>
                </c:pt>
                <c:pt idx="53">
                  <c:v>786.072998046875</c:v>
                </c:pt>
                <c:pt idx="54">
                  <c:v>786.08502197265625</c:v>
                </c:pt>
                <c:pt idx="55">
                  <c:v>786.09698486328125</c:v>
                </c:pt>
                <c:pt idx="56">
                  <c:v>786.1090087890625</c:v>
                </c:pt>
                <c:pt idx="57">
                  <c:v>786.12200927734375</c:v>
                </c:pt>
                <c:pt idx="58">
                  <c:v>786.13397216796875</c:v>
                </c:pt>
                <c:pt idx="59">
                  <c:v>786.14599609375</c:v>
                </c:pt>
                <c:pt idx="60">
                  <c:v>786.15802001953125</c:v>
                </c:pt>
                <c:pt idx="61">
                  <c:v>786.1710205078125</c:v>
                </c:pt>
                <c:pt idx="62">
                  <c:v>786.1829833984375</c:v>
                </c:pt>
                <c:pt idx="63">
                  <c:v>786.19500732421875</c:v>
                </c:pt>
                <c:pt idx="64">
                  <c:v>786.20697021484375</c:v>
                </c:pt>
                <c:pt idx="65">
                  <c:v>786.218994140625</c:v>
                </c:pt>
                <c:pt idx="66">
                  <c:v>786.23199462890625</c:v>
                </c:pt>
                <c:pt idx="67">
                  <c:v>786.2440185546875</c:v>
                </c:pt>
                <c:pt idx="68">
                  <c:v>786.2559814453125</c:v>
                </c:pt>
                <c:pt idx="69">
                  <c:v>786.26800537109375</c:v>
                </c:pt>
                <c:pt idx="70">
                  <c:v>786.281005859375</c:v>
                </c:pt>
                <c:pt idx="71">
                  <c:v>786.29302978515625</c:v>
                </c:pt>
                <c:pt idx="72">
                  <c:v>786.30499267578125</c:v>
                </c:pt>
                <c:pt idx="73">
                  <c:v>786.3170166015625</c:v>
                </c:pt>
                <c:pt idx="74">
                  <c:v>786.33001708984375</c:v>
                </c:pt>
                <c:pt idx="75">
                  <c:v>786.34197998046875</c:v>
                </c:pt>
                <c:pt idx="76">
                  <c:v>786.35400390625</c:v>
                </c:pt>
                <c:pt idx="77">
                  <c:v>786.36602783203125</c:v>
                </c:pt>
                <c:pt idx="78">
                  <c:v>786.3790283203125</c:v>
                </c:pt>
                <c:pt idx="79">
                  <c:v>786.3909912109375</c:v>
                </c:pt>
                <c:pt idx="80">
                  <c:v>786.40301513671875</c:v>
                </c:pt>
                <c:pt idx="81">
                  <c:v>786.41497802734375</c:v>
                </c:pt>
                <c:pt idx="82">
                  <c:v>786.427978515625</c:v>
                </c:pt>
                <c:pt idx="83">
                  <c:v>786.44000244140625</c:v>
                </c:pt>
                <c:pt idx="84">
                  <c:v>786.4520263671875</c:v>
                </c:pt>
                <c:pt idx="85">
                  <c:v>786.4639892578125</c:v>
                </c:pt>
                <c:pt idx="86">
                  <c:v>786.47698974609375</c:v>
                </c:pt>
                <c:pt idx="87">
                  <c:v>786.489013671875</c:v>
                </c:pt>
                <c:pt idx="88">
                  <c:v>786.5009765625</c:v>
                </c:pt>
                <c:pt idx="89">
                  <c:v>786.51300048828125</c:v>
                </c:pt>
                <c:pt idx="90">
                  <c:v>786.5260009765625</c:v>
                </c:pt>
                <c:pt idx="91">
                  <c:v>786.53802490234375</c:v>
                </c:pt>
                <c:pt idx="92">
                  <c:v>786.54998779296875</c:v>
                </c:pt>
                <c:pt idx="93">
                  <c:v>786.56201171875</c:v>
                </c:pt>
                <c:pt idx="94">
                  <c:v>786.57501220703125</c:v>
                </c:pt>
                <c:pt idx="95">
                  <c:v>786.58697509765625</c:v>
                </c:pt>
                <c:pt idx="96">
                  <c:v>786.5989990234375</c:v>
                </c:pt>
                <c:pt idx="97">
                  <c:v>786.61102294921875</c:v>
                </c:pt>
                <c:pt idx="98">
                  <c:v>786.62298583984375</c:v>
                </c:pt>
                <c:pt idx="99">
                  <c:v>786.635986328125</c:v>
                </c:pt>
                <c:pt idx="100">
                  <c:v>786.64801025390625</c:v>
                </c:pt>
                <c:pt idx="101">
                  <c:v>786.65997314453125</c:v>
                </c:pt>
                <c:pt idx="102">
                  <c:v>786.6719970703125</c:v>
                </c:pt>
                <c:pt idx="103">
                  <c:v>786.68499755859375</c:v>
                </c:pt>
                <c:pt idx="104">
                  <c:v>786.697021484375</c:v>
                </c:pt>
                <c:pt idx="105">
                  <c:v>786.708984375</c:v>
                </c:pt>
                <c:pt idx="106">
                  <c:v>786.72100830078125</c:v>
                </c:pt>
                <c:pt idx="107">
                  <c:v>786.7340087890625</c:v>
                </c:pt>
                <c:pt idx="108">
                  <c:v>786.7459716796875</c:v>
                </c:pt>
                <c:pt idx="109">
                  <c:v>786.75799560546875</c:v>
                </c:pt>
                <c:pt idx="110">
                  <c:v>786.77001953125</c:v>
                </c:pt>
                <c:pt idx="111">
                  <c:v>786.78302001953125</c:v>
                </c:pt>
                <c:pt idx="112">
                  <c:v>786.79498291015625</c:v>
                </c:pt>
                <c:pt idx="113">
                  <c:v>786.8070068359375</c:v>
                </c:pt>
                <c:pt idx="114">
                  <c:v>786.8189697265625</c:v>
                </c:pt>
                <c:pt idx="115">
                  <c:v>786.83197021484375</c:v>
                </c:pt>
                <c:pt idx="116">
                  <c:v>786.843994140625</c:v>
                </c:pt>
                <c:pt idx="117">
                  <c:v>786.85601806640625</c:v>
                </c:pt>
                <c:pt idx="118">
                  <c:v>786.86798095703125</c:v>
                </c:pt>
                <c:pt idx="119">
                  <c:v>786.8809814453125</c:v>
                </c:pt>
                <c:pt idx="120">
                  <c:v>786.89300537109375</c:v>
                </c:pt>
                <c:pt idx="121">
                  <c:v>786.905029296875</c:v>
                </c:pt>
                <c:pt idx="122">
                  <c:v>786.9169921875</c:v>
                </c:pt>
                <c:pt idx="123">
                  <c:v>786.92999267578125</c:v>
                </c:pt>
                <c:pt idx="124">
                  <c:v>786.9420166015625</c:v>
                </c:pt>
                <c:pt idx="125">
                  <c:v>786.9539794921875</c:v>
                </c:pt>
                <c:pt idx="126">
                  <c:v>786.96600341796875</c:v>
                </c:pt>
                <c:pt idx="127">
                  <c:v>786.97900390625</c:v>
                </c:pt>
                <c:pt idx="128">
                  <c:v>786.99102783203125</c:v>
                </c:pt>
                <c:pt idx="129">
                  <c:v>787.00299072265625</c:v>
                </c:pt>
                <c:pt idx="130">
                  <c:v>787.0150146484375</c:v>
                </c:pt>
                <c:pt idx="131">
                  <c:v>787.02801513671875</c:v>
                </c:pt>
                <c:pt idx="132">
                  <c:v>787.03997802734375</c:v>
                </c:pt>
                <c:pt idx="133">
                  <c:v>787.052001953125</c:v>
                </c:pt>
                <c:pt idx="134">
                  <c:v>787.06402587890625</c:v>
                </c:pt>
                <c:pt idx="135">
                  <c:v>787.0770263671875</c:v>
                </c:pt>
                <c:pt idx="136">
                  <c:v>787.0889892578125</c:v>
                </c:pt>
                <c:pt idx="137">
                  <c:v>787.10101318359375</c:v>
                </c:pt>
                <c:pt idx="138">
                  <c:v>787.11297607421875</c:v>
                </c:pt>
                <c:pt idx="139">
                  <c:v>787.1259765625</c:v>
                </c:pt>
                <c:pt idx="140">
                  <c:v>787.13800048828125</c:v>
                </c:pt>
                <c:pt idx="141">
                  <c:v>787.1500244140625</c:v>
                </c:pt>
                <c:pt idx="142">
                  <c:v>787.1619873046875</c:v>
                </c:pt>
                <c:pt idx="143">
                  <c:v>787.17498779296875</c:v>
                </c:pt>
                <c:pt idx="144">
                  <c:v>787.18701171875</c:v>
                </c:pt>
                <c:pt idx="145">
                  <c:v>787.198974609375</c:v>
                </c:pt>
                <c:pt idx="146">
                  <c:v>787.21099853515625</c:v>
                </c:pt>
                <c:pt idx="147">
                  <c:v>787.2239990234375</c:v>
                </c:pt>
                <c:pt idx="148">
                  <c:v>787.23602294921875</c:v>
                </c:pt>
                <c:pt idx="149">
                  <c:v>787.24798583984375</c:v>
                </c:pt>
                <c:pt idx="150">
                  <c:v>787.260009765625</c:v>
                </c:pt>
                <c:pt idx="151">
                  <c:v>787.27301025390625</c:v>
                </c:pt>
                <c:pt idx="152">
                  <c:v>787.28497314453125</c:v>
                </c:pt>
                <c:pt idx="153">
                  <c:v>787.2969970703125</c:v>
                </c:pt>
                <c:pt idx="154">
                  <c:v>787.30902099609375</c:v>
                </c:pt>
                <c:pt idx="155">
                  <c:v>787.322021484375</c:v>
                </c:pt>
                <c:pt idx="156">
                  <c:v>787.333984375</c:v>
                </c:pt>
                <c:pt idx="157">
                  <c:v>787.34600830078125</c:v>
                </c:pt>
                <c:pt idx="158">
                  <c:v>787.35797119140625</c:v>
                </c:pt>
                <c:pt idx="159">
                  <c:v>787.3709716796875</c:v>
                </c:pt>
                <c:pt idx="160">
                  <c:v>787.38299560546875</c:v>
                </c:pt>
                <c:pt idx="161">
                  <c:v>787.39501953125</c:v>
                </c:pt>
                <c:pt idx="162">
                  <c:v>787.406982421875</c:v>
                </c:pt>
                <c:pt idx="163">
                  <c:v>787.41998291015625</c:v>
                </c:pt>
                <c:pt idx="164">
                  <c:v>787.4320068359375</c:v>
                </c:pt>
                <c:pt idx="165">
                  <c:v>787.4439697265625</c:v>
                </c:pt>
                <c:pt idx="166">
                  <c:v>787.45599365234375</c:v>
                </c:pt>
                <c:pt idx="167">
                  <c:v>787.468994140625</c:v>
                </c:pt>
                <c:pt idx="168">
                  <c:v>787.48101806640625</c:v>
                </c:pt>
                <c:pt idx="169">
                  <c:v>787.49298095703125</c:v>
                </c:pt>
                <c:pt idx="170">
                  <c:v>787.5050048828125</c:v>
                </c:pt>
                <c:pt idx="171">
                  <c:v>787.51800537109375</c:v>
                </c:pt>
                <c:pt idx="172">
                  <c:v>787.530029296875</c:v>
                </c:pt>
                <c:pt idx="173">
                  <c:v>787.5419921875</c:v>
                </c:pt>
                <c:pt idx="174">
                  <c:v>787.55401611328125</c:v>
                </c:pt>
                <c:pt idx="175">
                  <c:v>787.5670166015625</c:v>
                </c:pt>
                <c:pt idx="176">
                  <c:v>787.5789794921875</c:v>
                </c:pt>
                <c:pt idx="177">
                  <c:v>787.59100341796875</c:v>
                </c:pt>
                <c:pt idx="178">
                  <c:v>787.60302734375</c:v>
                </c:pt>
                <c:pt idx="179">
                  <c:v>787.61602783203125</c:v>
                </c:pt>
                <c:pt idx="180">
                  <c:v>787.62799072265625</c:v>
                </c:pt>
                <c:pt idx="181">
                  <c:v>787.6400146484375</c:v>
                </c:pt>
                <c:pt idx="182">
                  <c:v>787.6519775390625</c:v>
                </c:pt>
                <c:pt idx="183">
                  <c:v>787.66497802734375</c:v>
                </c:pt>
                <c:pt idx="184">
                  <c:v>787.677001953125</c:v>
                </c:pt>
                <c:pt idx="185">
                  <c:v>787.68902587890625</c:v>
                </c:pt>
                <c:pt idx="186">
                  <c:v>787.70098876953125</c:v>
                </c:pt>
                <c:pt idx="187">
                  <c:v>787.7139892578125</c:v>
                </c:pt>
                <c:pt idx="188">
                  <c:v>787.72601318359375</c:v>
                </c:pt>
                <c:pt idx="189">
                  <c:v>787.73797607421875</c:v>
                </c:pt>
                <c:pt idx="190">
                  <c:v>787.75</c:v>
                </c:pt>
                <c:pt idx="191">
                  <c:v>787.76300048828125</c:v>
                </c:pt>
                <c:pt idx="192">
                  <c:v>787.7750244140625</c:v>
                </c:pt>
                <c:pt idx="193">
                  <c:v>787.7869873046875</c:v>
                </c:pt>
                <c:pt idx="194">
                  <c:v>787.79901123046875</c:v>
                </c:pt>
                <c:pt idx="195">
                  <c:v>787.81201171875</c:v>
                </c:pt>
                <c:pt idx="196">
                  <c:v>787.823974609375</c:v>
                </c:pt>
                <c:pt idx="197">
                  <c:v>787.83599853515625</c:v>
                </c:pt>
                <c:pt idx="198">
                  <c:v>787.8480224609375</c:v>
                </c:pt>
                <c:pt idx="199">
                  <c:v>787.86102294921875</c:v>
                </c:pt>
                <c:pt idx="200">
                  <c:v>787.87298583984375</c:v>
                </c:pt>
                <c:pt idx="201">
                  <c:v>787.885009765625</c:v>
                </c:pt>
                <c:pt idx="202">
                  <c:v>787.89697265625</c:v>
                </c:pt>
                <c:pt idx="203">
                  <c:v>787.90997314453125</c:v>
                </c:pt>
                <c:pt idx="204">
                  <c:v>787.9219970703125</c:v>
                </c:pt>
                <c:pt idx="205">
                  <c:v>787.93402099609375</c:v>
                </c:pt>
                <c:pt idx="206">
                  <c:v>787.94598388671875</c:v>
                </c:pt>
                <c:pt idx="207">
                  <c:v>787.958984375</c:v>
                </c:pt>
                <c:pt idx="208">
                  <c:v>787.97100830078125</c:v>
                </c:pt>
                <c:pt idx="209">
                  <c:v>787.98297119140625</c:v>
                </c:pt>
                <c:pt idx="210">
                  <c:v>787.9949951171875</c:v>
                </c:pt>
                <c:pt idx="211">
                  <c:v>788.00799560546875</c:v>
                </c:pt>
                <c:pt idx="212">
                  <c:v>788.02001953125</c:v>
                </c:pt>
                <c:pt idx="213">
                  <c:v>788.031982421875</c:v>
                </c:pt>
                <c:pt idx="214">
                  <c:v>788.04400634765625</c:v>
                </c:pt>
                <c:pt idx="215">
                  <c:v>788.0570068359375</c:v>
                </c:pt>
                <c:pt idx="216">
                  <c:v>788.0689697265625</c:v>
                </c:pt>
                <c:pt idx="217">
                  <c:v>788.08099365234375</c:v>
                </c:pt>
                <c:pt idx="218">
                  <c:v>788.093994140625</c:v>
                </c:pt>
                <c:pt idx="219">
                  <c:v>788.10601806640625</c:v>
                </c:pt>
                <c:pt idx="220">
                  <c:v>788.11798095703125</c:v>
                </c:pt>
                <c:pt idx="221">
                  <c:v>788.1300048828125</c:v>
                </c:pt>
                <c:pt idx="222">
                  <c:v>788.14300537109375</c:v>
                </c:pt>
                <c:pt idx="223">
                  <c:v>788.155029296875</c:v>
                </c:pt>
                <c:pt idx="224">
                  <c:v>788.1669921875</c:v>
                </c:pt>
                <c:pt idx="225">
                  <c:v>788.17901611328125</c:v>
                </c:pt>
                <c:pt idx="226">
                  <c:v>788.1920166015625</c:v>
                </c:pt>
                <c:pt idx="227">
                  <c:v>788.2039794921875</c:v>
                </c:pt>
                <c:pt idx="228">
                  <c:v>788.21600341796875</c:v>
                </c:pt>
                <c:pt idx="229">
                  <c:v>788.22802734375</c:v>
                </c:pt>
                <c:pt idx="230">
                  <c:v>788.24102783203125</c:v>
                </c:pt>
                <c:pt idx="231">
                  <c:v>788.25299072265625</c:v>
                </c:pt>
                <c:pt idx="232">
                  <c:v>788.2650146484375</c:v>
                </c:pt>
                <c:pt idx="233">
                  <c:v>788.2769775390625</c:v>
                </c:pt>
                <c:pt idx="234">
                  <c:v>788.28997802734375</c:v>
                </c:pt>
                <c:pt idx="235">
                  <c:v>788.302001953125</c:v>
                </c:pt>
                <c:pt idx="236">
                  <c:v>788.31402587890625</c:v>
                </c:pt>
                <c:pt idx="237">
                  <c:v>788.32598876953125</c:v>
                </c:pt>
                <c:pt idx="238">
                  <c:v>788.3389892578125</c:v>
                </c:pt>
                <c:pt idx="239">
                  <c:v>788.35101318359375</c:v>
                </c:pt>
                <c:pt idx="240">
                  <c:v>788.36297607421875</c:v>
                </c:pt>
                <c:pt idx="241">
                  <c:v>788.375</c:v>
                </c:pt>
                <c:pt idx="242">
                  <c:v>788.38800048828125</c:v>
                </c:pt>
                <c:pt idx="243">
                  <c:v>788.4000244140625</c:v>
                </c:pt>
                <c:pt idx="244">
                  <c:v>788.4119873046875</c:v>
                </c:pt>
                <c:pt idx="245">
                  <c:v>788.42401123046875</c:v>
                </c:pt>
                <c:pt idx="246">
                  <c:v>788.43701171875</c:v>
                </c:pt>
                <c:pt idx="247">
                  <c:v>788.448974609375</c:v>
                </c:pt>
                <c:pt idx="248">
                  <c:v>788.46099853515625</c:v>
                </c:pt>
                <c:pt idx="249">
                  <c:v>788.4739990234375</c:v>
                </c:pt>
                <c:pt idx="250">
                  <c:v>788.48602294921875</c:v>
                </c:pt>
                <c:pt idx="251">
                  <c:v>788.49798583984375</c:v>
                </c:pt>
                <c:pt idx="252">
                  <c:v>788.510009765625</c:v>
                </c:pt>
                <c:pt idx="253">
                  <c:v>788.52301025390625</c:v>
                </c:pt>
                <c:pt idx="254">
                  <c:v>788.53497314453125</c:v>
                </c:pt>
                <c:pt idx="255">
                  <c:v>788.5469970703125</c:v>
                </c:pt>
                <c:pt idx="256">
                  <c:v>788.55902099609375</c:v>
                </c:pt>
                <c:pt idx="257">
                  <c:v>788.572021484375</c:v>
                </c:pt>
                <c:pt idx="258">
                  <c:v>788.583984375</c:v>
                </c:pt>
                <c:pt idx="259">
                  <c:v>788.59600830078125</c:v>
                </c:pt>
                <c:pt idx="260">
                  <c:v>788.60797119140625</c:v>
                </c:pt>
                <c:pt idx="261">
                  <c:v>788.6209716796875</c:v>
                </c:pt>
                <c:pt idx="262">
                  <c:v>788.63299560546875</c:v>
                </c:pt>
                <c:pt idx="263">
                  <c:v>788.64501953125</c:v>
                </c:pt>
                <c:pt idx="264">
                  <c:v>788.656982421875</c:v>
                </c:pt>
                <c:pt idx="265">
                  <c:v>788.66998291015625</c:v>
                </c:pt>
                <c:pt idx="266">
                  <c:v>788.6820068359375</c:v>
                </c:pt>
                <c:pt idx="267">
                  <c:v>788.6939697265625</c:v>
                </c:pt>
                <c:pt idx="268">
                  <c:v>788.70599365234375</c:v>
                </c:pt>
                <c:pt idx="269">
                  <c:v>788.718994140625</c:v>
                </c:pt>
                <c:pt idx="270">
                  <c:v>788.73101806640625</c:v>
                </c:pt>
                <c:pt idx="271">
                  <c:v>788.74298095703125</c:v>
                </c:pt>
                <c:pt idx="272">
                  <c:v>788.7550048828125</c:v>
                </c:pt>
                <c:pt idx="273">
                  <c:v>788.76800537109375</c:v>
                </c:pt>
                <c:pt idx="274">
                  <c:v>788.780029296875</c:v>
                </c:pt>
                <c:pt idx="275">
                  <c:v>788.7919921875</c:v>
                </c:pt>
                <c:pt idx="276">
                  <c:v>788.80499267578125</c:v>
                </c:pt>
                <c:pt idx="277">
                  <c:v>788.8170166015625</c:v>
                </c:pt>
                <c:pt idx="278">
                  <c:v>788.8289794921875</c:v>
                </c:pt>
                <c:pt idx="279">
                  <c:v>788.84100341796875</c:v>
                </c:pt>
                <c:pt idx="280">
                  <c:v>788.85400390625</c:v>
                </c:pt>
                <c:pt idx="281">
                  <c:v>788.86602783203125</c:v>
                </c:pt>
                <c:pt idx="282">
                  <c:v>788.87799072265625</c:v>
                </c:pt>
                <c:pt idx="283">
                  <c:v>788.8900146484375</c:v>
                </c:pt>
                <c:pt idx="284">
                  <c:v>788.90301513671875</c:v>
                </c:pt>
                <c:pt idx="285">
                  <c:v>788.91497802734375</c:v>
                </c:pt>
                <c:pt idx="286">
                  <c:v>788.927001953125</c:v>
                </c:pt>
                <c:pt idx="287">
                  <c:v>788.93902587890625</c:v>
                </c:pt>
                <c:pt idx="288">
                  <c:v>788.9520263671875</c:v>
                </c:pt>
                <c:pt idx="289">
                  <c:v>788.9639892578125</c:v>
                </c:pt>
                <c:pt idx="290">
                  <c:v>788.97601318359375</c:v>
                </c:pt>
                <c:pt idx="291">
                  <c:v>788.98797607421875</c:v>
                </c:pt>
                <c:pt idx="292">
                  <c:v>789.0009765625</c:v>
                </c:pt>
                <c:pt idx="293">
                  <c:v>789.01300048828125</c:v>
                </c:pt>
                <c:pt idx="294">
                  <c:v>789.0250244140625</c:v>
                </c:pt>
                <c:pt idx="295">
                  <c:v>789.0369873046875</c:v>
                </c:pt>
                <c:pt idx="296">
                  <c:v>789.04998779296875</c:v>
                </c:pt>
                <c:pt idx="297">
                  <c:v>789.06201171875</c:v>
                </c:pt>
                <c:pt idx="298">
                  <c:v>789.073974609375</c:v>
                </c:pt>
                <c:pt idx="299">
                  <c:v>789.08599853515625</c:v>
                </c:pt>
                <c:pt idx="300">
                  <c:v>789.0989990234375</c:v>
                </c:pt>
                <c:pt idx="301">
                  <c:v>789.11102294921875</c:v>
                </c:pt>
                <c:pt idx="302">
                  <c:v>789.12298583984375</c:v>
                </c:pt>
                <c:pt idx="303">
                  <c:v>789.135986328125</c:v>
                </c:pt>
                <c:pt idx="304">
                  <c:v>789.14801025390625</c:v>
                </c:pt>
                <c:pt idx="305">
                  <c:v>789.15997314453125</c:v>
                </c:pt>
                <c:pt idx="306">
                  <c:v>789.1719970703125</c:v>
                </c:pt>
                <c:pt idx="307">
                  <c:v>789.18499755859375</c:v>
                </c:pt>
                <c:pt idx="308">
                  <c:v>789.197021484375</c:v>
                </c:pt>
                <c:pt idx="309">
                  <c:v>789.208984375</c:v>
                </c:pt>
                <c:pt idx="310">
                  <c:v>789.22100830078125</c:v>
                </c:pt>
                <c:pt idx="311">
                  <c:v>789.2340087890625</c:v>
                </c:pt>
                <c:pt idx="312">
                  <c:v>789.2459716796875</c:v>
                </c:pt>
                <c:pt idx="313">
                  <c:v>789.25799560546875</c:v>
                </c:pt>
                <c:pt idx="314">
                  <c:v>789.27099609375</c:v>
                </c:pt>
                <c:pt idx="315">
                  <c:v>789.28302001953125</c:v>
                </c:pt>
                <c:pt idx="316">
                  <c:v>789.29498291015625</c:v>
                </c:pt>
                <c:pt idx="317">
                  <c:v>789.3070068359375</c:v>
                </c:pt>
                <c:pt idx="318">
                  <c:v>789.32000732421875</c:v>
                </c:pt>
                <c:pt idx="319">
                  <c:v>789.33197021484375</c:v>
                </c:pt>
                <c:pt idx="320">
                  <c:v>789.343994140625</c:v>
                </c:pt>
                <c:pt idx="321">
                  <c:v>789.35601806640625</c:v>
                </c:pt>
                <c:pt idx="322">
                  <c:v>789.3690185546875</c:v>
                </c:pt>
                <c:pt idx="323">
                  <c:v>789.3809814453125</c:v>
                </c:pt>
                <c:pt idx="324">
                  <c:v>789.39300537109375</c:v>
                </c:pt>
                <c:pt idx="325">
                  <c:v>789.405029296875</c:v>
                </c:pt>
                <c:pt idx="326">
                  <c:v>789.41802978515625</c:v>
                </c:pt>
                <c:pt idx="327">
                  <c:v>789.42999267578125</c:v>
                </c:pt>
                <c:pt idx="328">
                  <c:v>789.4420166015625</c:v>
                </c:pt>
                <c:pt idx="329">
                  <c:v>789.4539794921875</c:v>
                </c:pt>
                <c:pt idx="330">
                  <c:v>789.46697998046875</c:v>
                </c:pt>
                <c:pt idx="331">
                  <c:v>789.47900390625</c:v>
                </c:pt>
                <c:pt idx="332">
                  <c:v>789.49102783203125</c:v>
                </c:pt>
                <c:pt idx="333">
                  <c:v>789.5040283203125</c:v>
                </c:pt>
                <c:pt idx="334">
                  <c:v>789.5159912109375</c:v>
                </c:pt>
                <c:pt idx="335">
                  <c:v>789.52801513671875</c:v>
                </c:pt>
                <c:pt idx="336">
                  <c:v>789.53997802734375</c:v>
                </c:pt>
                <c:pt idx="337">
                  <c:v>789.552978515625</c:v>
                </c:pt>
                <c:pt idx="338">
                  <c:v>789.56500244140625</c:v>
                </c:pt>
                <c:pt idx="339">
                  <c:v>789.5770263671875</c:v>
                </c:pt>
                <c:pt idx="340">
                  <c:v>789.5889892578125</c:v>
                </c:pt>
                <c:pt idx="341">
                  <c:v>789.60198974609375</c:v>
                </c:pt>
                <c:pt idx="342">
                  <c:v>789.614013671875</c:v>
                </c:pt>
                <c:pt idx="343">
                  <c:v>789.6259765625</c:v>
                </c:pt>
                <c:pt idx="344">
                  <c:v>789.63800048828125</c:v>
                </c:pt>
                <c:pt idx="345">
                  <c:v>789.6510009765625</c:v>
                </c:pt>
                <c:pt idx="346">
                  <c:v>789.66302490234375</c:v>
                </c:pt>
                <c:pt idx="347">
                  <c:v>789.67498779296875</c:v>
                </c:pt>
                <c:pt idx="348">
                  <c:v>789.68798828125</c:v>
                </c:pt>
                <c:pt idx="349">
                  <c:v>789.70001220703125</c:v>
                </c:pt>
                <c:pt idx="350">
                  <c:v>789.71197509765625</c:v>
                </c:pt>
                <c:pt idx="351">
                  <c:v>789.7239990234375</c:v>
                </c:pt>
                <c:pt idx="352">
                  <c:v>789.73699951171875</c:v>
                </c:pt>
                <c:pt idx="353">
                  <c:v>789.7490234375</c:v>
                </c:pt>
                <c:pt idx="354">
                  <c:v>789.760986328125</c:v>
                </c:pt>
                <c:pt idx="355">
                  <c:v>789.77301025390625</c:v>
                </c:pt>
                <c:pt idx="356">
                  <c:v>789.7860107421875</c:v>
                </c:pt>
                <c:pt idx="357">
                  <c:v>789.7979736328125</c:v>
                </c:pt>
                <c:pt idx="358">
                  <c:v>789.80999755859375</c:v>
                </c:pt>
                <c:pt idx="359">
                  <c:v>789.822998046875</c:v>
                </c:pt>
                <c:pt idx="360">
                  <c:v>789.83502197265625</c:v>
                </c:pt>
                <c:pt idx="361">
                  <c:v>789.84698486328125</c:v>
                </c:pt>
                <c:pt idx="362">
                  <c:v>789.8590087890625</c:v>
                </c:pt>
                <c:pt idx="363">
                  <c:v>789.87200927734375</c:v>
                </c:pt>
                <c:pt idx="364">
                  <c:v>789.88397216796875</c:v>
                </c:pt>
                <c:pt idx="365">
                  <c:v>789.89599609375</c:v>
                </c:pt>
                <c:pt idx="366">
                  <c:v>789.90802001953125</c:v>
                </c:pt>
                <c:pt idx="367">
                  <c:v>789.9210205078125</c:v>
                </c:pt>
                <c:pt idx="368">
                  <c:v>789.9329833984375</c:v>
                </c:pt>
                <c:pt idx="369">
                  <c:v>789.94500732421875</c:v>
                </c:pt>
                <c:pt idx="370">
                  <c:v>789.95697021484375</c:v>
                </c:pt>
                <c:pt idx="371">
                  <c:v>789.969970703125</c:v>
                </c:pt>
                <c:pt idx="372">
                  <c:v>789.98199462890625</c:v>
                </c:pt>
                <c:pt idx="373">
                  <c:v>789.9940185546875</c:v>
                </c:pt>
                <c:pt idx="374">
                  <c:v>790.00701904296875</c:v>
                </c:pt>
                <c:pt idx="375">
                  <c:v>790.01898193359375</c:v>
                </c:pt>
                <c:pt idx="376">
                  <c:v>790.031005859375</c:v>
                </c:pt>
                <c:pt idx="377">
                  <c:v>790.04302978515625</c:v>
                </c:pt>
                <c:pt idx="378">
                  <c:v>790.0560302734375</c:v>
                </c:pt>
                <c:pt idx="379">
                  <c:v>790.0679931640625</c:v>
                </c:pt>
                <c:pt idx="380">
                  <c:v>790.08001708984375</c:v>
                </c:pt>
                <c:pt idx="381">
                  <c:v>790.09197998046875</c:v>
                </c:pt>
                <c:pt idx="382">
                  <c:v>790.10498046875</c:v>
                </c:pt>
                <c:pt idx="383">
                  <c:v>790.11700439453125</c:v>
                </c:pt>
                <c:pt idx="384">
                  <c:v>790.1290283203125</c:v>
                </c:pt>
                <c:pt idx="385">
                  <c:v>790.14202880859375</c:v>
                </c:pt>
                <c:pt idx="386">
                  <c:v>790.15399169921875</c:v>
                </c:pt>
                <c:pt idx="387">
                  <c:v>790.166015625</c:v>
                </c:pt>
                <c:pt idx="388">
                  <c:v>790.177978515625</c:v>
                </c:pt>
                <c:pt idx="389">
                  <c:v>790.19097900390625</c:v>
                </c:pt>
                <c:pt idx="390">
                  <c:v>790.2030029296875</c:v>
                </c:pt>
                <c:pt idx="391">
                  <c:v>790.21502685546875</c:v>
                </c:pt>
                <c:pt idx="392">
                  <c:v>790.22698974609375</c:v>
                </c:pt>
                <c:pt idx="393">
                  <c:v>790.239990234375</c:v>
                </c:pt>
                <c:pt idx="394">
                  <c:v>790.25201416015625</c:v>
                </c:pt>
                <c:pt idx="395">
                  <c:v>790.26397705078125</c:v>
                </c:pt>
                <c:pt idx="396">
                  <c:v>790.2769775390625</c:v>
                </c:pt>
                <c:pt idx="397">
                  <c:v>790.28900146484375</c:v>
                </c:pt>
                <c:pt idx="398">
                  <c:v>790.301025390625</c:v>
                </c:pt>
                <c:pt idx="399">
                  <c:v>790.31298828125</c:v>
                </c:pt>
                <c:pt idx="400">
                  <c:v>790.32598876953125</c:v>
                </c:pt>
                <c:pt idx="401">
                  <c:v>790.3380126953125</c:v>
                </c:pt>
                <c:pt idx="402">
                  <c:v>790.3499755859375</c:v>
                </c:pt>
                <c:pt idx="403">
                  <c:v>790.36199951171875</c:v>
                </c:pt>
                <c:pt idx="404">
                  <c:v>790.375</c:v>
                </c:pt>
                <c:pt idx="405">
                  <c:v>790.38702392578125</c:v>
                </c:pt>
                <c:pt idx="406">
                  <c:v>790.39898681640625</c:v>
                </c:pt>
                <c:pt idx="407">
                  <c:v>790.4119873046875</c:v>
                </c:pt>
                <c:pt idx="408">
                  <c:v>790.42401123046875</c:v>
                </c:pt>
                <c:pt idx="409">
                  <c:v>790.43597412109375</c:v>
                </c:pt>
                <c:pt idx="410">
                  <c:v>790.447998046875</c:v>
                </c:pt>
                <c:pt idx="411">
                  <c:v>790.46099853515625</c:v>
                </c:pt>
                <c:pt idx="412">
                  <c:v>790.4730224609375</c:v>
                </c:pt>
                <c:pt idx="413">
                  <c:v>790.4849853515625</c:v>
                </c:pt>
                <c:pt idx="414">
                  <c:v>790.49700927734375</c:v>
                </c:pt>
                <c:pt idx="415">
                  <c:v>790.510009765625</c:v>
                </c:pt>
                <c:pt idx="416">
                  <c:v>790.52197265625</c:v>
                </c:pt>
                <c:pt idx="417">
                  <c:v>790.53399658203125</c:v>
                </c:pt>
                <c:pt idx="418">
                  <c:v>790.5469970703125</c:v>
                </c:pt>
                <c:pt idx="419">
                  <c:v>790.55902099609375</c:v>
                </c:pt>
                <c:pt idx="420">
                  <c:v>790.57098388671875</c:v>
                </c:pt>
                <c:pt idx="421">
                  <c:v>790.5830078125</c:v>
                </c:pt>
                <c:pt idx="422">
                  <c:v>790.59600830078125</c:v>
                </c:pt>
                <c:pt idx="423">
                  <c:v>790.60797119140625</c:v>
                </c:pt>
                <c:pt idx="424">
                  <c:v>790.6199951171875</c:v>
                </c:pt>
                <c:pt idx="425">
                  <c:v>790.63299560546875</c:v>
                </c:pt>
                <c:pt idx="426">
                  <c:v>790.64501953125</c:v>
                </c:pt>
                <c:pt idx="427">
                  <c:v>790.656982421875</c:v>
                </c:pt>
                <c:pt idx="428">
                  <c:v>790.66900634765625</c:v>
                </c:pt>
                <c:pt idx="429">
                  <c:v>790.6820068359375</c:v>
                </c:pt>
                <c:pt idx="430">
                  <c:v>790.6939697265625</c:v>
                </c:pt>
                <c:pt idx="431">
                  <c:v>790.70599365234375</c:v>
                </c:pt>
                <c:pt idx="432">
                  <c:v>790.718017578125</c:v>
                </c:pt>
                <c:pt idx="433">
                  <c:v>790.73101806640625</c:v>
                </c:pt>
                <c:pt idx="434">
                  <c:v>790.74298095703125</c:v>
                </c:pt>
                <c:pt idx="435">
                  <c:v>790.7550048828125</c:v>
                </c:pt>
                <c:pt idx="436">
                  <c:v>790.76800537109375</c:v>
                </c:pt>
                <c:pt idx="437">
                  <c:v>790.780029296875</c:v>
                </c:pt>
                <c:pt idx="438">
                  <c:v>790.7919921875</c:v>
                </c:pt>
                <c:pt idx="439">
                  <c:v>790.80401611328125</c:v>
                </c:pt>
                <c:pt idx="440">
                  <c:v>790.8170166015625</c:v>
                </c:pt>
                <c:pt idx="441">
                  <c:v>790.8289794921875</c:v>
                </c:pt>
                <c:pt idx="442">
                  <c:v>790.84100341796875</c:v>
                </c:pt>
                <c:pt idx="443">
                  <c:v>790.85302734375</c:v>
                </c:pt>
                <c:pt idx="444">
                  <c:v>790.86602783203125</c:v>
                </c:pt>
                <c:pt idx="445">
                  <c:v>790.87799072265625</c:v>
                </c:pt>
                <c:pt idx="446">
                  <c:v>790.8900146484375</c:v>
                </c:pt>
                <c:pt idx="447">
                  <c:v>790.90301513671875</c:v>
                </c:pt>
                <c:pt idx="448">
                  <c:v>790.91497802734375</c:v>
                </c:pt>
                <c:pt idx="449">
                  <c:v>790.927001953125</c:v>
                </c:pt>
                <c:pt idx="450">
                  <c:v>790.93902587890625</c:v>
                </c:pt>
                <c:pt idx="451">
                  <c:v>790.9520263671875</c:v>
                </c:pt>
                <c:pt idx="452">
                  <c:v>790.9639892578125</c:v>
                </c:pt>
                <c:pt idx="453">
                  <c:v>790.97601318359375</c:v>
                </c:pt>
                <c:pt idx="454">
                  <c:v>790.989013671875</c:v>
                </c:pt>
                <c:pt idx="455">
                  <c:v>791.0009765625</c:v>
                </c:pt>
                <c:pt idx="456">
                  <c:v>791.01300048828125</c:v>
                </c:pt>
                <c:pt idx="457">
                  <c:v>791.0250244140625</c:v>
                </c:pt>
                <c:pt idx="458">
                  <c:v>791.03802490234375</c:v>
                </c:pt>
                <c:pt idx="459">
                  <c:v>791.04998779296875</c:v>
                </c:pt>
                <c:pt idx="460">
                  <c:v>791.06201171875</c:v>
                </c:pt>
                <c:pt idx="461">
                  <c:v>791.073974609375</c:v>
                </c:pt>
                <c:pt idx="462">
                  <c:v>791.08697509765625</c:v>
                </c:pt>
                <c:pt idx="463">
                  <c:v>791.0989990234375</c:v>
                </c:pt>
                <c:pt idx="464">
                  <c:v>791.11102294921875</c:v>
                </c:pt>
                <c:pt idx="465">
                  <c:v>791.1240234375</c:v>
                </c:pt>
                <c:pt idx="466">
                  <c:v>791.135986328125</c:v>
                </c:pt>
                <c:pt idx="467">
                  <c:v>791.14801025390625</c:v>
                </c:pt>
                <c:pt idx="468">
                  <c:v>791.15997314453125</c:v>
                </c:pt>
                <c:pt idx="469">
                  <c:v>791.1729736328125</c:v>
                </c:pt>
                <c:pt idx="470">
                  <c:v>791.18499755859375</c:v>
                </c:pt>
                <c:pt idx="471">
                  <c:v>791.197021484375</c:v>
                </c:pt>
                <c:pt idx="472">
                  <c:v>791.21002197265625</c:v>
                </c:pt>
                <c:pt idx="473">
                  <c:v>791.22198486328125</c:v>
                </c:pt>
                <c:pt idx="474">
                  <c:v>791.2340087890625</c:v>
                </c:pt>
                <c:pt idx="475">
                  <c:v>791.2459716796875</c:v>
                </c:pt>
                <c:pt idx="476">
                  <c:v>791.25897216796875</c:v>
                </c:pt>
                <c:pt idx="477">
                  <c:v>791.27099609375</c:v>
                </c:pt>
                <c:pt idx="478">
                  <c:v>791.28302001953125</c:v>
                </c:pt>
                <c:pt idx="479">
                  <c:v>791.2960205078125</c:v>
                </c:pt>
                <c:pt idx="480">
                  <c:v>791.3079833984375</c:v>
                </c:pt>
                <c:pt idx="481">
                  <c:v>791.32000732421875</c:v>
                </c:pt>
                <c:pt idx="482">
                  <c:v>791.33197021484375</c:v>
                </c:pt>
                <c:pt idx="483">
                  <c:v>791.344970703125</c:v>
                </c:pt>
                <c:pt idx="484">
                  <c:v>791.35699462890625</c:v>
                </c:pt>
                <c:pt idx="485">
                  <c:v>791.3690185546875</c:v>
                </c:pt>
                <c:pt idx="486">
                  <c:v>791.3809814453125</c:v>
                </c:pt>
                <c:pt idx="487">
                  <c:v>791.39398193359375</c:v>
                </c:pt>
                <c:pt idx="488">
                  <c:v>791.406005859375</c:v>
                </c:pt>
                <c:pt idx="489">
                  <c:v>791.41802978515625</c:v>
                </c:pt>
                <c:pt idx="490">
                  <c:v>791.4310302734375</c:v>
                </c:pt>
                <c:pt idx="491">
                  <c:v>791.4429931640625</c:v>
                </c:pt>
                <c:pt idx="492">
                  <c:v>791.45501708984375</c:v>
                </c:pt>
                <c:pt idx="493">
                  <c:v>791.46697998046875</c:v>
                </c:pt>
                <c:pt idx="494">
                  <c:v>791.47998046875</c:v>
                </c:pt>
                <c:pt idx="495">
                  <c:v>791.49200439453125</c:v>
                </c:pt>
                <c:pt idx="496">
                  <c:v>791.5040283203125</c:v>
                </c:pt>
                <c:pt idx="497">
                  <c:v>791.51702880859375</c:v>
                </c:pt>
                <c:pt idx="498">
                  <c:v>791.52899169921875</c:v>
                </c:pt>
                <c:pt idx="499">
                  <c:v>791.541015625</c:v>
                </c:pt>
                <c:pt idx="500">
                  <c:v>791.552978515625</c:v>
                </c:pt>
                <c:pt idx="501">
                  <c:v>791.56597900390625</c:v>
                </c:pt>
                <c:pt idx="502">
                  <c:v>791.5780029296875</c:v>
                </c:pt>
                <c:pt idx="503">
                  <c:v>791.59002685546875</c:v>
                </c:pt>
                <c:pt idx="504">
                  <c:v>791.60302734375</c:v>
                </c:pt>
                <c:pt idx="505">
                  <c:v>791.614990234375</c:v>
                </c:pt>
                <c:pt idx="506">
                  <c:v>791.62701416015625</c:v>
                </c:pt>
                <c:pt idx="507">
                  <c:v>791.63897705078125</c:v>
                </c:pt>
                <c:pt idx="508">
                  <c:v>791.6519775390625</c:v>
                </c:pt>
                <c:pt idx="509">
                  <c:v>791.66400146484375</c:v>
                </c:pt>
                <c:pt idx="510">
                  <c:v>791.676025390625</c:v>
                </c:pt>
                <c:pt idx="511">
                  <c:v>791.68902587890625</c:v>
                </c:pt>
                <c:pt idx="512">
                  <c:v>791.70098876953125</c:v>
                </c:pt>
                <c:pt idx="513">
                  <c:v>791.7130126953125</c:v>
                </c:pt>
                <c:pt idx="514">
                  <c:v>791.7249755859375</c:v>
                </c:pt>
                <c:pt idx="515">
                  <c:v>791.73797607421875</c:v>
                </c:pt>
                <c:pt idx="516">
                  <c:v>791.75</c:v>
                </c:pt>
                <c:pt idx="517">
                  <c:v>791.76202392578125</c:v>
                </c:pt>
                <c:pt idx="518">
                  <c:v>791.7750244140625</c:v>
                </c:pt>
                <c:pt idx="519">
                  <c:v>791.7869873046875</c:v>
                </c:pt>
                <c:pt idx="520">
                  <c:v>791.79901123046875</c:v>
                </c:pt>
                <c:pt idx="521">
                  <c:v>791.81097412109375</c:v>
                </c:pt>
                <c:pt idx="522">
                  <c:v>791.823974609375</c:v>
                </c:pt>
                <c:pt idx="523">
                  <c:v>791.83599853515625</c:v>
                </c:pt>
                <c:pt idx="524">
                  <c:v>791.8480224609375</c:v>
                </c:pt>
                <c:pt idx="525">
                  <c:v>791.8599853515625</c:v>
                </c:pt>
                <c:pt idx="526">
                  <c:v>791.87298583984375</c:v>
                </c:pt>
                <c:pt idx="527">
                  <c:v>791.885009765625</c:v>
                </c:pt>
                <c:pt idx="528">
                  <c:v>791.89697265625</c:v>
                </c:pt>
                <c:pt idx="529">
                  <c:v>791.90997314453125</c:v>
                </c:pt>
                <c:pt idx="530">
                  <c:v>791.9219970703125</c:v>
                </c:pt>
                <c:pt idx="531">
                  <c:v>791.93402099609375</c:v>
                </c:pt>
                <c:pt idx="532">
                  <c:v>791.947021484375</c:v>
                </c:pt>
                <c:pt idx="533">
                  <c:v>791.958984375</c:v>
                </c:pt>
                <c:pt idx="534">
                  <c:v>791.97100830078125</c:v>
                </c:pt>
                <c:pt idx="535">
                  <c:v>791.98297119140625</c:v>
                </c:pt>
                <c:pt idx="536">
                  <c:v>791.9959716796875</c:v>
                </c:pt>
                <c:pt idx="537">
                  <c:v>792.00799560546875</c:v>
                </c:pt>
                <c:pt idx="538">
                  <c:v>792.02001953125</c:v>
                </c:pt>
                <c:pt idx="539">
                  <c:v>792.03302001953125</c:v>
                </c:pt>
                <c:pt idx="540">
                  <c:v>792.04498291015625</c:v>
                </c:pt>
                <c:pt idx="541">
                  <c:v>792.0570068359375</c:v>
                </c:pt>
                <c:pt idx="542">
                  <c:v>792.0689697265625</c:v>
                </c:pt>
                <c:pt idx="543">
                  <c:v>792.08197021484375</c:v>
                </c:pt>
                <c:pt idx="544">
                  <c:v>792.093994140625</c:v>
                </c:pt>
                <c:pt idx="545">
                  <c:v>792.10601806640625</c:v>
                </c:pt>
                <c:pt idx="546">
                  <c:v>792.1190185546875</c:v>
                </c:pt>
                <c:pt idx="547">
                  <c:v>792.1309814453125</c:v>
                </c:pt>
                <c:pt idx="548">
                  <c:v>792.14300537109375</c:v>
                </c:pt>
                <c:pt idx="549">
                  <c:v>792.155029296875</c:v>
                </c:pt>
                <c:pt idx="550">
                  <c:v>792.16802978515625</c:v>
                </c:pt>
                <c:pt idx="551">
                  <c:v>792.17999267578125</c:v>
                </c:pt>
                <c:pt idx="552">
                  <c:v>792.1920166015625</c:v>
                </c:pt>
                <c:pt idx="553">
                  <c:v>792.20501708984375</c:v>
                </c:pt>
                <c:pt idx="554">
                  <c:v>792.21697998046875</c:v>
                </c:pt>
                <c:pt idx="555">
                  <c:v>792.22900390625</c:v>
                </c:pt>
                <c:pt idx="556">
                  <c:v>792.24102783203125</c:v>
                </c:pt>
                <c:pt idx="557">
                  <c:v>792.2540283203125</c:v>
                </c:pt>
                <c:pt idx="558">
                  <c:v>792.2659912109375</c:v>
                </c:pt>
                <c:pt idx="559">
                  <c:v>792.27801513671875</c:v>
                </c:pt>
                <c:pt idx="560">
                  <c:v>792.291015625</c:v>
                </c:pt>
                <c:pt idx="561">
                  <c:v>792.302978515625</c:v>
                </c:pt>
                <c:pt idx="562">
                  <c:v>792.31500244140625</c:v>
                </c:pt>
                <c:pt idx="563">
                  <c:v>792.3270263671875</c:v>
                </c:pt>
                <c:pt idx="564">
                  <c:v>792.34002685546875</c:v>
                </c:pt>
                <c:pt idx="565">
                  <c:v>792.35198974609375</c:v>
                </c:pt>
                <c:pt idx="566">
                  <c:v>792.364013671875</c:v>
                </c:pt>
                <c:pt idx="567">
                  <c:v>792.37701416015625</c:v>
                </c:pt>
                <c:pt idx="568">
                  <c:v>792.38897705078125</c:v>
                </c:pt>
                <c:pt idx="569">
                  <c:v>792.4010009765625</c:v>
                </c:pt>
                <c:pt idx="570">
                  <c:v>792.41302490234375</c:v>
                </c:pt>
                <c:pt idx="571">
                  <c:v>792.426025390625</c:v>
                </c:pt>
                <c:pt idx="572">
                  <c:v>792.43798828125</c:v>
                </c:pt>
                <c:pt idx="573">
                  <c:v>792.45001220703125</c:v>
                </c:pt>
                <c:pt idx="574">
                  <c:v>792.4630126953125</c:v>
                </c:pt>
                <c:pt idx="575">
                  <c:v>792.4749755859375</c:v>
                </c:pt>
                <c:pt idx="576">
                  <c:v>792.48699951171875</c:v>
                </c:pt>
                <c:pt idx="577">
                  <c:v>792.4990234375</c:v>
                </c:pt>
                <c:pt idx="578">
                  <c:v>792.51202392578125</c:v>
                </c:pt>
                <c:pt idx="579">
                  <c:v>792.52398681640625</c:v>
                </c:pt>
                <c:pt idx="580">
                  <c:v>792.5360107421875</c:v>
                </c:pt>
                <c:pt idx="581">
                  <c:v>792.54901123046875</c:v>
                </c:pt>
                <c:pt idx="582">
                  <c:v>792.56097412109375</c:v>
                </c:pt>
                <c:pt idx="583">
                  <c:v>792.572998046875</c:v>
                </c:pt>
                <c:pt idx="584">
                  <c:v>792.58599853515625</c:v>
                </c:pt>
                <c:pt idx="585">
                  <c:v>792.5980224609375</c:v>
                </c:pt>
                <c:pt idx="586">
                  <c:v>792.6099853515625</c:v>
                </c:pt>
                <c:pt idx="587">
                  <c:v>792.62200927734375</c:v>
                </c:pt>
                <c:pt idx="588">
                  <c:v>792.635009765625</c:v>
                </c:pt>
                <c:pt idx="589">
                  <c:v>792.64697265625</c:v>
                </c:pt>
                <c:pt idx="590">
                  <c:v>792.65899658203125</c:v>
                </c:pt>
                <c:pt idx="591">
                  <c:v>792.6719970703125</c:v>
                </c:pt>
                <c:pt idx="592">
                  <c:v>792.68402099609375</c:v>
                </c:pt>
                <c:pt idx="593">
                  <c:v>792.69598388671875</c:v>
                </c:pt>
                <c:pt idx="594">
                  <c:v>792.7080078125</c:v>
                </c:pt>
                <c:pt idx="595">
                  <c:v>792.72100830078125</c:v>
                </c:pt>
                <c:pt idx="596">
                  <c:v>792.73297119140625</c:v>
                </c:pt>
                <c:pt idx="597">
                  <c:v>792.7449951171875</c:v>
                </c:pt>
                <c:pt idx="598">
                  <c:v>792.75799560546875</c:v>
                </c:pt>
                <c:pt idx="599">
                  <c:v>792.77001953125</c:v>
                </c:pt>
                <c:pt idx="600">
                  <c:v>792.781982421875</c:v>
                </c:pt>
                <c:pt idx="601">
                  <c:v>792.79400634765625</c:v>
                </c:pt>
                <c:pt idx="602">
                  <c:v>792.8070068359375</c:v>
                </c:pt>
                <c:pt idx="603">
                  <c:v>792.8189697265625</c:v>
                </c:pt>
                <c:pt idx="604">
                  <c:v>792.83099365234375</c:v>
                </c:pt>
                <c:pt idx="605">
                  <c:v>792.843994140625</c:v>
                </c:pt>
                <c:pt idx="606">
                  <c:v>792.85601806640625</c:v>
                </c:pt>
                <c:pt idx="607">
                  <c:v>792.86798095703125</c:v>
                </c:pt>
                <c:pt idx="608">
                  <c:v>792.8809814453125</c:v>
                </c:pt>
                <c:pt idx="609">
                  <c:v>792.89300537109375</c:v>
                </c:pt>
                <c:pt idx="610">
                  <c:v>792.905029296875</c:v>
                </c:pt>
                <c:pt idx="611">
                  <c:v>792.9169921875</c:v>
                </c:pt>
                <c:pt idx="612">
                  <c:v>792.92999267578125</c:v>
                </c:pt>
                <c:pt idx="613">
                  <c:v>792.9420166015625</c:v>
                </c:pt>
                <c:pt idx="614">
                  <c:v>792.9539794921875</c:v>
                </c:pt>
                <c:pt idx="615">
                  <c:v>792.96697998046875</c:v>
                </c:pt>
                <c:pt idx="616">
                  <c:v>792.97900390625</c:v>
                </c:pt>
                <c:pt idx="617">
                  <c:v>792.99102783203125</c:v>
                </c:pt>
                <c:pt idx="618">
                  <c:v>793.00299072265625</c:v>
                </c:pt>
                <c:pt idx="619">
                  <c:v>793.0159912109375</c:v>
                </c:pt>
                <c:pt idx="620">
                  <c:v>793.02801513671875</c:v>
                </c:pt>
                <c:pt idx="621">
                  <c:v>793.03997802734375</c:v>
                </c:pt>
                <c:pt idx="622">
                  <c:v>793.052978515625</c:v>
                </c:pt>
                <c:pt idx="623">
                  <c:v>793.06500244140625</c:v>
                </c:pt>
                <c:pt idx="624">
                  <c:v>793.0770263671875</c:v>
                </c:pt>
                <c:pt idx="625">
                  <c:v>793.09002685546875</c:v>
                </c:pt>
                <c:pt idx="626">
                  <c:v>793.10198974609375</c:v>
                </c:pt>
                <c:pt idx="627">
                  <c:v>793.114013671875</c:v>
                </c:pt>
                <c:pt idx="628">
                  <c:v>793.1259765625</c:v>
                </c:pt>
                <c:pt idx="629">
                  <c:v>793.13897705078125</c:v>
                </c:pt>
                <c:pt idx="630">
                  <c:v>793.1510009765625</c:v>
                </c:pt>
                <c:pt idx="631">
                  <c:v>793.16302490234375</c:v>
                </c:pt>
                <c:pt idx="632">
                  <c:v>793.176025390625</c:v>
                </c:pt>
                <c:pt idx="633">
                  <c:v>793.18798828125</c:v>
                </c:pt>
                <c:pt idx="634">
                  <c:v>793.20001220703125</c:v>
                </c:pt>
                <c:pt idx="635">
                  <c:v>793.21197509765625</c:v>
                </c:pt>
                <c:pt idx="636">
                  <c:v>793.2249755859375</c:v>
                </c:pt>
                <c:pt idx="637">
                  <c:v>793.23699951171875</c:v>
                </c:pt>
                <c:pt idx="638">
                  <c:v>793.2490234375</c:v>
                </c:pt>
                <c:pt idx="639">
                  <c:v>793.26202392578125</c:v>
                </c:pt>
                <c:pt idx="640">
                  <c:v>793.27398681640625</c:v>
                </c:pt>
                <c:pt idx="641">
                  <c:v>793.2860107421875</c:v>
                </c:pt>
                <c:pt idx="642">
                  <c:v>793.29901123046875</c:v>
                </c:pt>
                <c:pt idx="643">
                  <c:v>793.31097412109375</c:v>
                </c:pt>
                <c:pt idx="644">
                  <c:v>793.322998046875</c:v>
                </c:pt>
                <c:pt idx="645">
                  <c:v>793.33502197265625</c:v>
                </c:pt>
                <c:pt idx="646">
                  <c:v>793.3480224609375</c:v>
                </c:pt>
                <c:pt idx="647">
                  <c:v>793.3599853515625</c:v>
                </c:pt>
                <c:pt idx="648">
                  <c:v>793.37200927734375</c:v>
                </c:pt>
                <c:pt idx="649">
                  <c:v>793.385009765625</c:v>
                </c:pt>
                <c:pt idx="650">
                  <c:v>793.39697265625</c:v>
                </c:pt>
                <c:pt idx="651">
                  <c:v>793.40899658203125</c:v>
                </c:pt>
                <c:pt idx="652">
                  <c:v>793.4219970703125</c:v>
                </c:pt>
                <c:pt idx="653">
                  <c:v>793.43402099609375</c:v>
                </c:pt>
                <c:pt idx="654">
                  <c:v>793.44598388671875</c:v>
                </c:pt>
                <c:pt idx="655">
                  <c:v>793.4580078125</c:v>
                </c:pt>
                <c:pt idx="656">
                  <c:v>793.47100830078125</c:v>
                </c:pt>
                <c:pt idx="657">
                  <c:v>793.48297119140625</c:v>
                </c:pt>
                <c:pt idx="658">
                  <c:v>793.4949951171875</c:v>
                </c:pt>
                <c:pt idx="659">
                  <c:v>793.50799560546875</c:v>
                </c:pt>
                <c:pt idx="660">
                  <c:v>793.52001953125</c:v>
                </c:pt>
                <c:pt idx="661">
                  <c:v>793.531982421875</c:v>
                </c:pt>
                <c:pt idx="662">
                  <c:v>793.54400634765625</c:v>
                </c:pt>
                <c:pt idx="663">
                  <c:v>793.5570068359375</c:v>
                </c:pt>
                <c:pt idx="664">
                  <c:v>793.5689697265625</c:v>
                </c:pt>
                <c:pt idx="665">
                  <c:v>793.58099365234375</c:v>
                </c:pt>
                <c:pt idx="666">
                  <c:v>793.593994140625</c:v>
                </c:pt>
                <c:pt idx="667">
                  <c:v>793.60601806640625</c:v>
                </c:pt>
                <c:pt idx="668">
                  <c:v>793.61798095703125</c:v>
                </c:pt>
                <c:pt idx="669">
                  <c:v>793.6309814453125</c:v>
                </c:pt>
                <c:pt idx="670">
                  <c:v>793.64300537109375</c:v>
                </c:pt>
                <c:pt idx="671">
                  <c:v>793.655029296875</c:v>
                </c:pt>
                <c:pt idx="672">
                  <c:v>793.6669921875</c:v>
                </c:pt>
                <c:pt idx="673">
                  <c:v>793.67999267578125</c:v>
                </c:pt>
                <c:pt idx="674">
                  <c:v>793.6920166015625</c:v>
                </c:pt>
                <c:pt idx="675">
                  <c:v>793.7039794921875</c:v>
                </c:pt>
                <c:pt idx="676">
                  <c:v>793.71697998046875</c:v>
                </c:pt>
                <c:pt idx="677">
                  <c:v>793.72900390625</c:v>
                </c:pt>
                <c:pt idx="678">
                  <c:v>793.74102783203125</c:v>
                </c:pt>
                <c:pt idx="679">
                  <c:v>793.7540283203125</c:v>
                </c:pt>
                <c:pt idx="680">
                  <c:v>793.7659912109375</c:v>
                </c:pt>
                <c:pt idx="681">
                  <c:v>793.77801513671875</c:v>
                </c:pt>
                <c:pt idx="682">
                  <c:v>793.78997802734375</c:v>
                </c:pt>
                <c:pt idx="683">
                  <c:v>793.802978515625</c:v>
                </c:pt>
                <c:pt idx="684">
                  <c:v>793.81500244140625</c:v>
                </c:pt>
                <c:pt idx="685">
                  <c:v>793.8270263671875</c:v>
                </c:pt>
                <c:pt idx="686">
                  <c:v>793.84002685546875</c:v>
                </c:pt>
                <c:pt idx="687">
                  <c:v>793.85198974609375</c:v>
                </c:pt>
                <c:pt idx="688">
                  <c:v>793.864013671875</c:v>
                </c:pt>
                <c:pt idx="689">
                  <c:v>793.87701416015625</c:v>
                </c:pt>
                <c:pt idx="690">
                  <c:v>793.88897705078125</c:v>
                </c:pt>
                <c:pt idx="691">
                  <c:v>793.9010009765625</c:v>
                </c:pt>
                <c:pt idx="692">
                  <c:v>793.91302490234375</c:v>
                </c:pt>
                <c:pt idx="693">
                  <c:v>793.926025390625</c:v>
                </c:pt>
                <c:pt idx="694">
                  <c:v>793.93798828125</c:v>
                </c:pt>
                <c:pt idx="695">
                  <c:v>793.95001220703125</c:v>
                </c:pt>
                <c:pt idx="696">
                  <c:v>793.9630126953125</c:v>
                </c:pt>
                <c:pt idx="697">
                  <c:v>793.9749755859375</c:v>
                </c:pt>
                <c:pt idx="698">
                  <c:v>793.98699951171875</c:v>
                </c:pt>
                <c:pt idx="699">
                  <c:v>794</c:v>
                </c:pt>
                <c:pt idx="700">
                  <c:v>794.01202392578125</c:v>
                </c:pt>
                <c:pt idx="701">
                  <c:v>794.02398681640625</c:v>
                </c:pt>
                <c:pt idx="702">
                  <c:v>794.0360107421875</c:v>
                </c:pt>
                <c:pt idx="703">
                  <c:v>794.04901123046875</c:v>
                </c:pt>
                <c:pt idx="704">
                  <c:v>794.06097412109375</c:v>
                </c:pt>
                <c:pt idx="705">
                  <c:v>794.072998046875</c:v>
                </c:pt>
                <c:pt idx="706">
                  <c:v>794.08599853515625</c:v>
                </c:pt>
                <c:pt idx="707">
                  <c:v>794.0980224609375</c:v>
                </c:pt>
                <c:pt idx="708">
                  <c:v>794.1099853515625</c:v>
                </c:pt>
                <c:pt idx="709">
                  <c:v>794.12298583984375</c:v>
                </c:pt>
                <c:pt idx="710">
                  <c:v>794.135009765625</c:v>
                </c:pt>
                <c:pt idx="711">
                  <c:v>794.14697265625</c:v>
                </c:pt>
                <c:pt idx="712">
                  <c:v>794.15899658203125</c:v>
                </c:pt>
                <c:pt idx="713">
                  <c:v>794.1719970703125</c:v>
                </c:pt>
                <c:pt idx="714">
                  <c:v>794.18402099609375</c:v>
                </c:pt>
                <c:pt idx="715">
                  <c:v>794.19598388671875</c:v>
                </c:pt>
                <c:pt idx="716">
                  <c:v>794.208984375</c:v>
                </c:pt>
                <c:pt idx="717">
                  <c:v>794.22100830078125</c:v>
                </c:pt>
                <c:pt idx="718">
                  <c:v>794.23297119140625</c:v>
                </c:pt>
                <c:pt idx="719">
                  <c:v>794.2459716796875</c:v>
                </c:pt>
                <c:pt idx="720">
                  <c:v>794.25799560546875</c:v>
                </c:pt>
                <c:pt idx="721">
                  <c:v>794.27001953125</c:v>
                </c:pt>
                <c:pt idx="722">
                  <c:v>794.28302001953125</c:v>
                </c:pt>
                <c:pt idx="723">
                  <c:v>794.29498291015625</c:v>
                </c:pt>
                <c:pt idx="724">
                  <c:v>794.3070068359375</c:v>
                </c:pt>
                <c:pt idx="725">
                  <c:v>794.3189697265625</c:v>
                </c:pt>
                <c:pt idx="726">
                  <c:v>794.33197021484375</c:v>
                </c:pt>
                <c:pt idx="727">
                  <c:v>794.343994140625</c:v>
                </c:pt>
                <c:pt idx="728">
                  <c:v>794.35601806640625</c:v>
                </c:pt>
                <c:pt idx="729">
                  <c:v>794.3690185546875</c:v>
                </c:pt>
                <c:pt idx="730">
                  <c:v>794.3809814453125</c:v>
                </c:pt>
                <c:pt idx="731">
                  <c:v>794.39300537109375</c:v>
                </c:pt>
                <c:pt idx="732">
                  <c:v>794.406005859375</c:v>
                </c:pt>
                <c:pt idx="733">
                  <c:v>794.41802978515625</c:v>
                </c:pt>
                <c:pt idx="734">
                  <c:v>794.42999267578125</c:v>
                </c:pt>
                <c:pt idx="735">
                  <c:v>794.4429931640625</c:v>
                </c:pt>
                <c:pt idx="736">
                  <c:v>794.45501708984375</c:v>
                </c:pt>
                <c:pt idx="737">
                  <c:v>794.46697998046875</c:v>
                </c:pt>
                <c:pt idx="738">
                  <c:v>794.47900390625</c:v>
                </c:pt>
                <c:pt idx="739">
                  <c:v>794.49200439453125</c:v>
                </c:pt>
                <c:pt idx="740">
                  <c:v>794.5040283203125</c:v>
                </c:pt>
                <c:pt idx="741">
                  <c:v>794.5159912109375</c:v>
                </c:pt>
                <c:pt idx="742">
                  <c:v>794.52899169921875</c:v>
                </c:pt>
                <c:pt idx="743">
                  <c:v>794.541015625</c:v>
                </c:pt>
                <c:pt idx="744">
                  <c:v>794.552978515625</c:v>
                </c:pt>
                <c:pt idx="745">
                  <c:v>794.56597900390625</c:v>
                </c:pt>
                <c:pt idx="746">
                  <c:v>794.5780029296875</c:v>
                </c:pt>
                <c:pt idx="747">
                  <c:v>794.59002685546875</c:v>
                </c:pt>
                <c:pt idx="748">
                  <c:v>794.60198974609375</c:v>
                </c:pt>
                <c:pt idx="749">
                  <c:v>794.614990234375</c:v>
                </c:pt>
                <c:pt idx="750">
                  <c:v>794.62701416015625</c:v>
                </c:pt>
                <c:pt idx="751">
                  <c:v>794.63897705078125</c:v>
                </c:pt>
                <c:pt idx="752">
                  <c:v>794.6519775390625</c:v>
                </c:pt>
                <c:pt idx="753">
                  <c:v>794.66400146484375</c:v>
                </c:pt>
                <c:pt idx="754">
                  <c:v>794.676025390625</c:v>
                </c:pt>
                <c:pt idx="755">
                  <c:v>794.68902587890625</c:v>
                </c:pt>
                <c:pt idx="756">
                  <c:v>794.70098876953125</c:v>
                </c:pt>
                <c:pt idx="757">
                  <c:v>794.7130126953125</c:v>
                </c:pt>
                <c:pt idx="758">
                  <c:v>794.72601318359375</c:v>
                </c:pt>
                <c:pt idx="759">
                  <c:v>794.73797607421875</c:v>
                </c:pt>
                <c:pt idx="760">
                  <c:v>794.75</c:v>
                </c:pt>
                <c:pt idx="761">
                  <c:v>794.76202392578125</c:v>
                </c:pt>
                <c:pt idx="762">
                  <c:v>794.7750244140625</c:v>
                </c:pt>
                <c:pt idx="763">
                  <c:v>794.7869873046875</c:v>
                </c:pt>
                <c:pt idx="764">
                  <c:v>794.79901123046875</c:v>
                </c:pt>
                <c:pt idx="765">
                  <c:v>794.81201171875</c:v>
                </c:pt>
                <c:pt idx="766">
                  <c:v>794.823974609375</c:v>
                </c:pt>
                <c:pt idx="767">
                  <c:v>794.83599853515625</c:v>
                </c:pt>
                <c:pt idx="768">
                  <c:v>794.8489990234375</c:v>
                </c:pt>
                <c:pt idx="769">
                  <c:v>794.86102294921875</c:v>
                </c:pt>
                <c:pt idx="770">
                  <c:v>794.87298583984375</c:v>
                </c:pt>
                <c:pt idx="771">
                  <c:v>794.885986328125</c:v>
                </c:pt>
                <c:pt idx="772">
                  <c:v>794.89801025390625</c:v>
                </c:pt>
                <c:pt idx="773">
                  <c:v>794.90997314453125</c:v>
                </c:pt>
                <c:pt idx="774">
                  <c:v>794.9219970703125</c:v>
                </c:pt>
                <c:pt idx="775">
                  <c:v>794.93499755859375</c:v>
                </c:pt>
                <c:pt idx="776">
                  <c:v>794.947021484375</c:v>
                </c:pt>
                <c:pt idx="777">
                  <c:v>794.958984375</c:v>
                </c:pt>
                <c:pt idx="778">
                  <c:v>794.97198486328125</c:v>
                </c:pt>
                <c:pt idx="779">
                  <c:v>794.9840087890625</c:v>
                </c:pt>
                <c:pt idx="780">
                  <c:v>794.9959716796875</c:v>
                </c:pt>
                <c:pt idx="781">
                  <c:v>795.00897216796875</c:v>
                </c:pt>
                <c:pt idx="782">
                  <c:v>795.02099609375</c:v>
                </c:pt>
                <c:pt idx="783">
                  <c:v>795.03302001953125</c:v>
                </c:pt>
                <c:pt idx="784">
                  <c:v>795.0460205078125</c:v>
                </c:pt>
                <c:pt idx="785">
                  <c:v>795.0579833984375</c:v>
                </c:pt>
                <c:pt idx="786">
                  <c:v>795.07000732421875</c:v>
                </c:pt>
                <c:pt idx="787">
                  <c:v>795.08197021484375</c:v>
                </c:pt>
                <c:pt idx="788">
                  <c:v>795.094970703125</c:v>
                </c:pt>
                <c:pt idx="789">
                  <c:v>795.10699462890625</c:v>
                </c:pt>
                <c:pt idx="790">
                  <c:v>795.1190185546875</c:v>
                </c:pt>
                <c:pt idx="791">
                  <c:v>795.13201904296875</c:v>
                </c:pt>
                <c:pt idx="792">
                  <c:v>795.14398193359375</c:v>
                </c:pt>
                <c:pt idx="793">
                  <c:v>795.156005859375</c:v>
                </c:pt>
                <c:pt idx="794">
                  <c:v>795.16900634765625</c:v>
                </c:pt>
                <c:pt idx="795">
                  <c:v>795.1810302734375</c:v>
                </c:pt>
                <c:pt idx="796">
                  <c:v>795.1929931640625</c:v>
                </c:pt>
                <c:pt idx="797">
                  <c:v>795.20599365234375</c:v>
                </c:pt>
                <c:pt idx="798">
                  <c:v>795.218017578125</c:v>
                </c:pt>
                <c:pt idx="799">
                  <c:v>795.22998046875</c:v>
                </c:pt>
                <c:pt idx="800">
                  <c:v>795.24298095703125</c:v>
                </c:pt>
                <c:pt idx="801">
                  <c:v>795.2550048828125</c:v>
                </c:pt>
                <c:pt idx="802">
                  <c:v>795.26702880859375</c:v>
                </c:pt>
                <c:pt idx="803">
                  <c:v>795.27899169921875</c:v>
                </c:pt>
              </c:numCache>
            </c:numRef>
          </c:xVal>
          <c:yVal>
            <c:numRef>
              <c:f>'Sheet1 {18 min}'!$B$1:$B$804</c:f>
              <c:numCache>
                <c:formatCode>General</c:formatCode>
                <c:ptCount val="804"/>
                <c:pt idx="0">
                  <c:v>219.5</c:v>
                </c:pt>
                <c:pt idx="1">
                  <c:v>153</c:v>
                </c:pt>
                <c:pt idx="2">
                  <c:v>89.25</c:v>
                </c:pt>
                <c:pt idx="3">
                  <c:v>92</c:v>
                </c:pt>
                <c:pt idx="4">
                  <c:v>124.5</c:v>
                </c:pt>
                <c:pt idx="5">
                  <c:v>104.5</c:v>
                </c:pt>
                <c:pt idx="6">
                  <c:v>43.5</c:v>
                </c:pt>
                <c:pt idx="7">
                  <c:v>10.25</c:v>
                </c:pt>
                <c:pt idx="8">
                  <c:v>14.5</c:v>
                </c:pt>
                <c:pt idx="9">
                  <c:v>29.75</c:v>
                </c:pt>
                <c:pt idx="10">
                  <c:v>35.5</c:v>
                </c:pt>
                <c:pt idx="11">
                  <c:v>26.5</c:v>
                </c:pt>
                <c:pt idx="12">
                  <c:v>9.75</c:v>
                </c:pt>
                <c:pt idx="13">
                  <c:v>17</c:v>
                </c:pt>
                <c:pt idx="14">
                  <c:v>53.25</c:v>
                </c:pt>
                <c:pt idx="15">
                  <c:v>59.5</c:v>
                </c:pt>
                <c:pt idx="16">
                  <c:v>52</c:v>
                </c:pt>
                <c:pt idx="17">
                  <c:v>72.75</c:v>
                </c:pt>
                <c:pt idx="18">
                  <c:v>75.5</c:v>
                </c:pt>
                <c:pt idx="19">
                  <c:v>69.25</c:v>
                </c:pt>
                <c:pt idx="20">
                  <c:v>94.5</c:v>
                </c:pt>
                <c:pt idx="21">
                  <c:v>122.19999694824219</c:v>
                </c:pt>
                <c:pt idx="22">
                  <c:v>105.5</c:v>
                </c:pt>
                <c:pt idx="23">
                  <c:v>73.5</c:v>
                </c:pt>
                <c:pt idx="24">
                  <c:v>82.25</c:v>
                </c:pt>
                <c:pt idx="25">
                  <c:v>93</c:v>
                </c:pt>
                <c:pt idx="26">
                  <c:v>88.5</c:v>
                </c:pt>
                <c:pt idx="27">
                  <c:v>128.5</c:v>
                </c:pt>
                <c:pt idx="28">
                  <c:v>181.5</c:v>
                </c:pt>
                <c:pt idx="29">
                  <c:v>181.69999694824219</c:v>
                </c:pt>
                <c:pt idx="30">
                  <c:v>156.69999694824219</c:v>
                </c:pt>
                <c:pt idx="31">
                  <c:v>169</c:v>
                </c:pt>
                <c:pt idx="32">
                  <c:v>240.80000305175781</c:v>
                </c:pt>
                <c:pt idx="33">
                  <c:v>374</c:v>
                </c:pt>
                <c:pt idx="34">
                  <c:v>460.29998779296875</c:v>
                </c:pt>
                <c:pt idx="35">
                  <c:v>354.70001220703125</c:v>
                </c:pt>
                <c:pt idx="36">
                  <c:v>262.29998779296875</c:v>
                </c:pt>
                <c:pt idx="37">
                  <c:v>319</c:v>
                </c:pt>
                <c:pt idx="38">
                  <c:v>373.20001220703125</c:v>
                </c:pt>
                <c:pt idx="39">
                  <c:v>403.70001220703125</c:v>
                </c:pt>
                <c:pt idx="40">
                  <c:v>387.70001220703125</c:v>
                </c:pt>
                <c:pt idx="41">
                  <c:v>262</c:v>
                </c:pt>
                <c:pt idx="42">
                  <c:v>109</c:v>
                </c:pt>
                <c:pt idx="43">
                  <c:v>36.25</c:v>
                </c:pt>
                <c:pt idx="44">
                  <c:v>23.5</c:v>
                </c:pt>
                <c:pt idx="45">
                  <c:v>20.25</c:v>
                </c:pt>
                <c:pt idx="46">
                  <c:v>11.25</c:v>
                </c:pt>
                <c:pt idx="47">
                  <c:v>4.25</c:v>
                </c:pt>
                <c:pt idx="48">
                  <c:v>6</c:v>
                </c:pt>
                <c:pt idx="49">
                  <c:v>9.25</c:v>
                </c:pt>
                <c:pt idx="50">
                  <c:v>14</c:v>
                </c:pt>
                <c:pt idx="51">
                  <c:v>22.75</c:v>
                </c:pt>
                <c:pt idx="52">
                  <c:v>30.25</c:v>
                </c:pt>
                <c:pt idx="53">
                  <c:v>29.5</c:v>
                </c:pt>
                <c:pt idx="54">
                  <c:v>24.75</c:v>
                </c:pt>
                <c:pt idx="55">
                  <c:v>13</c:v>
                </c:pt>
                <c:pt idx="56">
                  <c:v>2</c:v>
                </c:pt>
                <c:pt idx="57">
                  <c:v>4.75</c:v>
                </c:pt>
                <c:pt idx="58">
                  <c:v>24.5</c:v>
                </c:pt>
                <c:pt idx="59">
                  <c:v>59</c:v>
                </c:pt>
                <c:pt idx="60">
                  <c:v>70</c:v>
                </c:pt>
                <c:pt idx="61">
                  <c:v>56</c:v>
                </c:pt>
                <c:pt idx="62">
                  <c:v>44.75</c:v>
                </c:pt>
                <c:pt idx="63">
                  <c:v>25.75</c:v>
                </c:pt>
                <c:pt idx="64">
                  <c:v>33</c:v>
                </c:pt>
                <c:pt idx="65">
                  <c:v>48.75</c:v>
                </c:pt>
                <c:pt idx="66">
                  <c:v>27</c:v>
                </c:pt>
                <c:pt idx="67">
                  <c:v>20</c:v>
                </c:pt>
                <c:pt idx="68">
                  <c:v>65.75</c:v>
                </c:pt>
                <c:pt idx="69">
                  <c:v>101.5</c:v>
                </c:pt>
                <c:pt idx="70">
                  <c:v>88</c:v>
                </c:pt>
                <c:pt idx="71">
                  <c:v>103.30000305175781</c:v>
                </c:pt>
                <c:pt idx="72">
                  <c:v>155</c:v>
                </c:pt>
                <c:pt idx="73">
                  <c:v>203</c:v>
                </c:pt>
                <c:pt idx="74">
                  <c:v>359.79998779296875</c:v>
                </c:pt>
                <c:pt idx="75">
                  <c:v>575.29998779296875</c:v>
                </c:pt>
                <c:pt idx="76">
                  <c:v>602.29998779296875</c:v>
                </c:pt>
                <c:pt idx="77">
                  <c:v>559.79998779296875</c:v>
                </c:pt>
                <c:pt idx="78">
                  <c:v>640.5</c:v>
                </c:pt>
                <c:pt idx="79">
                  <c:v>738.5</c:v>
                </c:pt>
                <c:pt idx="80">
                  <c:v>658.20001220703125</c:v>
                </c:pt>
                <c:pt idx="81">
                  <c:v>426.5</c:v>
                </c:pt>
                <c:pt idx="82">
                  <c:v>251</c:v>
                </c:pt>
                <c:pt idx="83">
                  <c:v>133.5</c:v>
                </c:pt>
                <c:pt idx="84">
                  <c:v>56.5</c:v>
                </c:pt>
                <c:pt idx="85">
                  <c:v>37.75</c:v>
                </c:pt>
                <c:pt idx="86">
                  <c:v>27.5</c:v>
                </c:pt>
                <c:pt idx="87">
                  <c:v>31</c:v>
                </c:pt>
                <c:pt idx="88">
                  <c:v>60.75</c:v>
                </c:pt>
                <c:pt idx="89">
                  <c:v>68.25</c:v>
                </c:pt>
                <c:pt idx="90">
                  <c:v>37.5</c:v>
                </c:pt>
                <c:pt idx="91">
                  <c:v>31</c:v>
                </c:pt>
                <c:pt idx="92">
                  <c:v>56.75</c:v>
                </c:pt>
                <c:pt idx="93">
                  <c:v>63.25</c:v>
                </c:pt>
                <c:pt idx="94">
                  <c:v>54.75</c:v>
                </c:pt>
                <c:pt idx="95">
                  <c:v>46.5</c:v>
                </c:pt>
                <c:pt idx="96">
                  <c:v>28.5</c:v>
                </c:pt>
                <c:pt idx="97">
                  <c:v>14</c:v>
                </c:pt>
                <c:pt idx="98">
                  <c:v>28.5</c:v>
                </c:pt>
                <c:pt idx="99">
                  <c:v>94.25</c:v>
                </c:pt>
                <c:pt idx="100">
                  <c:v>152.30000305175781</c:v>
                </c:pt>
                <c:pt idx="101">
                  <c:v>163.5</c:v>
                </c:pt>
                <c:pt idx="102">
                  <c:v>153.5</c:v>
                </c:pt>
                <c:pt idx="103">
                  <c:v>121.5</c:v>
                </c:pt>
                <c:pt idx="104">
                  <c:v>99</c:v>
                </c:pt>
                <c:pt idx="105">
                  <c:v>78.5</c:v>
                </c:pt>
                <c:pt idx="106">
                  <c:v>44.25</c:v>
                </c:pt>
                <c:pt idx="107">
                  <c:v>45.25</c:v>
                </c:pt>
                <c:pt idx="108">
                  <c:v>108.30000305175781</c:v>
                </c:pt>
                <c:pt idx="109">
                  <c:v>216.80000305175781</c:v>
                </c:pt>
                <c:pt idx="110">
                  <c:v>264.79998779296875</c:v>
                </c:pt>
                <c:pt idx="111">
                  <c:v>226</c:v>
                </c:pt>
                <c:pt idx="112">
                  <c:v>264</c:v>
                </c:pt>
                <c:pt idx="113">
                  <c:v>349.5</c:v>
                </c:pt>
                <c:pt idx="114">
                  <c:v>473</c:v>
                </c:pt>
                <c:pt idx="115">
                  <c:v>656.5</c:v>
                </c:pt>
                <c:pt idx="116">
                  <c:v>700.79998779296875</c:v>
                </c:pt>
                <c:pt idx="117">
                  <c:v>642.5</c:v>
                </c:pt>
                <c:pt idx="118">
                  <c:v>597.29998779296875</c:v>
                </c:pt>
                <c:pt idx="119">
                  <c:v>635.5</c:v>
                </c:pt>
                <c:pt idx="120">
                  <c:v>699.20001220703125</c:v>
                </c:pt>
                <c:pt idx="121">
                  <c:v>632</c:v>
                </c:pt>
                <c:pt idx="122">
                  <c:v>459</c:v>
                </c:pt>
                <c:pt idx="123">
                  <c:v>230.30000305175781</c:v>
                </c:pt>
                <c:pt idx="124">
                  <c:v>90</c:v>
                </c:pt>
                <c:pt idx="125">
                  <c:v>66.5</c:v>
                </c:pt>
                <c:pt idx="126">
                  <c:v>45.25</c:v>
                </c:pt>
                <c:pt idx="127">
                  <c:v>26.75</c:v>
                </c:pt>
                <c:pt idx="128">
                  <c:v>21.25</c:v>
                </c:pt>
                <c:pt idx="129">
                  <c:v>14.5</c:v>
                </c:pt>
                <c:pt idx="130">
                  <c:v>18.75</c:v>
                </c:pt>
                <c:pt idx="131">
                  <c:v>38.75</c:v>
                </c:pt>
                <c:pt idx="132">
                  <c:v>45.5</c:v>
                </c:pt>
                <c:pt idx="133">
                  <c:v>34.25</c:v>
                </c:pt>
                <c:pt idx="134">
                  <c:v>38.75</c:v>
                </c:pt>
                <c:pt idx="135">
                  <c:v>52.5</c:v>
                </c:pt>
                <c:pt idx="136">
                  <c:v>51.75</c:v>
                </c:pt>
                <c:pt idx="137">
                  <c:v>53.25</c:v>
                </c:pt>
                <c:pt idx="138">
                  <c:v>61.25</c:v>
                </c:pt>
                <c:pt idx="139">
                  <c:v>85.25</c:v>
                </c:pt>
                <c:pt idx="140">
                  <c:v>138.80000305175781</c:v>
                </c:pt>
                <c:pt idx="141">
                  <c:v>161.30000305175781</c:v>
                </c:pt>
                <c:pt idx="142">
                  <c:v>105.30000305175781</c:v>
                </c:pt>
                <c:pt idx="143">
                  <c:v>48.25</c:v>
                </c:pt>
                <c:pt idx="144">
                  <c:v>62.5</c:v>
                </c:pt>
                <c:pt idx="145">
                  <c:v>98</c:v>
                </c:pt>
                <c:pt idx="146">
                  <c:v>105.5</c:v>
                </c:pt>
                <c:pt idx="147">
                  <c:v>100.5</c:v>
                </c:pt>
                <c:pt idx="148">
                  <c:v>100.80000305175781</c:v>
                </c:pt>
                <c:pt idx="149">
                  <c:v>129.5</c:v>
                </c:pt>
                <c:pt idx="150">
                  <c:v>134</c:v>
                </c:pt>
                <c:pt idx="151">
                  <c:v>84.5</c:v>
                </c:pt>
                <c:pt idx="152">
                  <c:v>118</c:v>
                </c:pt>
                <c:pt idx="153">
                  <c:v>254</c:v>
                </c:pt>
                <c:pt idx="154">
                  <c:v>339.5</c:v>
                </c:pt>
                <c:pt idx="155">
                  <c:v>342</c:v>
                </c:pt>
                <c:pt idx="156">
                  <c:v>311.79998779296875</c:v>
                </c:pt>
                <c:pt idx="157">
                  <c:v>297.79998779296875</c:v>
                </c:pt>
                <c:pt idx="158">
                  <c:v>365.5</c:v>
                </c:pt>
                <c:pt idx="159">
                  <c:v>500.29998779296875</c:v>
                </c:pt>
                <c:pt idx="160">
                  <c:v>735.5</c:v>
                </c:pt>
                <c:pt idx="161">
                  <c:v>972</c:v>
                </c:pt>
                <c:pt idx="162">
                  <c:v>881.5</c:v>
                </c:pt>
                <c:pt idx="163">
                  <c:v>568</c:v>
                </c:pt>
                <c:pt idx="164">
                  <c:v>349.5</c:v>
                </c:pt>
                <c:pt idx="165">
                  <c:v>206</c:v>
                </c:pt>
                <c:pt idx="166">
                  <c:v>91.75</c:v>
                </c:pt>
                <c:pt idx="167">
                  <c:v>57.25</c:v>
                </c:pt>
                <c:pt idx="168">
                  <c:v>89.5</c:v>
                </c:pt>
                <c:pt idx="169">
                  <c:v>105.30000305175781</c:v>
                </c:pt>
                <c:pt idx="170">
                  <c:v>79.75</c:v>
                </c:pt>
                <c:pt idx="171">
                  <c:v>48</c:v>
                </c:pt>
                <c:pt idx="172">
                  <c:v>21.75</c:v>
                </c:pt>
                <c:pt idx="173">
                  <c:v>19</c:v>
                </c:pt>
                <c:pt idx="174">
                  <c:v>25</c:v>
                </c:pt>
                <c:pt idx="175">
                  <c:v>18.5</c:v>
                </c:pt>
                <c:pt idx="176">
                  <c:v>25.5</c:v>
                </c:pt>
                <c:pt idx="177">
                  <c:v>60</c:v>
                </c:pt>
                <c:pt idx="178">
                  <c:v>78.75</c:v>
                </c:pt>
                <c:pt idx="179">
                  <c:v>52</c:v>
                </c:pt>
                <c:pt idx="180">
                  <c:v>33.25</c:v>
                </c:pt>
                <c:pt idx="181">
                  <c:v>57.25</c:v>
                </c:pt>
                <c:pt idx="182">
                  <c:v>83.25</c:v>
                </c:pt>
                <c:pt idx="183">
                  <c:v>126.5</c:v>
                </c:pt>
                <c:pt idx="184">
                  <c:v>210.30000305175781</c:v>
                </c:pt>
                <c:pt idx="185">
                  <c:v>241.80000305175781</c:v>
                </c:pt>
                <c:pt idx="186">
                  <c:v>183.5</c:v>
                </c:pt>
                <c:pt idx="187">
                  <c:v>116.30000305175781</c:v>
                </c:pt>
                <c:pt idx="188">
                  <c:v>80</c:v>
                </c:pt>
                <c:pt idx="189">
                  <c:v>82.25</c:v>
                </c:pt>
                <c:pt idx="190">
                  <c:v>124.5</c:v>
                </c:pt>
                <c:pt idx="191">
                  <c:v>160.69999694824219</c:v>
                </c:pt>
                <c:pt idx="192">
                  <c:v>195.19999694824219</c:v>
                </c:pt>
                <c:pt idx="193">
                  <c:v>288.79998779296875</c:v>
                </c:pt>
                <c:pt idx="194">
                  <c:v>433.79998779296875</c:v>
                </c:pt>
                <c:pt idx="195">
                  <c:v>577</c:v>
                </c:pt>
                <c:pt idx="196">
                  <c:v>701.79998779296875</c:v>
                </c:pt>
                <c:pt idx="197">
                  <c:v>904</c:v>
                </c:pt>
                <c:pt idx="198">
                  <c:v>1062</c:v>
                </c:pt>
                <c:pt idx="199">
                  <c:v>890.79998779296875</c:v>
                </c:pt>
                <c:pt idx="200">
                  <c:v>629.29998779296875</c:v>
                </c:pt>
                <c:pt idx="201">
                  <c:v>670.5</c:v>
                </c:pt>
                <c:pt idx="202">
                  <c:v>870</c:v>
                </c:pt>
                <c:pt idx="203">
                  <c:v>887.29998779296875</c:v>
                </c:pt>
                <c:pt idx="204">
                  <c:v>663.29998779296875</c:v>
                </c:pt>
                <c:pt idx="205">
                  <c:v>325</c:v>
                </c:pt>
                <c:pt idx="206">
                  <c:v>90</c:v>
                </c:pt>
                <c:pt idx="207">
                  <c:v>36.25</c:v>
                </c:pt>
                <c:pt idx="208">
                  <c:v>44.25</c:v>
                </c:pt>
                <c:pt idx="209">
                  <c:v>65.25</c:v>
                </c:pt>
                <c:pt idx="210">
                  <c:v>90.5</c:v>
                </c:pt>
                <c:pt idx="211">
                  <c:v>78</c:v>
                </c:pt>
                <c:pt idx="212">
                  <c:v>46.25</c:v>
                </c:pt>
                <c:pt idx="213">
                  <c:v>39.75</c:v>
                </c:pt>
                <c:pt idx="214">
                  <c:v>42.25</c:v>
                </c:pt>
                <c:pt idx="215">
                  <c:v>37.75</c:v>
                </c:pt>
                <c:pt idx="216">
                  <c:v>18</c:v>
                </c:pt>
                <c:pt idx="217">
                  <c:v>29.5</c:v>
                </c:pt>
                <c:pt idx="218">
                  <c:v>79.25</c:v>
                </c:pt>
                <c:pt idx="219">
                  <c:v>90.5</c:v>
                </c:pt>
                <c:pt idx="220">
                  <c:v>80.25</c:v>
                </c:pt>
                <c:pt idx="221">
                  <c:v>75</c:v>
                </c:pt>
                <c:pt idx="222">
                  <c:v>68</c:v>
                </c:pt>
                <c:pt idx="223">
                  <c:v>82</c:v>
                </c:pt>
                <c:pt idx="224">
                  <c:v>97</c:v>
                </c:pt>
                <c:pt idx="225">
                  <c:v>83.5</c:v>
                </c:pt>
                <c:pt idx="226">
                  <c:v>58.75</c:v>
                </c:pt>
                <c:pt idx="227">
                  <c:v>42.25</c:v>
                </c:pt>
                <c:pt idx="228">
                  <c:v>22.25</c:v>
                </c:pt>
                <c:pt idx="229">
                  <c:v>38</c:v>
                </c:pt>
                <c:pt idx="230">
                  <c:v>92.5</c:v>
                </c:pt>
                <c:pt idx="231">
                  <c:v>112.5</c:v>
                </c:pt>
                <c:pt idx="232">
                  <c:v>130.30000305175781</c:v>
                </c:pt>
                <c:pt idx="233">
                  <c:v>230.5</c:v>
                </c:pt>
                <c:pt idx="234">
                  <c:v>403.70001220703125</c:v>
                </c:pt>
                <c:pt idx="235">
                  <c:v>569.5</c:v>
                </c:pt>
                <c:pt idx="236">
                  <c:v>879.70001220703125</c:v>
                </c:pt>
                <c:pt idx="237">
                  <c:v>1433</c:v>
                </c:pt>
                <c:pt idx="238">
                  <c:v>2264</c:v>
                </c:pt>
                <c:pt idx="239">
                  <c:v>3163</c:v>
                </c:pt>
                <c:pt idx="240">
                  <c:v>3097</c:v>
                </c:pt>
                <c:pt idx="241">
                  <c:v>2125</c:v>
                </c:pt>
                <c:pt idx="242">
                  <c:v>1385</c:v>
                </c:pt>
                <c:pt idx="243">
                  <c:v>1036</c:v>
                </c:pt>
                <c:pt idx="244">
                  <c:v>813.29998779296875</c:v>
                </c:pt>
                <c:pt idx="245">
                  <c:v>586.5</c:v>
                </c:pt>
                <c:pt idx="246">
                  <c:v>314.29998779296875</c:v>
                </c:pt>
                <c:pt idx="247">
                  <c:v>127.30000305175781</c:v>
                </c:pt>
                <c:pt idx="248">
                  <c:v>74.5</c:v>
                </c:pt>
                <c:pt idx="249">
                  <c:v>81.75</c:v>
                </c:pt>
                <c:pt idx="250">
                  <c:v>105</c:v>
                </c:pt>
                <c:pt idx="251">
                  <c:v>103</c:v>
                </c:pt>
                <c:pt idx="252">
                  <c:v>65.5</c:v>
                </c:pt>
                <c:pt idx="253">
                  <c:v>43</c:v>
                </c:pt>
                <c:pt idx="254">
                  <c:v>65.5</c:v>
                </c:pt>
                <c:pt idx="255">
                  <c:v>86.5</c:v>
                </c:pt>
                <c:pt idx="256">
                  <c:v>51.75</c:v>
                </c:pt>
                <c:pt idx="257">
                  <c:v>26</c:v>
                </c:pt>
                <c:pt idx="258">
                  <c:v>52</c:v>
                </c:pt>
                <c:pt idx="259">
                  <c:v>67.5</c:v>
                </c:pt>
                <c:pt idx="260">
                  <c:v>49</c:v>
                </c:pt>
                <c:pt idx="261">
                  <c:v>47.75</c:v>
                </c:pt>
                <c:pt idx="262">
                  <c:v>86.5</c:v>
                </c:pt>
                <c:pt idx="263">
                  <c:v>116.5</c:v>
                </c:pt>
                <c:pt idx="264">
                  <c:v>95.75</c:v>
                </c:pt>
                <c:pt idx="265">
                  <c:v>97.25</c:v>
                </c:pt>
                <c:pt idx="266">
                  <c:v>153.80000305175781</c:v>
                </c:pt>
                <c:pt idx="267">
                  <c:v>161.5</c:v>
                </c:pt>
                <c:pt idx="268">
                  <c:v>151.30000305175781</c:v>
                </c:pt>
                <c:pt idx="269">
                  <c:v>173.19999694824219</c:v>
                </c:pt>
                <c:pt idx="270">
                  <c:v>196</c:v>
                </c:pt>
                <c:pt idx="271">
                  <c:v>229.69999694824219</c:v>
                </c:pt>
                <c:pt idx="272">
                  <c:v>227.69999694824219</c:v>
                </c:pt>
                <c:pt idx="273">
                  <c:v>242.5</c:v>
                </c:pt>
                <c:pt idx="274">
                  <c:v>379.70001220703125</c:v>
                </c:pt>
                <c:pt idx="275">
                  <c:v>539</c:v>
                </c:pt>
                <c:pt idx="276">
                  <c:v>738.5</c:v>
                </c:pt>
                <c:pt idx="277">
                  <c:v>1289</c:v>
                </c:pt>
                <c:pt idx="278">
                  <c:v>2900</c:v>
                </c:pt>
                <c:pt idx="279">
                  <c:v>6378</c:v>
                </c:pt>
                <c:pt idx="280">
                  <c:v>10170</c:v>
                </c:pt>
                <c:pt idx="281">
                  <c:v>10550</c:v>
                </c:pt>
                <c:pt idx="282">
                  <c:v>6981</c:v>
                </c:pt>
                <c:pt idx="283">
                  <c:v>3123</c:v>
                </c:pt>
                <c:pt idx="284">
                  <c:v>1342</c:v>
                </c:pt>
                <c:pt idx="285">
                  <c:v>946</c:v>
                </c:pt>
                <c:pt idx="286">
                  <c:v>713.5</c:v>
                </c:pt>
                <c:pt idx="287">
                  <c:v>354.70001220703125</c:v>
                </c:pt>
                <c:pt idx="288">
                  <c:v>146.5</c:v>
                </c:pt>
                <c:pt idx="289">
                  <c:v>130.30000305175781</c:v>
                </c:pt>
                <c:pt idx="290">
                  <c:v>144.5</c:v>
                </c:pt>
                <c:pt idx="291">
                  <c:v>122.19999694824219</c:v>
                </c:pt>
                <c:pt idx="292">
                  <c:v>101</c:v>
                </c:pt>
                <c:pt idx="293">
                  <c:v>87.5</c:v>
                </c:pt>
                <c:pt idx="294">
                  <c:v>78.75</c:v>
                </c:pt>
                <c:pt idx="295">
                  <c:v>79.25</c:v>
                </c:pt>
                <c:pt idx="296">
                  <c:v>78.75</c:v>
                </c:pt>
                <c:pt idx="297">
                  <c:v>96</c:v>
                </c:pt>
                <c:pt idx="298">
                  <c:v>87.75</c:v>
                </c:pt>
                <c:pt idx="299">
                  <c:v>51.5</c:v>
                </c:pt>
                <c:pt idx="300">
                  <c:v>63.75</c:v>
                </c:pt>
                <c:pt idx="301">
                  <c:v>129</c:v>
                </c:pt>
                <c:pt idx="302">
                  <c:v>202</c:v>
                </c:pt>
                <c:pt idx="303">
                  <c:v>215.80000305175781</c:v>
                </c:pt>
                <c:pt idx="304">
                  <c:v>157.5</c:v>
                </c:pt>
                <c:pt idx="305">
                  <c:v>108.5</c:v>
                </c:pt>
                <c:pt idx="306">
                  <c:v>120.19999694824219</c:v>
                </c:pt>
                <c:pt idx="307">
                  <c:v>170.80000305175781</c:v>
                </c:pt>
                <c:pt idx="308">
                  <c:v>227.5</c:v>
                </c:pt>
                <c:pt idx="309">
                  <c:v>242</c:v>
                </c:pt>
                <c:pt idx="310">
                  <c:v>199</c:v>
                </c:pt>
                <c:pt idx="311">
                  <c:v>212</c:v>
                </c:pt>
                <c:pt idx="312">
                  <c:v>250</c:v>
                </c:pt>
                <c:pt idx="313">
                  <c:v>220</c:v>
                </c:pt>
                <c:pt idx="314">
                  <c:v>254</c:v>
                </c:pt>
                <c:pt idx="315">
                  <c:v>407.20001220703125</c:v>
                </c:pt>
                <c:pt idx="316">
                  <c:v>664.5</c:v>
                </c:pt>
                <c:pt idx="317">
                  <c:v>1271</c:v>
                </c:pt>
                <c:pt idx="318">
                  <c:v>2744</c:v>
                </c:pt>
                <c:pt idx="319">
                  <c:v>7193</c:v>
                </c:pt>
                <c:pt idx="320">
                  <c:v>16800</c:v>
                </c:pt>
                <c:pt idx="321">
                  <c:v>26420</c:v>
                </c:pt>
                <c:pt idx="322">
                  <c:v>26460</c:v>
                </c:pt>
                <c:pt idx="323">
                  <c:v>17000</c:v>
                </c:pt>
                <c:pt idx="324">
                  <c:v>7259</c:v>
                </c:pt>
                <c:pt idx="325">
                  <c:v>2431</c:v>
                </c:pt>
                <c:pt idx="326">
                  <c:v>948.20001220703125</c:v>
                </c:pt>
                <c:pt idx="327">
                  <c:v>503</c:v>
                </c:pt>
                <c:pt idx="328">
                  <c:v>330.79998779296875</c:v>
                </c:pt>
                <c:pt idx="329">
                  <c:v>293.29998779296875</c:v>
                </c:pt>
                <c:pt idx="330">
                  <c:v>255.5</c:v>
                </c:pt>
                <c:pt idx="331">
                  <c:v>158.5</c:v>
                </c:pt>
                <c:pt idx="332">
                  <c:v>110.30000305175781</c:v>
                </c:pt>
                <c:pt idx="333">
                  <c:v>136.30000305175781</c:v>
                </c:pt>
                <c:pt idx="334">
                  <c:v>154.80000305175781</c:v>
                </c:pt>
                <c:pt idx="335">
                  <c:v>144.80000305175781</c:v>
                </c:pt>
                <c:pt idx="336">
                  <c:v>146</c:v>
                </c:pt>
                <c:pt idx="337">
                  <c:v>145.19999694824219</c:v>
                </c:pt>
                <c:pt idx="338">
                  <c:v>146.19999694824219</c:v>
                </c:pt>
                <c:pt idx="339">
                  <c:v>184.5</c:v>
                </c:pt>
                <c:pt idx="340">
                  <c:v>213.5</c:v>
                </c:pt>
                <c:pt idx="341">
                  <c:v>175</c:v>
                </c:pt>
                <c:pt idx="342">
                  <c:v>129.30000305175781</c:v>
                </c:pt>
                <c:pt idx="343">
                  <c:v>172.5</c:v>
                </c:pt>
                <c:pt idx="344">
                  <c:v>231.30000305175781</c:v>
                </c:pt>
                <c:pt idx="345">
                  <c:v>207</c:v>
                </c:pt>
                <c:pt idx="346">
                  <c:v>237</c:v>
                </c:pt>
                <c:pt idx="347">
                  <c:v>369</c:v>
                </c:pt>
                <c:pt idx="348">
                  <c:v>407.20001220703125</c:v>
                </c:pt>
                <c:pt idx="349">
                  <c:v>347.5</c:v>
                </c:pt>
                <c:pt idx="350">
                  <c:v>349</c:v>
                </c:pt>
                <c:pt idx="351">
                  <c:v>356.70001220703125</c:v>
                </c:pt>
                <c:pt idx="352">
                  <c:v>325.20001220703125</c:v>
                </c:pt>
                <c:pt idx="353">
                  <c:v>349.5</c:v>
                </c:pt>
                <c:pt idx="354">
                  <c:v>410</c:v>
                </c:pt>
                <c:pt idx="355">
                  <c:v>499.70001220703125</c:v>
                </c:pt>
                <c:pt idx="356">
                  <c:v>682</c:v>
                </c:pt>
                <c:pt idx="357">
                  <c:v>1088</c:v>
                </c:pt>
                <c:pt idx="358">
                  <c:v>1728</c:v>
                </c:pt>
                <c:pt idx="359">
                  <c:v>3783</c:v>
                </c:pt>
                <c:pt idx="360">
                  <c:v>12640</c:v>
                </c:pt>
                <c:pt idx="361">
                  <c:v>35830</c:v>
                </c:pt>
                <c:pt idx="362">
                  <c:v>63420</c:v>
                </c:pt>
                <c:pt idx="363">
                  <c:v>64880</c:v>
                </c:pt>
                <c:pt idx="364">
                  <c:v>37440</c:v>
                </c:pt>
                <c:pt idx="365">
                  <c:v>12530</c:v>
                </c:pt>
                <c:pt idx="366">
                  <c:v>3292</c:v>
                </c:pt>
                <c:pt idx="367">
                  <c:v>1297</c:v>
                </c:pt>
                <c:pt idx="368">
                  <c:v>810.70001220703125</c:v>
                </c:pt>
                <c:pt idx="369">
                  <c:v>598</c:v>
                </c:pt>
                <c:pt idx="370">
                  <c:v>553.5</c:v>
                </c:pt>
                <c:pt idx="371">
                  <c:v>515</c:v>
                </c:pt>
                <c:pt idx="372">
                  <c:v>358.5</c:v>
                </c:pt>
                <c:pt idx="373">
                  <c:v>222.30000305175781</c:v>
                </c:pt>
                <c:pt idx="374">
                  <c:v>166</c:v>
                </c:pt>
                <c:pt idx="375">
                  <c:v>181.5</c:v>
                </c:pt>
                <c:pt idx="376">
                  <c:v>285.29998779296875</c:v>
                </c:pt>
                <c:pt idx="377">
                  <c:v>296.5</c:v>
                </c:pt>
                <c:pt idx="378">
                  <c:v>209.80000305175781</c:v>
                </c:pt>
                <c:pt idx="379">
                  <c:v>230.80000305175781</c:v>
                </c:pt>
                <c:pt idx="380">
                  <c:v>294.5</c:v>
                </c:pt>
                <c:pt idx="381">
                  <c:v>319.70001220703125</c:v>
                </c:pt>
                <c:pt idx="382">
                  <c:v>346.5</c:v>
                </c:pt>
                <c:pt idx="383">
                  <c:v>325.70001220703125</c:v>
                </c:pt>
                <c:pt idx="384">
                  <c:v>283.29998779296875</c:v>
                </c:pt>
                <c:pt idx="385">
                  <c:v>272.79998779296875</c:v>
                </c:pt>
                <c:pt idx="386">
                  <c:v>243.80000305175781</c:v>
                </c:pt>
                <c:pt idx="387">
                  <c:v>196</c:v>
                </c:pt>
                <c:pt idx="388">
                  <c:v>204.5</c:v>
                </c:pt>
                <c:pt idx="389">
                  <c:v>236.80000305175781</c:v>
                </c:pt>
                <c:pt idx="390">
                  <c:v>272.5</c:v>
                </c:pt>
                <c:pt idx="391">
                  <c:v>358</c:v>
                </c:pt>
                <c:pt idx="392">
                  <c:v>449.70001220703125</c:v>
                </c:pt>
                <c:pt idx="393">
                  <c:v>510</c:v>
                </c:pt>
                <c:pt idx="394">
                  <c:v>472.29998779296875</c:v>
                </c:pt>
                <c:pt idx="395">
                  <c:v>435.29998779296875</c:v>
                </c:pt>
                <c:pt idx="396">
                  <c:v>577</c:v>
                </c:pt>
                <c:pt idx="397">
                  <c:v>838.29998779296875</c:v>
                </c:pt>
                <c:pt idx="398">
                  <c:v>1193</c:v>
                </c:pt>
                <c:pt idx="399">
                  <c:v>1695</c:v>
                </c:pt>
                <c:pt idx="400">
                  <c:v>3953</c:v>
                </c:pt>
                <c:pt idx="401">
                  <c:v>17190</c:v>
                </c:pt>
                <c:pt idx="402">
                  <c:v>60810</c:v>
                </c:pt>
                <c:pt idx="403">
                  <c:v>114300</c:v>
                </c:pt>
                <c:pt idx="404">
                  <c:v>112100</c:v>
                </c:pt>
                <c:pt idx="405">
                  <c:v>58120</c:v>
                </c:pt>
                <c:pt idx="406">
                  <c:v>16800</c:v>
                </c:pt>
                <c:pt idx="407">
                  <c:v>3863</c:v>
                </c:pt>
                <c:pt idx="408">
                  <c:v>1365</c:v>
                </c:pt>
                <c:pt idx="409">
                  <c:v>1015</c:v>
                </c:pt>
                <c:pt idx="410">
                  <c:v>993.79998779296875</c:v>
                </c:pt>
                <c:pt idx="411">
                  <c:v>881</c:v>
                </c:pt>
                <c:pt idx="412">
                  <c:v>595.5</c:v>
                </c:pt>
                <c:pt idx="413">
                  <c:v>470.70001220703125</c:v>
                </c:pt>
                <c:pt idx="414">
                  <c:v>489.29998779296875</c:v>
                </c:pt>
                <c:pt idx="415">
                  <c:v>399.79998779296875</c:v>
                </c:pt>
                <c:pt idx="416">
                  <c:v>321.5</c:v>
                </c:pt>
                <c:pt idx="417">
                  <c:v>321.20001220703125</c:v>
                </c:pt>
                <c:pt idx="418">
                  <c:v>307.79998779296875</c:v>
                </c:pt>
                <c:pt idx="419">
                  <c:v>305</c:v>
                </c:pt>
                <c:pt idx="420">
                  <c:v>334.79998779296875</c:v>
                </c:pt>
                <c:pt idx="421">
                  <c:v>364.79998779296875</c:v>
                </c:pt>
                <c:pt idx="422">
                  <c:v>353.5</c:v>
                </c:pt>
                <c:pt idx="423">
                  <c:v>340.20001220703125</c:v>
                </c:pt>
                <c:pt idx="424">
                  <c:v>390.79998779296875</c:v>
                </c:pt>
                <c:pt idx="425">
                  <c:v>422.5</c:v>
                </c:pt>
                <c:pt idx="426">
                  <c:v>369.5</c:v>
                </c:pt>
                <c:pt idx="427">
                  <c:v>341.79998779296875</c:v>
                </c:pt>
                <c:pt idx="428">
                  <c:v>450.29998779296875</c:v>
                </c:pt>
                <c:pt idx="429">
                  <c:v>551.5</c:v>
                </c:pt>
                <c:pt idx="430">
                  <c:v>558</c:v>
                </c:pt>
                <c:pt idx="431">
                  <c:v>576</c:v>
                </c:pt>
                <c:pt idx="432">
                  <c:v>603.5</c:v>
                </c:pt>
                <c:pt idx="433">
                  <c:v>593.5</c:v>
                </c:pt>
                <c:pt idx="434">
                  <c:v>545</c:v>
                </c:pt>
                <c:pt idx="435">
                  <c:v>537.20001220703125</c:v>
                </c:pt>
                <c:pt idx="436">
                  <c:v>643</c:v>
                </c:pt>
                <c:pt idx="437">
                  <c:v>791.5</c:v>
                </c:pt>
                <c:pt idx="438">
                  <c:v>922.5</c:v>
                </c:pt>
                <c:pt idx="439">
                  <c:v>1167</c:v>
                </c:pt>
                <c:pt idx="440">
                  <c:v>1794</c:v>
                </c:pt>
                <c:pt idx="441">
                  <c:v>4355</c:v>
                </c:pt>
                <c:pt idx="442">
                  <c:v>19010</c:v>
                </c:pt>
                <c:pt idx="443">
                  <c:v>79630</c:v>
                </c:pt>
                <c:pt idx="444">
                  <c:v>162800</c:v>
                </c:pt>
                <c:pt idx="445">
                  <c:v>161500</c:v>
                </c:pt>
                <c:pt idx="446">
                  <c:v>79060</c:v>
                </c:pt>
                <c:pt idx="447">
                  <c:v>19440</c:v>
                </c:pt>
                <c:pt idx="448">
                  <c:v>3803</c:v>
                </c:pt>
                <c:pt idx="449">
                  <c:v>1584</c:v>
                </c:pt>
                <c:pt idx="450">
                  <c:v>1526</c:v>
                </c:pt>
                <c:pt idx="451">
                  <c:v>1468</c:v>
                </c:pt>
                <c:pt idx="452">
                  <c:v>966</c:v>
                </c:pt>
                <c:pt idx="453">
                  <c:v>564.79998779296875</c:v>
                </c:pt>
                <c:pt idx="454">
                  <c:v>489.5</c:v>
                </c:pt>
                <c:pt idx="455">
                  <c:v>484.79998779296875</c:v>
                </c:pt>
                <c:pt idx="456">
                  <c:v>566.20001220703125</c:v>
                </c:pt>
                <c:pt idx="457">
                  <c:v>624.20001220703125</c:v>
                </c:pt>
                <c:pt idx="458">
                  <c:v>453</c:v>
                </c:pt>
                <c:pt idx="459">
                  <c:v>348.70001220703125</c:v>
                </c:pt>
                <c:pt idx="460">
                  <c:v>438.29998779296875</c:v>
                </c:pt>
                <c:pt idx="461">
                  <c:v>479.5</c:v>
                </c:pt>
                <c:pt idx="462">
                  <c:v>478.20001220703125</c:v>
                </c:pt>
                <c:pt idx="463">
                  <c:v>467.5</c:v>
                </c:pt>
                <c:pt idx="464">
                  <c:v>441.5</c:v>
                </c:pt>
                <c:pt idx="465">
                  <c:v>452.70001220703125</c:v>
                </c:pt>
                <c:pt idx="466">
                  <c:v>450.29998779296875</c:v>
                </c:pt>
                <c:pt idx="467">
                  <c:v>431</c:v>
                </c:pt>
                <c:pt idx="468">
                  <c:v>385</c:v>
                </c:pt>
                <c:pt idx="469">
                  <c:v>373.70001220703125</c:v>
                </c:pt>
                <c:pt idx="470">
                  <c:v>459.29998779296875</c:v>
                </c:pt>
                <c:pt idx="471">
                  <c:v>477.5</c:v>
                </c:pt>
                <c:pt idx="472">
                  <c:v>449.5</c:v>
                </c:pt>
                <c:pt idx="473">
                  <c:v>433</c:v>
                </c:pt>
                <c:pt idx="474">
                  <c:v>443.5</c:v>
                </c:pt>
                <c:pt idx="475">
                  <c:v>602.5</c:v>
                </c:pt>
                <c:pt idx="476">
                  <c:v>692.5</c:v>
                </c:pt>
                <c:pt idx="477">
                  <c:v>573.20001220703125</c:v>
                </c:pt>
                <c:pt idx="478">
                  <c:v>571.79998779296875</c:v>
                </c:pt>
                <c:pt idx="479">
                  <c:v>926.79998779296875</c:v>
                </c:pt>
                <c:pt idx="480">
                  <c:v>1257</c:v>
                </c:pt>
                <c:pt idx="481">
                  <c:v>1599</c:v>
                </c:pt>
                <c:pt idx="482">
                  <c:v>4273</c:v>
                </c:pt>
                <c:pt idx="483">
                  <c:v>23030</c:v>
                </c:pt>
                <c:pt idx="484">
                  <c:v>96210</c:v>
                </c:pt>
                <c:pt idx="485">
                  <c:v>189300</c:v>
                </c:pt>
                <c:pt idx="486">
                  <c:v>179500</c:v>
                </c:pt>
                <c:pt idx="487">
                  <c:v>82300</c:v>
                </c:pt>
                <c:pt idx="488">
                  <c:v>18550</c:v>
                </c:pt>
                <c:pt idx="489">
                  <c:v>3592</c:v>
                </c:pt>
                <c:pt idx="490">
                  <c:v>1415</c:v>
                </c:pt>
                <c:pt idx="491">
                  <c:v>1549</c:v>
                </c:pt>
                <c:pt idx="492">
                  <c:v>1575</c:v>
                </c:pt>
                <c:pt idx="493">
                  <c:v>1187</c:v>
                </c:pt>
                <c:pt idx="494">
                  <c:v>776.29998779296875</c:v>
                </c:pt>
                <c:pt idx="495">
                  <c:v>536.70001220703125</c:v>
                </c:pt>
                <c:pt idx="496">
                  <c:v>500.29998779296875</c:v>
                </c:pt>
                <c:pt idx="497">
                  <c:v>539.5</c:v>
                </c:pt>
                <c:pt idx="498">
                  <c:v>488.5</c:v>
                </c:pt>
                <c:pt idx="499">
                  <c:v>393.29998779296875</c:v>
                </c:pt>
                <c:pt idx="500">
                  <c:v>343.29998779296875</c:v>
                </c:pt>
                <c:pt idx="501">
                  <c:v>326.29998779296875</c:v>
                </c:pt>
                <c:pt idx="502">
                  <c:v>364</c:v>
                </c:pt>
                <c:pt idx="503">
                  <c:v>438.79998779296875</c:v>
                </c:pt>
                <c:pt idx="504">
                  <c:v>482.70001220703125</c:v>
                </c:pt>
                <c:pt idx="505">
                  <c:v>648</c:v>
                </c:pt>
                <c:pt idx="506">
                  <c:v>767</c:v>
                </c:pt>
                <c:pt idx="507">
                  <c:v>581.29998779296875</c:v>
                </c:pt>
                <c:pt idx="508">
                  <c:v>406</c:v>
                </c:pt>
                <c:pt idx="509">
                  <c:v>418</c:v>
                </c:pt>
                <c:pt idx="510">
                  <c:v>418.79998779296875</c:v>
                </c:pt>
                <c:pt idx="511">
                  <c:v>396.70001220703125</c:v>
                </c:pt>
                <c:pt idx="512">
                  <c:v>470</c:v>
                </c:pt>
                <c:pt idx="513">
                  <c:v>564.29998779296875</c:v>
                </c:pt>
                <c:pt idx="514">
                  <c:v>580.29998779296875</c:v>
                </c:pt>
                <c:pt idx="515">
                  <c:v>581</c:v>
                </c:pt>
                <c:pt idx="516">
                  <c:v>641.5</c:v>
                </c:pt>
                <c:pt idx="517">
                  <c:v>774.70001220703125</c:v>
                </c:pt>
                <c:pt idx="518">
                  <c:v>861.70001220703125</c:v>
                </c:pt>
                <c:pt idx="519">
                  <c:v>827.70001220703125</c:v>
                </c:pt>
                <c:pt idx="520">
                  <c:v>926.20001220703125</c:v>
                </c:pt>
                <c:pt idx="521">
                  <c:v>1166</c:v>
                </c:pt>
                <c:pt idx="522">
                  <c:v>1661</c:v>
                </c:pt>
                <c:pt idx="523">
                  <c:v>4767</c:v>
                </c:pt>
                <c:pt idx="524">
                  <c:v>25560</c:v>
                </c:pt>
                <c:pt idx="525">
                  <c:v>95380</c:v>
                </c:pt>
                <c:pt idx="526">
                  <c:v>176500</c:v>
                </c:pt>
                <c:pt idx="527">
                  <c:v>163300</c:v>
                </c:pt>
                <c:pt idx="528">
                  <c:v>74540</c:v>
                </c:pt>
                <c:pt idx="529">
                  <c:v>16810</c:v>
                </c:pt>
                <c:pt idx="530">
                  <c:v>3372</c:v>
                </c:pt>
                <c:pt idx="531">
                  <c:v>1429</c:v>
                </c:pt>
                <c:pt idx="532">
                  <c:v>1411</c:v>
                </c:pt>
                <c:pt idx="533">
                  <c:v>1474</c:v>
                </c:pt>
                <c:pt idx="534">
                  <c:v>1158</c:v>
                </c:pt>
                <c:pt idx="535">
                  <c:v>703.70001220703125</c:v>
                </c:pt>
                <c:pt idx="536">
                  <c:v>517.79998779296875</c:v>
                </c:pt>
                <c:pt idx="537">
                  <c:v>563.5</c:v>
                </c:pt>
                <c:pt idx="538">
                  <c:v>590.20001220703125</c:v>
                </c:pt>
                <c:pt idx="539">
                  <c:v>522.79998779296875</c:v>
                </c:pt>
                <c:pt idx="540">
                  <c:v>428</c:v>
                </c:pt>
                <c:pt idx="541">
                  <c:v>337.29998779296875</c:v>
                </c:pt>
                <c:pt idx="542">
                  <c:v>319.70001220703125</c:v>
                </c:pt>
                <c:pt idx="543">
                  <c:v>351.5</c:v>
                </c:pt>
                <c:pt idx="544">
                  <c:v>282.79998779296875</c:v>
                </c:pt>
                <c:pt idx="545">
                  <c:v>217.5</c:v>
                </c:pt>
                <c:pt idx="546">
                  <c:v>292.79998779296875</c:v>
                </c:pt>
                <c:pt idx="547">
                  <c:v>361.20001220703125</c:v>
                </c:pt>
                <c:pt idx="548">
                  <c:v>386.5</c:v>
                </c:pt>
                <c:pt idx="549">
                  <c:v>428</c:v>
                </c:pt>
                <c:pt idx="550">
                  <c:v>410.29998779296875</c:v>
                </c:pt>
                <c:pt idx="551">
                  <c:v>328.29998779296875</c:v>
                </c:pt>
                <c:pt idx="552">
                  <c:v>247.5</c:v>
                </c:pt>
                <c:pt idx="553">
                  <c:v>303</c:v>
                </c:pt>
                <c:pt idx="554">
                  <c:v>480.29998779296875</c:v>
                </c:pt>
                <c:pt idx="555">
                  <c:v>563.5</c:v>
                </c:pt>
                <c:pt idx="556">
                  <c:v>547</c:v>
                </c:pt>
                <c:pt idx="557">
                  <c:v>500.5</c:v>
                </c:pt>
                <c:pt idx="558">
                  <c:v>462</c:v>
                </c:pt>
                <c:pt idx="559">
                  <c:v>556.5</c:v>
                </c:pt>
                <c:pt idx="560">
                  <c:v>733.5</c:v>
                </c:pt>
                <c:pt idx="561">
                  <c:v>844.29998779296875</c:v>
                </c:pt>
                <c:pt idx="562">
                  <c:v>889</c:v>
                </c:pt>
                <c:pt idx="563">
                  <c:v>1490</c:v>
                </c:pt>
                <c:pt idx="564">
                  <c:v>5238</c:v>
                </c:pt>
                <c:pt idx="565">
                  <c:v>25010</c:v>
                </c:pt>
                <c:pt idx="566">
                  <c:v>81840</c:v>
                </c:pt>
                <c:pt idx="567">
                  <c:v>136300</c:v>
                </c:pt>
                <c:pt idx="568">
                  <c:v>116000</c:v>
                </c:pt>
                <c:pt idx="569">
                  <c:v>51480</c:v>
                </c:pt>
                <c:pt idx="570">
                  <c:v>13000</c:v>
                </c:pt>
                <c:pt idx="571">
                  <c:v>3016</c:v>
                </c:pt>
                <c:pt idx="572">
                  <c:v>1480</c:v>
                </c:pt>
                <c:pt idx="573">
                  <c:v>1250</c:v>
                </c:pt>
                <c:pt idx="574">
                  <c:v>981</c:v>
                </c:pt>
                <c:pt idx="575">
                  <c:v>668.79998779296875</c:v>
                </c:pt>
                <c:pt idx="576">
                  <c:v>470.20001220703125</c:v>
                </c:pt>
                <c:pt idx="577">
                  <c:v>459.79998779296875</c:v>
                </c:pt>
                <c:pt idx="578">
                  <c:v>518.79998779296875</c:v>
                </c:pt>
                <c:pt idx="579">
                  <c:v>500</c:v>
                </c:pt>
                <c:pt idx="580">
                  <c:v>478.70001220703125</c:v>
                </c:pt>
                <c:pt idx="581">
                  <c:v>506</c:v>
                </c:pt>
                <c:pt idx="582">
                  <c:v>436.70001220703125</c:v>
                </c:pt>
                <c:pt idx="583">
                  <c:v>276.29998779296875</c:v>
                </c:pt>
                <c:pt idx="584">
                  <c:v>286.5</c:v>
                </c:pt>
                <c:pt idx="585">
                  <c:v>424</c:v>
                </c:pt>
                <c:pt idx="586">
                  <c:v>455.79998779296875</c:v>
                </c:pt>
                <c:pt idx="587">
                  <c:v>441</c:v>
                </c:pt>
                <c:pt idx="588">
                  <c:v>420</c:v>
                </c:pt>
                <c:pt idx="589">
                  <c:v>368</c:v>
                </c:pt>
                <c:pt idx="590">
                  <c:v>325.70001220703125</c:v>
                </c:pt>
                <c:pt idx="591">
                  <c:v>346</c:v>
                </c:pt>
                <c:pt idx="592">
                  <c:v>437.79998779296875</c:v>
                </c:pt>
                <c:pt idx="593">
                  <c:v>451.5</c:v>
                </c:pt>
                <c:pt idx="594">
                  <c:v>402</c:v>
                </c:pt>
                <c:pt idx="595">
                  <c:v>403.5</c:v>
                </c:pt>
                <c:pt idx="596">
                  <c:v>373</c:v>
                </c:pt>
                <c:pt idx="597">
                  <c:v>317.79998779296875</c:v>
                </c:pt>
                <c:pt idx="598">
                  <c:v>347</c:v>
                </c:pt>
                <c:pt idx="599">
                  <c:v>426</c:v>
                </c:pt>
                <c:pt idx="600">
                  <c:v>433</c:v>
                </c:pt>
                <c:pt idx="601">
                  <c:v>449.20001220703125</c:v>
                </c:pt>
                <c:pt idx="602">
                  <c:v>636.70001220703125</c:v>
                </c:pt>
                <c:pt idx="603">
                  <c:v>923.79998779296875</c:v>
                </c:pt>
                <c:pt idx="604">
                  <c:v>1570</c:v>
                </c:pt>
                <c:pt idx="605">
                  <c:v>4824</c:v>
                </c:pt>
                <c:pt idx="606">
                  <c:v>20050</c:v>
                </c:pt>
                <c:pt idx="607">
                  <c:v>53510</c:v>
                </c:pt>
                <c:pt idx="608">
                  <c:v>77760</c:v>
                </c:pt>
                <c:pt idx="609">
                  <c:v>62600</c:v>
                </c:pt>
                <c:pt idx="610">
                  <c:v>29080</c:v>
                </c:pt>
                <c:pt idx="611">
                  <c:v>8777</c:v>
                </c:pt>
                <c:pt idx="612">
                  <c:v>2507</c:v>
                </c:pt>
                <c:pt idx="613">
                  <c:v>1210</c:v>
                </c:pt>
                <c:pt idx="614">
                  <c:v>857</c:v>
                </c:pt>
                <c:pt idx="615">
                  <c:v>617</c:v>
                </c:pt>
                <c:pt idx="616">
                  <c:v>386.79998779296875</c:v>
                </c:pt>
                <c:pt idx="617">
                  <c:v>235</c:v>
                </c:pt>
                <c:pt idx="618">
                  <c:v>192.30000305175781</c:v>
                </c:pt>
                <c:pt idx="619">
                  <c:v>214.5</c:v>
                </c:pt>
                <c:pt idx="620">
                  <c:v>290</c:v>
                </c:pt>
                <c:pt idx="621">
                  <c:v>357.20001220703125</c:v>
                </c:pt>
                <c:pt idx="622">
                  <c:v>324.5</c:v>
                </c:pt>
                <c:pt idx="623">
                  <c:v>240</c:v>
                </c:pt>
                <c:pt idx="624">
                  <c:v>218.80000305175781</c:v>
                </c:pt>
                <c:pt idx="625">
                  <c:v>220.5</c:v>
                </c:pt>
                <c:pt idx="626">
                  <c:v>179.30000305175781</c:v>
                </c:pt>
                <c:pt idx="627">
                  <c:v>171</c:v>
                </c:pt>
                <c:pt idx="628">
                  <c:v>224.80000305175781</c:v>
                </c:pt>
                <c:pt idx="629">
                  <c:v>238</c:v>
                </c:pt>
                <c:pt idx="630">
                  <c:v>224.30000305175781</c:v>
                </c:pt>
                <c:pt idx="631">
                  <c:v>255.30000305175781</c:v>
                </c:pt>
                <c:pt idx="632">
                  <c:v>258</c:v>
                </c:pt>
                <c:pt idx="633">
                  <c:v>218.80000305175781</c:v>
                </c:pt>
                <c:pt idx="634">
                  <c:v>172.19999694824219</c:v>
                </c:pt>
                <c:pt idx="635">
                  <c:v>136</c:v>
                </c:pt>
                <c:pt idx="636">
                  <c:v>141.80000305175781</c:v>
                </c:pt>
                <c:pt idx="637">
                  <c:v>185.69999694824219</c:v>
                </c:pt>
                <c:pt idx="638">
                  <c:v>233.30000305175781</c:v>
                </c:pt>
                <c:pt idx="639">
                  <c:v>240.19999694824219</c:v>
                </c:pt>
                <c:pt idx="640">
                  <c:v>239</c:v>
                </c:pt>
                <c:pt idx="641">
                  <c:v>258</c:v>
                </c:pt>
                <c:pt idx="642">
                  <c:v>280.5</c:v>
                </c:pt>
                <c:pt idx="643">
                  <c:v>314.79998779296875</c:v>
                </c:pt>
                <c:pt idx="644">
                  <c:v>487</c:v>
                </c:pt>
                <c:pt idx="645">
                  <c:v>1143</c:v>
                </c:pt>
                <c:pt idx="646">
                  <c:v>3939</c:v>
                </c:pt>
                <c:pt idx="647">
                  <c:v>13320</c:v>
                </c:pt>
                <c:pt idx="648">
                  <c:v>28450</c:v>
                </c:pt>
                <c:pt idx="649">
                  <c:v>35700</c:v>
                </c:pt>
                <c:pt idx="650">
                  <c:v>26880</c:v>
                </c:pt>
                <c:pt idx="651">
                  <c:v>12770</c:v>
                </c:pt>
                <c:pt idx="652">
                  <c:v>4495</c:v>
                </c:pt>
                <c:pt idx="653">
                  <c:v>1572</c:v>
                </c:pt>
                <c:pt idx="654">
                  <c:v>613.79998779296875</c:v>
                </c:pt>
                <c:pt idx="655">
                  <c:v>348.70001220703125</c:v>
                </c:pt>
                <c:pt idx="656">
                  <c:v>249.80000305175781</c:v>
                </c:pt>
                <c:pt idx="657">
                  <c:v>120.5</c:v>
                </c:pt>
                <c:pt idx="658">
                  <c:v>97.5</c:v>
                </c:pt>
                <c:pt idx="659">
                  <c:v>142.5</c:v>
                </c:pt>
                <c:pt idx="660">
                  <c:v>135.69999694824219</c:v>
                </c:pt>
                <c:pt idx="661">
                  <c:v>139</c:v>
                </c:pt>
                <c:pt idx="662">
                  <c:v>171.19999694824219</c:v>
                </c:pt>
                <c:pt idx="663">
                  <c:v>161.5</c:v>
                </c:pt>
                <c:pt idx="664">
                  <c:v>125.5</c:v>
                </c:pt>
                <c:pt idx="665">
                  <c:v>131.5</c:v>
                </c:pt>
                <c:pt idx="666">
                  <c:v>159.5</c:v>
                </c:pt>
                <c:pt idx="667">
                  <c:v>148.80000305175781</c:v>
                </c:pt>
                <c:pt idx="668">
                  <c:v>104.5</c:v>
                </c:pt>
                <c:pt idx="669">
                  <c:v>71.25</c:v>
                </c:pt>
                <c:pt idx="670">
                  <c:v>71.5</c:v>
                </c:pt>
                <c:pt idx="671">
                  <c:v>104</c:v>
                </c:pt>
                <c:pt idx="672">
                  <c:v>129.30000305175781</c:v>
                </c:pt>
                <c:pt idx="673">
                  <c:v>190.5</c:v>
                </c:pt>
                <c:pt idx="674">
                  <c:v>278.79998779296875</c:v>
                </c:pt>
                <c:pt idx="675">
                  <c:v>257</c:v>
                </c:pt>
                <c:pt idx="676">
                  <c:v>196</c:v>
                </c:pt>
                <c:pt idx="677">
                  <c:v>194.19999694824219</c:v>
                </c:pt>
                <c:pt idx="678">
                  <c:v>202.69999694824219</c:v>
                </c:pt>
                <c:pt idx="679">
                  <c:v>172</c:v>
                </c:pt>
                <c:pt idx="680">
                  <c:v>178.5</c:v>
                </c:pt>
                <c:pt idx="681">
                  <c:v>244.69999694824219</c:v>
                </c:pt>
                <c:pt idx="682">
                  <c:v>215.5</c:v>
                </c:pt>
                <c:pt idx="683">
                  <c:v>166.5</c:v>
                </c:pt>
                <c:pt idx="684">
                  <c:v>255.80000305175781</c:v>
                </c:pt>
                <c:pt idx="685">
                  <c:v>395</c:v>
                </c:pt>
                <c:pt idx="686">
                  <c:v>857</c:v>
                </c:pt>
                <c:pt idx="687">
                  <c:v>2686</c:v>
                </c:pt>
                <c:pt idx="688">
                  <c:v>6968</c:v>
                </c:pt>
                <c:pt idx="689">
                  <c:v>11580</c:v>
                </c:pt>
                <c:pt idx="690">
                  <c:v>12520</c:v>
                </c:pt>
                <c:pt idx="691">
                  <c:v>9346</c:v>
                </c:pt>
                <c:pt idx="692">
                  <c:v>4777</c:v>
                </c:pt>
                <c:pt idx="693">
                  <c:v>1916</c:v>
                </c:pt>
                <c:pt idx="694">
                  <c:v>1077</c:v>
                </c:pt>
                <c:pt idx="695">
                  <c:v>723.5</c:v>
                </c:pt>
                <c:pt idx="696">
                  <c:v>449.70001220703125</c:v>
                </c:pt>
                <c:pt idx="697">
                  <c:v>249.80000305175781</c:v>
                </c:pt>
                <c:pt idx="698">
                  <c:v>149.19999694824219</c:v>
                </c:pt>
                <c:pt idx="699">
                  <c:v>152</c:v>
                </c:pt>
                <c:pt idx="700">
                  <c:v>123.19999694824219</c:v>
                </c:pt>
                <c:pt idx="701">
                  <c:v>98.25</c:v>
                </c:pt>
                <c:pt idx="702">
                  <c:v>146.5</c:v>
                </c:pt>
                <c:pt idx="703">
                  <c:v>164</c:v>
                </c:pt>
                <c:pt idx="704">
                  <c:v>113</c:v>
                </c:pt>
                <c:pt idx="705">
                  <c:v>77.75</c:v>
                </c:pt>
                <c:pt idx="706">
                  <c:v>69.5</c:v>
                </c:pt>
                <c:pt idx="707">
                  <c:v>78.25</c:v>
                </c:pt>
                <c:pt idx="708">
                  <c:v>111</c:v>
                </c:pt>
                <c:pt idx="709">
                  <c:v>124.80000305175781</c:v>
                </c:pt>
                <c:pt idx="710">
                  <c:v>94.5</c:v>
                </c:pt>
                <c:pt idx="711">
                  <c:v>74.25</c:v>
                </c:pt>
                <c:pt idx="712">
                  <c:v>87.25</c:v>
                </c:pt>
                <c:pt idx="713">
                  <c:v>92.25</c:v>
                </c:pt>
                <c:pt idx="714">
                  <c:v>99</c:v>
                </c:pt>
                <c:pt idx="715">
                  <c:v>108</c:v>
                </c:pt>
                <c:pt idx="716">
                  <c:v>86.5</c:v>
                </c:pt>
                <c:pt idx="717">
                  <c:v>55.5</c:v>
                </c:pt>
                <c:pt idx="718">
                  <c:v>56.75</c:v>
                </c:pt>
                <c:pt idx="719">
                  <c:v>101.30000305175781</c:v>
                </c:pt>
                <c:pt idx="720">
                  <c:v>140.5</c:v>
                </c:pt>
                <c:pt idx="721">
                  <c:v>137</c:v>
                </c:pt>
                <c:pt idx="722">
                  <c:v>154.30000305175781</c:v>
                </c:pt>
                <c:pt idx="723">
                  <c:v>182.30000305175781</c:v>
                </c:pt>
                <c:pt idx="724">
                  <c:v>144.5</c:v>
                </c:pt>
                <c:pt idx="725">
                  <c:v>164.30000305175781</c:v>
                </c:pt>
                <c:pt idx="726">
                  <c:v>325</c:v>
                </c:pt>
                <c:pt idx="727">
                  <c:v>586.70001220703125</c:v>
                </c:pt>
                <c:pt idx="728">
                  <c:v>1388</c:v>
                </c:pt>
                <c:pt idx="729">
                  <c:v>2811</c:v>
                </c:pt>
                <c:pt idx="730">
                  <c:v>3860</c:v>
                </c:pt>
                <c:pt idx="731">
                  <c:v>3873</c:v>
                </c:pt>
                <c:pt idx="732">
                  <c:v>3043</c:v>
                </c:pt>
                <c:pt idx="733">
                  <c:v>2019</c:v>
                </c:pt>
                <c:pt idx="734">
                  <c:v>1290</c:v>
                </c:pt>
                <c:pt idx="735">
                  <c:v>765.5</c:v>
                </c:pt>
                <c:pt idx="736">
                  <c:v>372</c:v>
                </c:pt>
                <c:pt idx="737">
                  <c:v>161</c:v>
                </c:pt>
                <c:pt idx="738">
                  <c:v>65.75</c:v>
                </c:pt>
                <c:pt idx="739">
                  <c:v>31.75</c:v>
                </c:pt>
                <c:pt idx="740">
                  <c:v>39.75</c:v>
                </c:pt>
                <c:pt idx="741">
                  <c:v>51.25</c:v>
                </c:pt>
                <c:pt idx="742">
                  <c:v>46.5</c:v>
                </c:pt>
                <c:pt idx="743">
                  <c:v>47.25</c:v>
                </c:pt>
                <c:pt idx="744">
                  <c:v>73</c:v>
                </c:pt>
                <c:pt idx="745">
                  <c:v>127.30000305175781</c:v>
                </c:pt>
                <c:pt idx="746">
                  <c:v>151.30000305175781</c:v>
                </c:pt>
                <c:pt idx="747">
                  <c:v>116.80000305175781</c:v>
                </c:pt>
                <c:pt idx="748">
                  <c:v>97.5</c:v>
                </c:pt>
                <c:pt idx="749">
                  <c:v>88</c:v>
                </c:pt>
                <c:pt idx="750">
                  <c:v>77.75</c:v>
                </c:pt>
                <c:pt idx="751">
                  <c:v>83.5</c:v>
                </c:pt>
                <c:pt idx="752">
                  <c:v>73.75</c:v>
                </c:pt>
                <c:pt idx="753">
                  <c:v>92</c:v>
                </c:pt>
                <c:pt idx="754">
                  <c:v>189.30000305175781</c:v>
                </c:pt>
                <c:pt idx="755">
                  <c:v>270</c:v>
                </c:pt>
                <c:pt idx="756">
                  <c:v>239.5</c:v>
                </c:pt>
                <c:pt idx="757">
                  <c:v>156.69999694824219</c:v>
                </c:pt>
                <c:pt idx="758">
                  <c:v>124.5</c:v>
                </c:pt>
                <c:pt idx="759">
                  <c:v>158.30000305175781</c:v>
                </c:pt>
                <c:pt idx="760">
                  <c:v>202.5</c:v>
                </c:pt>
                <c:pt idx="761">
                  <c:v>246.5</c:v>
                </c:pt>
                <c:pt idx="762">
                  <c:v>276.5</c:v>
                </c:pt>
                <c:pt idx="763">
                  <c:v>251.30000305175781</c:v>
                </c:pt>
                <c:pt idx="764">
                  <c:v>213.5</c:v>
                </c:pt>
                <c:pt idx="765">
                  <c:v>263.5</c:v>
                </c:pt>
                <c:pt idx="766">
                  <c:v>350.70001220703125</c:v>
                </c:pt>
                <c:pt idx="767">
                  <c:v>364.5</c:v>
                </c:pt>
                <c:pt idx="768">
                  <c:v>375.20001220703125</c:v>
                </c:pt>
                <c:pt idx="769">
                  <c:v>591.79998779296875</c:v>
                </c:pt>
                <c:pt idx="770">
                  <c:v>1155</c:v>
                </c:pt>
                <c:pt idx="771">
                  <c:v>1688</c:v>
                </c:pt>
                <c:pt idx="772">
                  <c:v>1625</c:v>
                </c:pt>
                <c:pt idx="773">
                  <c:v>1102</c:v>
                </c:pt>
                <c:pt idx="774">
                  <c:v>604</c:v>
                </c:pt>
                <c:pt idx="775">
                  <c:v>270</c:v>
                </c:pt>
                <c:pt idx="776">
                  <c:v>112.5</c:v>
                </c:pt>
                <c:pt idx="777">
                  <c:v>108</c:v>
                </c:pt>
                <c:pt idx="778">
                  <c:v>98.75</c:v>
                </c:pt>
                <c:pt idx="779">
                  <c:v>51.5</c:v>
                </c:pt>
                <c:pt idx="780">
                  <c:v>26.75</c:v>
                </c:pt>
                <c:pt idx="781">
                  <c:v>22.25</c:v>
                </c:pt>
                <c:pt idx="782">
                  <c:v>33</c:v>
                </c:pt>
                <c:pt idx="783">
                  <c:v>56.25</c:v>
                </c:pt>
                <c:pt idx="784">
                  <c:v>84.25</c:v>
                </c:pt>
                <c:pt idx="785">
                  <c:v>113</c:v>
                </c:pt>
                <c:pt idx="786">
                  <c:v>103</c:v>
                </c:pt>
                <c:pt idx="787">
                  <c:v>68.25</c:v>
                </c:pt>
                <c:pt idx="788">
                  <c:v>74.25</c:v>
                </c:pt>
                <c:pt idx="789">
                  <c:v>80</c:v>
                </c:pt>
                <c:pt idx="790">
                  <c:v>56</c:v>
                </c:pt>
                <c:pt idx="791">
                  <c:v>47.5</c:v>
                </c:pt>
                <c:pt idx="792">
                  <c:v>74.25</c:v>
                </c:pt>
                <c:pt idx="793">
                  <c:v>101.5</c:v>
                </c:pt>
                <c:pt idx="794">
                  <c:v>73.5</c:v>
                </c:pt>
                <c:pt idx="795">
                  <c:v>35.25</c:v>
                </c:pt>
                <c:pt idx="796">
                  <c:v>24.25</c:v>
                </c:pt>
                <c:pt idx="797">
                  <c:v>20</c:v>
                </c:pt>
                <c:pt idx="798">
                  <c:v>35.75</c:v>
                </c:pt>
                <c:pt idx="799">
                  <c:v>66.75</c:v>
                </c:pt>
                <c:pt idx="800">
                  <c:v>98.75</c:v>
                </c:pt>
                <c:pt idx="801">
                  <c:v>107</c:v>
                </c:pt>
                <c:pt idx="802">
                  <c:v>71.25</c:v>
                </c:pt>
                <c:pt idx="803">
                  <c:v>59.5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E973-47FA-B39F-28D310344042}"/>
            </c:ext>
          </c:extLst>
        </c:ser>
        <c:ser>
          <c:idx val="1"/>
          <c:order val="1"/>
          <c:tx>
            <c:v>distriubtion width</c:v>
          </c:tx>
          <c:spPr>
            <a:ln w="38100">
              <a:solidFill>
                <a:srgbClr val="FF66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{18 min}'!$G$10:$G$11</c:f>
              <c:numCache>
                <c:formatCode>General</c:formatCode>
                <c:ptCount val="2"/>
                <c:pt idx="0">
                  <c:v>789.1309814453125</c:v>
                </c:pt>
                <c:pt idx="1">
                  <c:v>793.7496337890625</c:v>
                </c:pt>
              </c:numCache>
            </c:numRef>
          </c:xVal>
          <c:yVal>
            <c:numRef>
              <c:f>'Sheet1 {18 min}'!$F$13:$F$14</c:f>
              <c:numCache>
                <c:formatCode>General</c:formatCode>
                <c:ptCount val="2"/>
                <c:pt idx="0">
                  <c:v>18930</c:v>
                </c:pt>
                <c:pt idx="1">
                  <c:v>18930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E973-47FA-B39F-28D310344042}"/>
            </c:ext>
          </c:extLst>
        </c:ser>
        <c:ser>
          <c:idx val="2"/>
          <c:order val="2"/>
          <c:tx>
            <c:v>centroid</c:v>
          </c:tx>
          <c:spPr>
            <a:ln w="38100">
              <a:solidFill>
                <a:srgbClr val="00FF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('Sheet1 {18 min}'!$G$4,'Sheet1 {18 min}'!$G$4)</c:f>
              <c:numCache>
                <c:formatCode>General</c:formatCode>
                <c:ptCount val="2"/>
                <c:pt idx="0">
                  <c:v>791.4166259765625</c:v>
                </c:pt>
                <c:pt idx="1">
                  <c:v>791.4166259765625</c:v>
                </c:pt>
              </c:numCache>
            </c:numRef>
          </c:xVal>
          <c:yVal>
            <c:numRef>
              <c:f>'Sheet1 {18 min}'!$F$12:$F$13</c:f>
              <c:numCache>
                <c:formatCode>General</c:formatCode>
                <c:ptCount val="2"/>
                <c:pt idx="0">
                  <c:v>0</c:v>
                </c:pt>
                <c:pt idx="1">
                  <c:v>18930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E973-47FA-B39F-28D310344042}"/>
            </c:ext>
          </c:extLst>
        </c:ser>
        <c:ser>
          <c:idx val="3"/>
          <c:order val="3"/>
          <c:tx>
            <c:v>peak envelope</c:v>
          </c:tx>
          <c:spPr>
            <a:ln w="12700">
              <a:solidFill>
                <a:srgbClr val="FF0000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'Sheet1 {18 min}'!$D$1:$D$17</c:f>
              <c:numCache>
                <c:formatCode>General</c:formatCode>
                <c:ptCount val="17"/>
                <c:pt idx="0">
                  <c:v>787.36602783203125</c:v>
                </c:pt>
                <c:pt idx="1">
                  <c:v>787.86602783203125</c:v>
                </c:pt>
                <c:pt idx="2">
                  <c:v>788.36602783203125</c:v>
                </c:pt>
                <c:pt idx="3">
                  <c:v>788.86602783203125</c:v>
                </c:pt>
                <c:pt idx="4">
                  <c:v>789.3690185546875</c:v>
                </c:pt>
                <c:pt idx="5">
                  <c:v>789.87200927734375</c:v>
                </c:pt>
                <c:pt idx="6">
                  <c:v>790.36199951171875</c:v>
                </c:pt>
                <c:pt idx="7">
                  <c:v>790.86602783203125</c:v>
                </c:pt>
                <c:pt idx="8">
                  <c:v>791.3690185546875</c:v>
                </c:pt>
                <c:pt idx="9">
                  <c:v>791.87298583984375</c:v>
                </c:pt>
                <c:pt idx="10">
                  <c:v>792.37701416015625</c:v>
                </c:pt>
                <c:pt idx="11">
                  <c:v>792.8809814453125</c:v>
                </c:pt>
                <c:pt idx="12">
                  <c:v>793.385009765625</c:v>
                </c:pt>
                <c:pt idx="13">
                  <c:v>793.88897705078125</c:v>
                </c:pt>
                <c:pt idx="14">
                  <c:v>794.38897705078125</c:v>
                </c:pt>
                <c:pt idx="15">
                  <c:v>794.88897705078125</c:v>
                </c:pt>
                <c:pt idx="16">
                  <c:v>795.38897705078125</c:v>
                </c:pt>
              </c:numCache>
            </c:numRef>
          </c:xVal>
          <c:yVal>
            <c:numRef>
              <c:f>'Sheet1 {18 min}'!$E$1:$E$28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10550</c:v>
                </c:pt>
                <c:pt idx="4">
                  <c:v>26460</c:v>
                </c:pt>
                <c:pt idx="5">
                  <c:v>64880</c:v>
                </c:pt>
                <c:pt idx="6">
                  <c:v>114300</c:v>
                </c:pt>
                <c:pt idx="7">
                  <c:v>162800</c:v>
                </c:pt>
                <c:pt idx="8">
                  <c:v>189300</c:v>
                </c:pt>
                <c:pt idx="9">
                  <c:v>176500</c:v>
                </c:pt>
                <c:pt idx="10">
                  <c:v>136300</c:v>
                </c:pt>
                <c:pt idx="11">
                  <c:v>77760</c:v>
                </c:pt>
                <c:pt idx="12">
                  <c:v>35700</c:v>
                </c:pt>
                <c:pt idx="13">
                  <c:v>12520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E973-47FA-B39F-28D310344042}"/>
            </c:ext>
          </c:extLst>
        </c:ser>
        <c:ser>
          <c:idx val="4"/>
          <c:order val="4"/>
          <c:tx>
            <c:v>Binomial p = 1</c:v>
          </c:tx>
          <c:spPr>
            <a:ln w="25400">
              <a:solidFill>
                <a:srgbClr val="4472C4"/>
              </a:solidFill>
              <a:prstDash val="solid"/>
            </a:ln>
          </c:spPr>
          <c:marker>
            <c:symbol val="none"/>
          </c:marker>
          <c:xVal>
            <c:numRef>
              <c:f>'Sheet1 {18 min}'!$D$1:$D$31</c:f>
              <c:numCache>
                <c:formatCode>General</c:formatCode>
                <c:ptCount val="31"/>
                <c:pt idx="0">
                  <c:v>787.36602783203125</c:v>
                </c:pt>
                <c:pt idx="1">
                  <c:v>787.86602783203125</c:v>
                </c:pt>
                <c:pt idx="2">
                  <c:v>788.36602783203125</c:v>
                </c:pt>
                <c:pt idx="3">
                  <c:v>788.86602783203125</c:v>
                </c:pt>
                <c:pt idx="4">
                  <c:v>789.3690185546875</c:v>
                </c:pt>
                <c:pt idx="5">
                  <c:v>789.87200927734375</c:v>
                </c:pt>
                <c:pt idx="6">
                  <c:v>790.36199951171875</c:v>
                </c:pt>
                <c:pt idx="7">
                  <c:v>790.86602783203125</c:v>
                </c:pt>
                <c:pt idx="8">
                  <c:v>791.3690185546875</c:v>
                </c:pt>
                <c:pt idx="9">
                  <c:v>791.87298583984375</c:v>
                </c:pt>
                <c:pt idx="10">
                  <c:v>792.37701416015625</c:v>
                </c:pt>
                <c:pt idx="11">
                  <c:v>792.8809814453125</c:v>
                </c:pt>
                <c:pt idx="12">
                  <c:v>793.385009765625</c:v>
                </c:pt>
                <c:pt idx="13">
                  <c:v>793.88897705078125</c:v>
                </c:pt>
                <c:pt idx="14">
                  <c:v>794.38897705078125</c:v>
                </c:pt>
                <c:pt idx="15">
                  <c:v>794.88897705078125</c:v>
                </c:pt>
                <c:pt idx="16">
                  <c:v>795.38897705078125</c:v>
                </c:pt>
              </c:numCache>
            </c:numRef>
          </c:xVal>
          <c:yVal>
            <c:numRef>
              <c:f>'Sheet1 {18 min}'!$P$1:$P$31</c:f>
              <c:numCache>
                <c:formatCode>General</c:formatCode>
                <c:ptCount val="31"/>
                <c:pt idx="0">
                  <c:v>4867.5111583051694</c:v>
                </c:pt>
                <c:pt idx="1">
                  <c:v>5050.8924865431618</c:v>
                </c:pt>
                <c:pt idx="2">
                  <c:v>6070.4196110642297</c:v>
                </c:pt>
                <c:pt idx="3">
                  <c:v>10299.081958124112</c:v>
                </c:pt>
                <c:pt idx="4">
                  <c:v>23474.774234326491</c:v>
                </c:pt>
                <c:pt idx="5">
                  <c:v>54149.067596084482</c:v>
                </c:pt>
                <c:pt idx="6">
                  <c:v>106104.50954261018</c:v>
                </c:pt>
                <c:pt idx="7">
                  <c:v>165473.29090713937</c:v>
                </c:pt>
                <c:pt idx="8">
                  <c:v>199648.20081693656</c:v>
                </c:pt>
                <c:pt idx="9">
                  <c:v>182877.09817013409</c:v>
                </c:pt>
                <c:pt idx="10">
                  <c:v>125713.05421557926</c:v>
                </c:pt>
                <c:pt idx="11">
                  <c:v>65660.475144776807</c:v>
                </c:pt>
                <c:pt idx="12">
                  <c:v>28402.314144449956</c:v>
                </c:pt>
                <c:pt idx="13">
                  <c:v>12244.767373775394</c:v>
                </c:pt>
                <c:pt idx="14">
                  <c:v>6804.5505694294607</c:v>
                </c:pt>
                <c:pt idx="15">
                  <c:v>5294.5738791988206</c:v>
                </c:pt>
                <c:pt idx="16">
                  <c:v>4935.4319053141026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E973-47FA-B39F-28D310344042}"/>
            </c:ext>
          </c:extLst>
        </c:ser>
        <c:ser>
          <c:idx val="5"/>
          <c:order val="5"/>
          <c:tx>
            <c:v>Bimodal(1) 2</c:v>
          </c:tx>
          <c:marker>
            <c:symbol val="none"/>
          </c:marker>
          <c:xVal>
            <c:numRef>
              <c:f>'Sheet1 {18 min}'!$D$1:$D$31</c:f>
              <c:numCache>
                <c:formatCode>General</c:formatCode>
                <c:ptCount val="31"/>
                <c:pt idx="0">
                  <c:v>787.36602783203125</c:v>
                </c:pt>
                <c:pt idx="1">
                  <c:v>787.86602783203125</c:v>
                </c:pt>
                <c:pt idx="2">
                  <c:v>788.36602783203125</c:v>
                </c:pt>
                <c:pt idx="3">
                  <c:v>788.86602783203125</c:v>
                </c:pt>
                <c:pt idx="4">
                  <c:v>789.3690185546875</c:v>
                </c:pt>
                <c:pt idx="5">
                  <c:v>789.87200927734375</c:v>
                </c:pt>
                <c:pt idx="6">
                  <c:v>790.36199951171875</c:v>
                </c:pt>
                <c:pt idx="7">
                  <c:v>790.86602783203125</c:v>
                </c:pt>
                <c:pt idx="8">
                  <c:v>791.3690185546875</c:v>
                </c:pt>
                <c:pt idx="9">
                  <c:v>791.87298583984375</c:v>
                </c:pt>
                <c:pt idx="10">
                  <c:v>792.37701416015625</c:v>
                </c:pt>
                <c:pt idx="11">
                  <c:v>792.8809814453125</c:v>
                </c:pt>
                <c:pt idx="12">
                  <c:v>793.385009765625</c:v>
                </c:pt>
                <c:pt idx="13">
                  <c:v>793.88897705078125</c:v>
                </c:pt>
                <c:pt idx="14">
                  <c:v>794.38897705078125</c:v>
                </c:pt>
                <c:pt idx="15">
                  <c:v>794.88897705078125</c:v>
                </c:pt>
                <c:pt idx="16">
                  <c:v>795.38897705078125</c:v>
                </c:pt>
              </c:numCache>
            </c:numRef>
          </c:xVal>
          <c:yVal>
            <c:numRef>
              <c:f>'Sheet1 {18 min}'!$M$1:$M$31</c:f>
              <c:numCache>
                <c:formatCode>General</c:formatCode>
                <c:ptCount val="31"/>
                <c:pt idx="0">
                  <c:v>4843.4443455369546</c:v>
                </c:pt>
                <c:pt idx="1">
                  <c:v>4843.4443455369546</c:v>
                </c:pt>
                <c:pt idx="2">
                  <c:v>4843.4443455369546</c:v>
                </c:pt>
                <c:pt idx="3">
                  <c:v>4843.4443455369546</c:v>
                </c:pt>
                <c:pt idx="4">
                  <c:v>4843.4443455369546</c:v>
                </c:pt>
                <c:pt idx="5">
                  <c:v>4843.4443455369546</c:v>
                </c:pt>
                <c:pt idx="6">
                  <c:v>4843.4443455369546</c:v>
                </c:pt>
                <c:pt idx="7">
                  <c:v>4843.4443455369546</c:v>
                </c:pt>
                <c:pt idx="8">
                  <c:v>4843.4443455369546</c:v>
                </c:pt>
                <c:pt idx="9">
                  <c:v>4843.4443455369546</c:v>
                </c:pt>
                <c:pt idx="10">
                  <c:v>4843.4443455369546</c:v>
                </c:pt>
                <c:pt idx="11">
                  <c:v>4843.4443455369546</c:v>
                </c:pt>
                <c:pt idx="12">
                  <c:v>4843.4443455369546</c:v>
                </c:pt>
                <c:pt idx="13">
                  <c:v>4843.4443455369546</c:v>
                </c:pt>
                <c:pt idx="14">
                  <c:v>4843.4443455369546</c:v>
                </c:pt>
                <c:pt idx="15">
                  <c:v>4843.4443455369546</c:v>
                </c:pt>
                <c:pt idx="16">
                  <c:v>4843.4443455369546</c:v>
                </c:pt>
                <c:pt idx="17">
                  <c:v>4843.4443455369546</c:v>
                </c:pt>
                <c:pt idx="18">
                  <c:v>4843.4443455369546</c:v>
                </c:pt>
                <c:pt idx="19">
                  <c:v>4843.4443455369546</c:v>
                </c:pt>
                <c:pt idx="20">
                  <c:v>4843.4443455369546</c:v>
                </c:pt>
                <c:pt idx="21">
                  <c:v>4843.4443455369546</c:v>
                </c:pt>
                <c:pt idx="22">
                  <c:v>4843.4443455369546</c:v>
                </c:pt>
                <c:pt idx="23">
                  <c:v>4843.4443455369546</c:v>
                </c:pt>
                <c:pt idx="24">
                  <c:v>4843.4443455369546</c:v>
                </c:pt>
                <c:pt idx="25">
                  <c:v>4843.4443455369546</c:v>
                </c:pt>
                <c:pt idx="26">
                  <c:v>4843.4443455369546</c:v>
                </c:pt>
                <c:pt idx="27">
                  <c:v>4843.4443455369546</c:v>
                </c:pt>
                <c:pt idx="28">
                  <c:v>4843.4443455369546</c:v>
                </c:pt>
                <c:pt idx="29">
                  <c:v>4843.4443455369546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E973-47FA-B39F-28D310344042}"/>
            </c:ext>
          </c:extLst>
        </c:ser>
        <c:ser>
          <c:idx val="6"/>
          <c:order val="6"/>
          <c:tx>
            <c:v>Bimodal(2) 13.8</c:v>
          </c:tx>
          <c:marker>
            <c:symbol val="none"/>
          </c:marker>
          <c:xVal>
            <c:numRef>
              <c:f>'Sheet1 {18 min}'!$D$1:$D$31</c:f>
              <c:numCache>
                <c:formatCode>General</c:formatCode>
                <c:ptCount val="31"/>
                <c:pt idx="0">
                  <c:v>787.36602783203125</c:v>
                </c:pt>
                <c:pt idx="1">
                  <c:v>787.86602783203125</c:v>
                </c:pt>
                <c:pt idx="2">
                  <c:v>788.36602783203125</c:v>
                </c:pt>
                <c:pt idx="3">
                  <c:v>788.86602783203125</c:v>
                </c:pt>
                <c:pt idx="4">
                  <c:v>789.3690185546875</c:v>
                </c:pt>
                <c:pt idx="5">
                  <c:v>789.87200927734375</c:v>
                </c:pt>
                <c:pt idx="6">
                  <c:v>790.36199951171875</c:v>
                </c:pt>
                <c:pt idx="7">
                  <c:v>790.86602783203125</c:v>
                </c:pt>
                <c:pt idx="8">
                  <c:v>791.3690185546875</c:v>
                </c:pt>
                <c:pt idx="9">
                  <c:v>791.87298583984375</c:v>
                </c:pt>
                <c:pt idx="10">
                  <c:v>792.37701416015625</c:v>
                </c:pt>
                <c:pt idx="11">
                  <c:v>792.8809814453125</c:v>
                </c:pt>
                <c:pt idx="12">
                  <c:v>793.385009765625</c:v>
                </c:pt>
                <c:pt idx="13">
                  <c:v>793.88897705078125</c:v>
                </c:pt>
                <c:pt idx="14">
                  <c:v>794.38897705078125</c:v>
                </c:pt>
                <c:pt idx="15">
                  <c:v>794.88897705078125</c:v>
                </c:pt>
                <c:pt idx="16">
                  <c:v>795.38897705078125</c:v>
                </c:pt>
              </c:numCache>
            </c:numRef>
          </c:xVal>
          <c:yVal>
            <c:numRef>
              <c:f>'Sheet1 {18 min}'!$O$1:$O$31</c:f>
              <c:numCache>
                <c:formatCode>General</c:formatCode>
                <c:ptCount val="31"/>
                <c:pt idx="0">
                  <c:v>4867.5111583051703</c:v>
                </c:pt>
                <c:pt idx="1">
                  <c:v>5050.8924865431618</c:v>
                </c:pt>
                <c:pt idx="2">
                  <c:v>6070.4196110642306</c:v>
                </c:pt>
                <c:pt idx="3">
                  <c:v>10299.081958124112</c:v>
                </c:pt>
                <c:pt idx="4">
                  <c:v>23474.774234326491</c:v>
                </c:pt>
                <c:pt idx="5">
                  <c:v>54149.067596084482</c:v>
                </c:pt>
                <c:pt idx="6">
                  <c:v>106104.50954261018</c:v>
                </c:pt>
                <c:pt idx="7">
                  <c:v>165473.29090713937</c:v>
                </c:pt>
                <c:pt idx="8">
                  <c:v>199648.20081693656</c:v>
                </c:pt>
                <c:pt idx="9">
                  <c:v>182877.09817013409</c:v>
                </c:pt>
                <c:pt idx="10">
                  <c:v>125713.05421557926</c:v>
                </c:pt>
                <c:pt idx="11">
                  <c:v>65660.475144776807</c:v>
                </c:pt>
                <c:pt idx="12">
                  <c:v>28402.314144449952</c:v>
                </c:pt>
                <c:pt idx="13">
                  <c:v>12244.767373775396</c:v>
                </c:pt>
                <c:pt idx="14">
                  <c:v>6804.5505694294607</c:v>
                </c:pt>
                <c:pt idx="15">
                  <c:v>5294.5738791988206</c:v>
                </c:pt>
                <c:pt idx="16">
                  <c:v>4935.4319053141026</c:v>
                </c:pt>
                <c:pt idx="17">
                  <c:v>4860.2707373829699</c:v>
                </c:pt>
                <c:pt idx="18">
                  <c:v>4846.1768063868358</c:v>
                </c:pt>
                <c:pt idx="19">
                  <c:v>4843.805685663001</c:v>
                </c:pt>
                <c:pt idx="20">
                  <c:v>4843.4722222187957</c:v>
                </c:pt>
                <c:pt idx="21">
                  <c:v>4843.4443455369546</c:v>
                </c:pt>
                <c:pt idx="22">
                  <c:v>4843.4443455369546</c:v>
                </c:pt>
                <c:pt idx="23">
                  <c:v>4843.4443455369546</c:v>
                </c:pt>
                <c:pt idx="24">
                  <c:v>4843.4443455369546</c:v>
                </c:pt>
                <c:pt idx="25">
                  <c:v>4843.4443455369546</c:v>
                </c:pt>
                <c:pt idx="26">
                  <c:v>4843.4443455369546</c:v>
                </c:pt>
                <c:pt idx="27">
                  <c:v>4843.4443455369546</c:v>
                </c:pt>
                <c:pt idx="28">
                  <c:v>4843.4443455369546</c:v>
                </c:pt>
                <c:pt idx="29">
                  <c:v>4843.4443455369546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E973-47FA-B39F-28D3103440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2879215"/>
        <c:axId val="1062872559"/>
      </c:scatterChart>
      <c:valAx>
        <c:axId val="1062879215"/>
        <c:scaling>
          <c:orientation val="minMax"/>
          <c:max val="796"/>
          <c:min val="78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m/z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62872559"/>
        <c:crosses val="autoZero"/>
        <c:crossBetween val="midCat"/>
      </c:valAx>
      <c:valAx>
        <c:axId val="1062872559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2879215"/>
        <c:crosses val="autoZero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Regression Metric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Lit>
              <c:ptCount val="1"/>
              <c:pt idx="0">
                <c:v>Error</c:v>
              </c:pt>
            </c:strLit>
          </c:cat>
          <c:val>
            <c:numRef>
              <c:f>'Sheet1 {18 min}'!$I$78</c:f>
              <c:numCache>
                <c:formatCode>General</c:formatCode>
                <c:ptCount val="1"/>
                <c:pt idx="0">
                  <c:v>1.1318546163510458E-7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67E7-49D2-A88C-E70D8F7DD0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axId val="966148431"/>
        <c:axId val="966145935"/>
      </c:barChart>
      <c:scatterChart>
        <c:scatterStyle val="lineMarker"/>
        <c:varyColors val="0"/>
        <c:ser>
          <c:idx val="1"/>
          <c:order val="1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008000"/>
                </a:solidFill>
                <a:prstDash val="solid"/>
              </a:ln>
            </c:spPr>
          </c:errBars>
          <c:yVal>
            <c:numRef>
              <c:f>'Sheet1 {18 min}'!$I$79</c:f>
              <c:numCache>
                <c:formatCode>General</c:formatCode>
                <c:ptCount val="1"/>
                <c:pt idx="0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67E7-49D2-A88C-E70D8F7DD0E9}"/>
            </c:ext>
          </c:extLst>
        </c:ser>
        <c:ser>
          <c:idx val="2"/>
          <c:order val="2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6600"/>
                </a:solidFill>
                <a:prstDash val="solid"/>
              </a:ln>
            </c:spPr>
          </c:errBars>
          <c:yVal>
            <c:numRef>
              <c:f>'Sheet1 {18 min}'!$I$80</c:f>
              <c:numCache>
                <c:formatCode>General</c:formatCode>
                <c:ptCount val="1"/>
                <c:pt idx="0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67E7-49D2-A88C-E70D8F7DD0E9}"/>
            </c:ext>
          </c:extLst>
        </c:ser>
        <c:ser>
          <c:idx val="3"/>
          <c:order val="3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'Sheet1 {18 min}'!$I$81</c:f>
              <c:numCache>
                <c:formatCode>General</c:formatCode>
                <c:ptCount val="1"/>
                <c:pt idx="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67E7-49D2-A88C-E70D8F7DD0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6148431"/>
        <c:axId val="966145935"/>
      </c:scatterChart>
      <c:catAx>
        <c:axId val="96614843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66145935"/>
        <c:crosses val="autoZero"/>
        <c:auto val="1"/>
        <c:lblAlgn val="ctr"/>
        <c:lblOffset val="100"/>
        <c:noMultiLvlLbl val="0"/>
      </c:catAx>
      <c:valAx>
        <c:axId val="966145935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966148431"/>
        <c:crosses val="autoZero"/>
        <c:crossBetween val="between"/>
      </c:valAx>
      <c:spPr>
        <a:noFill/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Delta Chi Metric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Lit>
              <c:ptCount val="1"/>
              <c:pt idx="0">
                <c:v>DeltaChi</c:v>
              </c:pt>
            </c:strLit>
          </c:cat>
          <c:val>
            <c:numRef>
              <c:f>'Sheet1 {18 min}'!$J$78</c:f>
              <c:numCache>
                <c:formatCode>General</c:formatCode>
                <c:ptCount val="1"/>
                <c:pt idx="0">
                  <c:v>-0.92514540749308105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9D-4582-AF6D-D5ECA5A7DF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axId val="257182959"/>
        <c:axId val="257185039"/>
      </c:barChart>
      <c:scatterChart>
        <c:scatterStyle val="lineMarker"/>
        <c:varyColors val="0"/>
        <c:ser>
          <c:idx val="1"/>
          <c:order val="1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008000"/>
                </a:solidFill>
                <a:prstDash val="solid"/>
              </a:ln>
            </c:spPr>
          </c:errBars>
          <c:yVal>
            <c:numRef>
              <c:f>'Sheet1 {18 min}'!$J$79</c:f>
              <c:numCache>
                <c:formatCode>General</c:formatCode>
                <c:ptCount val="1"/>
                <c:pt idx="0">
                  <c:v>82.503530257986242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99D-4582-AF6D-D5ECA5A7DF76}"/>
            </c:ext>
          </c:extLst>
        </c:ser>
        <c:ser>
          <c:idx val="2"/>
          <c:order val="2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6600"/>
                </a:solidFill>
                <a:prstDash val="solid"/>
              </a:ln>
            </c:spPr>
          </c:errBars>
          <c:yVal>
            <c:numRef>
              <c:f>'Sheet1 {18 min}'!$J$80</c:f>
              <c:numCache>
                <c:formatCode>General</c:formatCode>
                <c:ptCount val="1"/>
                <c:pt idx="0">
                  <c:v>41.251765128993121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99D-4582-AF6D-D5ECA5A7DF76}"/>
            </c:ext>
          </c:extLst>
        </c:ser>
        <c:ser>
          <c:idx val="3"/>
          <c:order val="3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'Sheet1 {18 min}'!$J$81</c:f>
              <c:numCache>
                <c:formatCode>General</c:formatCode>
                <c:ptCount val="1"/>
                <c:pt idx="0">
                  <c:v>20.62588256449656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99D-4582-AF6D-D5ECA5A7DF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7182959"/>
        <c:axId val="257185039"/>
      </c:scatterChart>
      <c:catAx>
        <c:axId val="25718295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57185039"/>
        <c:crosses val="autoZero"/>
        <c:auto val="1"/>
        <c:lblAlgn val="ctr"/>
        <c:lblOffset val="100"/>
        <c:noMultiLvlLbl val="0"/>
      </c:catAx>
      <c:valAx>
        <c:axId val="257185039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257182959"/>
        <c:crosses val="autoZero"/>
        <c:crossBetween val="between"/>
      </c:valAx>
      <c:spPr>
        <a:noFill/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Separation Metric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Lit>
              <c:ptCount val="1"/>
              <c:pt idx="0">
                <c:v>SepRatio</c:v>
              </c:pt>
            </c:strLit>
          </c:cat>
          <c:val>
            <c:numRef>
              <c:f>'Sheet1 {18 min}'!$K$78</c:f>
              <c:numCache>
                <c:formatCode>General</c:formatCode>
                <c:ptCount val="1"/>
                <c:pt idx="0">
                  <c:v>8.9377045913846356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66-47C2-BAC0-DA4249F2D2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axId val="765624895"/>
        <c:axId val="1007227471"/>
      </c:barChart>
      <c:scatterChart>
        <c:scatterStyle val="lineMarker"/>
        <c:varyColors val="0"/>
        <c:ser>
          <c:idx val="1"/>
          <c:order val="1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008000"/>
                </a:solidFill>
                <a:prstDash val="solid"/>
              </a:ln>
            </c:spPr>
          </c:errBars>
          <c:yVal>
            <c:numRef>
              <c:f>'Sheet1 {18 min}'!$K$79</c:f>
              <c:numCache>
                <c:formatCode>General</c:formatCode>
                <c:ptCount val="1"/>
                <c:pt idx="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66-47C2-BAC0-DA4249F2D2C3}"/>
            </c:ext>
          </c:extLst>
        </c:ser>
        <c:ser>
          <c:idx val="2"/>
          <c:order val="2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6600"/>
                </a:solidFill>
                <a:prstDash val="solid"/>
              </a:ln>
            </c:spPr>
          </c:errBars>
          <c:yVal>
            <c:numRef>
              <c:f>'Sheet1 {18 min}'!$K$80</c:f>
              <c:numCache>
                <c:formatCode>General</c:formatCode>
                <c:ptCount val="1"/>
                <c:pt idx="0">
                  <c:v>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D66-47C2-BAC0-DA4249F2D2C3}"/>
            </c:ext>
          </c:extLst>
        </c:ser>
        <c:ser>
          <c:idx val="3"/>
          <c:order val="3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'Sheet1 {18 min}'!$K$81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D66-47C2-BAC0-DA4249F2D2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5624895"/>
        <c:axId val="1007227471"/>
      </c:scatterChart>
      <c:catAx>
        <c:axId val="76562489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7227471"/>
        <c:crosses val="autoZero"/>
        <c:auto val="1"/>
        <c:lblAlgn val="ctr"/>
        <c:lblOffset val="100"/>
        <c:noMultiLvlLbl val="0"/>
      </c:catAx>
      <c:valAx>
        <c:axId val="1007227471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765624895"/>
        <c:crosses val="autoZero"/>
        <c:crossBetween val="between"/>
      </c:valAx>
      <c:spPr>
        <a:noFill/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Iterative Fitting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1st</c:v>
          </c:tx>
          <c:spPr>
            <a:ln w="25400">
              <a:noFill/>
            </a:ln>
            <a:effectLst/>
          </c:spPr>
          <c:marker>
            <c:symbol val="circle"/>
            <c:size val="6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xVal>
            <c:numRef>
              <c:f>'Sheet1 {18 min}'!$K$101:$K$120</c:f>
              <c:numCache>
                <c:formatCode>General</c:formatCode>
                <c:ptCount val="20"/>
                <c:pt idx="0">
                  <c:v>8.0339922673398529</c:v>
                </c:pt>
                <c:pt idx="1">
                  <c:v>0.54778931357045046</c:v>
                </c:pt>
                <c:pt idx="2">
                  <c:v>8.9539837709521954</c:v>
                </c:pt>
                <c:pt idx="3">
                  <c:v>7.8716084959270409</c:v>
                </c:pt>
                <c:pt idx="4">
                  <c:v>5.1742659503600742E-4</c:v>
                </c:pt>
                <c:pt idx="5">
                  <c:v>1.3753941155762233E-6</c:v>
                </c:pt>
                <c:pt idx="6">
                  <c:v>4.5378553583412215E-7</c:v>
                </c:pt>
                <c:pt idx="7">
                  <c:v>1.7724340442843597E-2</c:v>
                </c:pt>
                <c:pt idx="8">
                  <c:v>7.8916511730736799E-3</c:v>
                </c:pt>
                <c:pt idx="9">
                  <c:v>1.9757049935380463E-7</c:v>
                </c:pt>
                <c:pt idx="10">
                  <c:v>0.67443052701440265</c:v>
                </c:pt>
                <c:pt idx="11">
                  <c:v>9.6326170711068588</c:v>
                </c:pt>
                <c:pt idx="12">
                  <c:v>1.5582921552098423E-3</c:v>
                </c:pt>
                <c:pt idx="13">
                  <c:v>1.26571325634194E-3</c:v>
                </c:pt>
                <c:pt idx="14">
                  <c:v>8.6951845573197571E-4</c:v>
                </c:pt>
                <c:pt idx="15">
                  <c:v>1.3753941154009318E-6</c:v>
                </c:pt>
                <c:pt idx="16">
                  <c:v>1.6048158640857789E-3</c:v>
                </c:pt>
                <c:pt idx="17">
                  <c:v>4.2757969012522382E-4</c:v>
                </c:pt>
                <c:pt idx="18">
                  <c:v>9.7141034518305893E-7</c:v>
                </c:pt>
                <c:pt idx="19">
                  <c:v>1.3753941154009318E-6</c:v>
                </c:pt>
              </c:numCache>
            </c:numRef>
          </c:xVal>
          <c:yVal>
            <c:numRef>
              <c:f>'Sheet1 {18 min}'!$Q$101:$Q$120</c:f>
              <c:numCache>
                <c:formatCode>General</c:formatCode>
                <c:ptCount val="20"/>
                <c:pt idx="0">
                  <c:v>0.18328844244805947</c:v>
                </c:pt>
                <c:pt idx="1">
                  <c:v>3.2221983677439635E-2</c:v>
                </c:pt>
                <c:pt idx="2">
                  <c:v>0.4613935593450757</c:v>
                </c:pt>
                <c:pt idx="3">
                  <c:v>0.19974732431851308</c:v>
                </c:pt>
                <c:pt idx="4">
                  <c:v>2.3581067170491282E-2</c:v>
                </c:pt>
                <c:pt idx="5">
                  <c:v>2.9866316895974986E-2</c:v>
                </c:pt>
                <c:pt idx="6">
                  <c:v>0.20548990183560176</c:v>
                </c:pt>
                <c:pt idx="7">
                  <c:v>2.7054256431452796E-2</c:v>
                </c:pt>
                <c:pt idx="8">
                  <c:v>2.8239644045024458E-2</c:v>
                </c:pt>
                <c:pt idx="9">
                  <c:v>0.20093093973765941</c:v>
                </c:pt>
                <c:pt idx="10">
                  <c:v>2.6298435737135729E-2</c:v>
                </c:pt>
                <c:pt idx="11">
                  <c:v>0.73539024739817971</c:v>
                </c:pt>
                <c:pt idx="12">
                  <c:v>2.6547155257469913E-2</c:v>
                </c:pt>
                <c:pt idx="13">
                  <c:v>2.7094047959934354E-2</c:v>
                </c:pt>
                <c:pt idx="14">
                  <c:v>5.8416536921679564E-2</c:v>
                </c:pt>
                <c:pt idx="15">
                  <c:v>0.19478820946582842</c:v>
                </c:pt>
                <c:pt idx="16">
                  <c:v>2.8145666263149335E-2</c:v>
                </c:pt>
                <c:pt idx="17">
                  <c:v>2.8509803104800842E-2</c:v>
                </c:pt>
                <c:pt idx="18">
                  <c:v>5.2596349110058151E-2</c:v>
                </c:pt>
                <c:pt idx="19">
                  <c:v>0.21342819512142266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14-49A7-A9FF-55C9E40652AA}"/>
            </c:ext>
          </c:extLst>
        </c:ser>
        <c:ser>
          <c:idx val="1"/>
          <c:order val="1"/>
          <c:tx>
            <c:v>2nd</c:v>
          </c:tx>
          <c:spPr>
            <a:ln w="25400">
              <a:noFill/>
            </a:ln>
            <a:effectLst/>
          </c:spPr>
          <c:marker>
            <c:symbol val="circle"/>
            <c:size val="6"/>
            <c:spPr>
              <a:solidFill>
                <a:srgbClr val="99CCFF"/>
              </a:solidFill>
              <a:ln>
                <a:solidFill>
                  <a:srgbClr val="99CCFF"/>
                </a:solidFill>
                <a:prstDash val="solid"/>
              </a:ln>
            </c:spPr>
          </c:marker>
          <c:xVal>
            <c:numRef>
              <c:f>'Sheet1 {18 min}'!$M$101:$M$120</c:f>
              <c:numCache>
                <c:formatCode>General</c:formatCode>
                <c:ptCount val="20"/>
                <c:pt idx="0">
                  <c:v>10.805721896337143</c:v>
                </c:pt>
                <c:pt idx="1">
                  <c:v>10.181046326510177</c:v>
                </c:pt>
                <c:pt idx="2">
                  <c:v>11.244982655163591</c:v>
                </c:pt>
                <c:pt idx="3">
                  <c:v>10.863494625670558</c:v>
                </c:pt>
                <c:pt idx="4">
                  <c:v>10.296016585508802</c:v>
                </c:pt>
                <c:pt idx="5">
                  <c:v>10.212226256932736</c:v>
                </c:pt>
                <c:pt idx="6">
                  <c:v>10.116911101940939</c:v>
                </c:pt>
                <c:pt idx="7">
                  <c:v>10.193777701854545</c:v>
                </c:pt>
                <c:pt idx="8">
                  <c:v>10.27436766717015</c:v>
                </c:pt>
                <c:pt idx="9">
                  <c:v>10.233877429296951</c:v>
                </c:pt>
                <c:pt idx="10">
                  <c:v>10.191413111556646</c:v>
                </c:pt>
                <c:pt idx="11">
                  <c:v>11.914013653765055</c:v>
                </c:pt>
                <c:pt idx="12">
                  <c:v>10.275693047531396</c:v>
                </c:pt>
                <c:pt idx="13">
                  <c:v>10.243831004561329</c:v>
                </c:pt>
                <c:pt idx="14">
                  <c:v>10.23438292058176</c:v>
                </c:pt>
                <c:pt idx="15">
                  <c:v>10.218126963838529</c:v>
                </c:pt>
                <c:pt idx="16">
                  <c:v>10.210486016931858</c:v>
                </c:pt>
                <c:pt idx="17">
                  <c:v>10.278714431491299</c:v>
                </c:pt>
                <c:pt idx="18">
                  <c:v>10.332225369727578</c:v>
                </c:pt>
                <c:pt idx="19">
                  <c:v>10.23387730284608</c:v>
                </c:pt>
              </c:numCache>
            </c:numRef>
          </c:xVal>
          <c:yVal>
            <c:numRef>
              <c:f>'Sheet1 {18 min}'!$R$101:$R$120</c:f>
              <c:numCache>
                <c:formatCode>General</c:formatCode>
                <c:ptCount val="20"/>
                <c:pt idx="0">
                  <c:v>0.81671155755194047</c:v>
                </c:pt>
                <c:pt idx="1">
                  <c:v>0.96777801632256033</c:v>
                </c:pt>
                <c:pt idx="2">
                  <c:v>0.53860644065492436</c:v>
                </c:pt>
                <c:pt idx="3">
                  <c:v>0.80025267568148695</c:v>
                </c:pt>
                <c:pt idx="4">
                  <c:v>0.97641893282950865</c:v>
                </c:pt>
                <c:pt idx="5">
                  <c:v>0.97013368310402492</c:v>
                </c:pt>
                <c:pt idx="6">
                  <c:v>0.79451009816439822</c:v>
                </c:pt>
                <c:pt idx="7">
                  <c:v>0.97294574356854713</c:v>
                </c:pt>
                <c:pt idx="8">
                  <c:v>0.97176035595497545</c:v>
                </c:pt>
                <c:pt idx="9">
                  <c:v>0.7990690602623407</c:v>
                </c:pt>
                <c:pt idx="10">
                  <c:v>0.97370156426286436</c:v>
                </c:pt>
                <c:pt idx="11">
                  <c:v>0.26460975260182029</c:v>
                </c:pt>
                <c:pt idx="12">
                  <c:v>0.97345284474253013</c:v>
                </c:pt>
                <c:pt idx="13">
                  <c:v>0.97290595204006558</c:v>
                </c:pt>
                <c:pt idx="14">
                  <c:v>0.94158346307832042</c:v>
                </c:pt>
                <c:pt idx="15">
                  <c:v>0.80521179053417158</c:v>
                </c:pt>
                <c:pt idx="16">
                  <c:v>0.97185433373685071</c:v>
                </c:pt>
                <c:pt idx="17">
                  <c:v>0.97149019689519922</c:v>
                </c:pt>
                <c:pt idx="18">
                  <c:v>0.94740365088994194</c:v>
                </c:pt>
                <c:pt idx="19">
                  <c:v>0.78657180487857725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F14-49A7-A9FF-55C9E40652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3444672"/>
        <c:axId val="1062881711"/>
      </c:scatterChart>
      <c:valAx>
        <c:axId val="243444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62881711"/>
        <c:crosses val="autoZero"/>
        <c:crossBetween val="midCat"/>
      </c:valAx>
      <c:valAx>
        <c:axId val="1062881711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34446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 i="0">
                <a:solidFill>
                  <a:srgbClr val="000000"/>
                </a:solidFill>
              </a:defRPr>
            </a:pPr>
            <a:r>
              <a:rPr lang="en-US" b="1" i="0">
                <a:solidFill>
                  <a:srgbClr val="000000"/>
                </a:solidFill>
              </a:rPr>
              <a:t>Sheet1 {19 min} spectrum 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spectrum</c:v>
          </c:tx>
          <c:spPr>
            <a:ln w="127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{19 min}'!$A$1:$A$804</c:f>
              <c:numCache>
                <c:formatCode>General</c:formatCode>
                <c:ptCount val="804"/>
                <c:pt idx="0">
                  <c:v>785.42401123046875</c:v>
                </c:pt>
                <c:pt idx="1">
                  <c:v>785.43597412109375</c:v>
                </c:pt>
                <c:pt idx="2">
                  <c:v>785.447998046875</c:v>
                </c:pt>
                <c:pt idx="3">
                  <c:v>785.46099853515625</c:v>
                </c:pt>
                <c:pt idx="4">
                  <c:v>785.4730224609375</c:v>
                </c:pt>
                <c:pt idx="5">
                  <c:v>785.4849853515625</c:v>
                </c:pt>
                <c:pt idx="6">
                  <c:v>785.49700927734375</c:v>
                </c:pt>
                <c:pt idx="7">
                  <c:v>785.510009765625</c:v>
                </c:pt>
                <c:pt idx="8">
                  <c:v>785.52197265625</c:v>
                </c:pt>
                <c:pt idx="9">
                  <c:v>785.53399658203125</c:v>
                </c:pt>
                <c:pt idx="10">
                  <c:v>785.5460205078125</c:v>
                </c:pt>
                <c:pt idx="11">
                  <c:v>785.55902099609375</c:v>
                </c:pt>
                <c:pt idx="12">
                  <c:v>785.57098388671875</c:v>
                </c:pt>
                <c:pt idx="13">
                  <c:v>785.5830078125</c:v>
                </c:pt>
                <c:pt idx="14">
                  <c:v>785.594970703125</c:v>
                </c:pt>
                <c:pt idx="15">
                  <c:v>785.60699462890625</c:v>
                </c:pt>
                <c:pt idx="16">
                  <c:v>785.6199951171875</c:v>
                </c:pt>
                <c:pt idx="17">
                  <c:v>785.63201904296875</c:v>
                </c:pt>
                <c:pt idx="18">
                  <c:v>785.64398193359375</c:v>
                </c:pt>
                <c:pt idx="19">
                  <c:v>785.656005859375</c:v>
                </c:pt>
                <c:pt idx="20">
                  <c:v>785.66900634765625</c:v>
                </c:pt>
                <c:pt idx="21">
                  <c:v>785.6810302734375</c:v>
                </c:pt>
                <c:pt idx="22">
                  <c:v>785.6929931640625</c:v>
                </c:pt>
                <c:pt idx="23">
                  <c:v>785.70501708984375</c:v>
                </c:pt>
                <c:pt idx="24">
                  <c:v>785.718017578125</c:v>
                </c:pt>
                <c:pt idx="25">
                  <c:v>785.72998046875</c:v>
                </c:pt>
                <c:pt idx="26">
                  <c:v>785.74200439453125</c:v>
                </c:pt>
                <c:pt idx="27">
                  <c:v>785.7540283203125</c:v>
                </c:pt>
                <c:pt idx="28">
                  <c:v>785.76702880859375</c:v>
                </c:pt>
                <c:pt idx="29">
                  <c:v>785.77899169921875</c:v>
                </c:pt>
                <c:pt idx="30">
                  <c:v>785.791015625</c:v>
                </c:pt>
                <c:pt idx="31">
                  <c:v>785.802978515625</c:v>
                </c:pt>
                <c:pt idx="32">
                  <c:v>785.81597900390625</c:v>
                </c:pt>
                <c:pt idx="33">
                  <c:v>785.8280029296875</c:v>
                </c:pt>
                <c:pt idx="34">
                  <c:v>785.84002685546875</c:v>
                </c:pt>
                <c:pt idx="35">
                  <c:v>785.85198974609375</c:v>
                </c:pt>
                <c:pt idx="36">
                  <c:v>785.864990234375</c:v>
                </c:pt>
                <c:pt idx="37">
                  <c:v>785.87701416015625</c:v>
                </c:pt>
                <c:pt idx="38">
                  <c:v>785.88897705078125</c:v>
                </c:pt>
                <c:pt idx="39">
                  <c:v>785.9010009765625</c:v>
                </c:pt>
                <c:pt idx="40">
                  <c:v>785.91302490234375</c:v>
                </c:pt>
                <c:pt idx="41">
                  <c:v>785.926025390625</c:v>
                </c:pt>
                <c:pt idx="42">
                  <c:v>785.93798828125</c:v>
                </c:pt>
                <c:pt idx="43">
                  <c:v>785.95001220703125</c:v>
                </c:pt>
                <c:pt idx="44">
                  <c:v>785.96197509765625</c:v>
                </c:pt>
                <c:pt idx="45">
                  <c:v>785.9749755859375</c:v>
                </c:pt>
                <c:pt idx="46">
                  <c:v>785.98699951171875</c:v>
                </c:pt>
                <c:pt idx="47">
                  <c:v>785.9990234375</c:v>
                </c:pt>
                <c:pt idx="48">
                  <c:v>786.010986328125</c:v>
                </c:pt>
                <c:pt idx="49">
                  <c:v>786.02398681640625</c:v>
                </c:pt>
                <c:pt idx="50">
                  <c:v>786.0360107421875</c:v>
                </c:pt>
                <c:pt idx="51">
                  <c:v>786.0479736328125</c:v>
                </c:pt>
                <c:pt idx="52">
                  <c:v>786.05999755859375</c:v>
                </c:pt>
                <c:pt idx="53">
                  <c:v>786.072998046875</c:v>
                </c:pt>
                <c:pt idx="54">
                  <c:v>786.08502197265625</c:v>
                </c:pt>
                <c:pt idx="55">
                  <c:v>786.09698486328125</c:v>
                </c:pt>
                <c:pt idx="56">
                  <c:v>786.1090087890625</c:v>
                </c:pt>
                <c:pt idx="57">
                  <c:v>786.12200927734375</c:v>
                </c:pt>
                <c:pt idx="58">
                  <c:v>786.13397216796875</c:v>
                </c:pt>
                <c:pt idx="59">
                  <c:v>786.14599609375</c:v>
                </c:pt>
                <c:pt idx="60">
                  <c:v>786.15802001953125</c:v>
                </c:pt>
                <c:pt idx="61">
                  <c:v>786.1710205078125</c:v>
                </c:pt>
                <c:pt idx="62">
                  <c:v>786.1829833984375</c:v>
                </c:pt>
                <c:pt idx="63">
                  <c:v>786.19500732421875</c:v>
                </c:pt>
                <c:pt idx="64">
                  <c:v>786.20697021484375</c:v>
                </c:pt>
                <c:pt idx="65">
                  <c:v>786.218994140625</c:v>
                </c:pt>
                <c:pt idx="66">
                  <c:v>786.23199462890625</c:v>
                </c:pt>
                <c:pt idx="67">
                  <c:v>786.2440185546875</c:v>
                </c:pt>
                <c:pt idx="68">
                  <c:v>786.2559814453125</c:v>
                </c:pt>
                <c:pt idx="69">
                  <c:v>786.26800537109375</c:v>
                </c:pt>
                <c:pt idx="70">
                  <c:v>786.281005859375</c:v>
                </c:pt>
                <c:pt idx="71">
                  <c:v>786.29302978515625</c:v>
                </c:pt>
                <c:pt idx="72">
                  <c:v>786.30499267578125</c:v>
                </c:pt>
                <c:pt idx="73">
                  <c:v>786.3170166015625</c:v>
                </c:pt>
                <c:pt idx="74">
                  <c:v>786.33001708984375</c:v>
                </c:pt>
                <c:pt idx="75">
                  <c:v>786.34197998046875</c:v>
                </c:pt>
                <c:pt idx="76">
                  <c:v>786.35400390625</c:v>
                </c:pt>
                <c:pt idx="77">
                  <c:v>786.36602783203125</c:v>
                </c:pt>
                <c:pt idx="78">
                  <c:v>786.3790283203125</c:v>
                </c:pt>
                <c:pt idx="79">
                  <c:v>786.3909912109375</c:v>
                </c:pt>
                <c:pt idx="80">
                  <c:v>786.40301513671875</c:v>
                </c:pt>
                <c:pt idx="81">
                  <c:v>786.41497802734375</c:v>
                </c:pt>
                <c:pt idx="82">
                  <c:v>786.427978515625</c:v>
                </c:pt>
                <c:pt idx="83">
                  <c:v>786.44000244140625</c:v>
                </c:pt>
                <c:pt idx="84">
                  <c:v>786.4520263671875</c:v>
                </c:pt>
                <c:pt idx="85">
                  <c:v>786.4639892578125</c:v>
                </c:pt>
                <c:pt idx="86">
                  <c:v>786.47698974609375</c:v>
                </c:pt>
                <c:pt idx="87">
                  <c:v>786.489013671875</c:v>
                </c:pt>
                <c:pt idx="88">
                  <c:v>786.5009765625</c:v>
                </c:pt>
                <c:pt idx="89">
                  <c:v>786.51300048828125</c:v>
                </c:pt>
                <c:pt idx="90">
                  <c:v>786.5260009765625</c:v>
                </c:pt>
                <c:pt idx="91">
                  <c:v>786.53802490234375</c:v>
                </c:pt>
                <c:pt idx="92">
                  <c:v>786.54998779296875</c:v>
                </c:pt>
                <c:pt idx="93">
                  <c:v>786.56201171875</c:v>
                </c:pt>
                <c:pt idx="94">
                  <c:v>786.57501220703125</c:v>
                </c:pt>
                <c:pt idx="95">
                  <c:v>786.58697509765625</c:v>
                </c:pt>
                <c:pt idx="96">
                  <c:v>786.5989990234375</c:v>
                </c:pt>
                <c:pt idx="97">
                  <c:v>786.61102294921875</c:v>
                </c:pt>
                <c:pt idx="98">
                  <c:v>786.62298583984375</c:v>
                </c:pt>
                <c:pt idx="99">
                  <c:v>786.635986328125</c:v>
                </c:pt>
                <c:pt idx="100">
                  <c:v>786.64801025390625</c:v>
                </c:pt>
                <c:pt idx="101">
                  <c:v>786.65997314453125</c:v>
                </c:pt>
                <c:pt idx="102">
                  <c:v>786.6719970703125</c:v>
                </c:pt>
                <c:pt idx="103">
                  <c:v>786.68499755859375</c:v>
                </c:pt>
                <c:pt idx="104">
                  <c:v>786.697021484375</c:v>
                </c:pt>
                <c:pt idx="105">
                  <c:v>786.708984375</c:v>
                </c:pt>
                <c:pt idx="106">
                  <c:v>786.72100830078125</c:v>
                </c:pt>
                <c:pt idx="107">
                  <c:v>786.7340087890625</c:v>
                </c:pt>
                <c:pt idx="108">
                  <c:v>786.7459716796875</c:v>
                </c:pt>
                <c:pt idx="109">
                  <c:v>786.75799560546875</c:v>
                </c:pt>
                <c:pt idx="110">
                  <c:v>786.77001953125</c:v>
                </c:pt>
                <c:pt idx="111">
                  <c:v>786.78302001953125</c:v>
                </c:pt>
                <c:pt idx="112">
                  <c:v>786.79498291015625</c:v>
                </c:pt>
                <c:pt idx="113">
                  <c:v>786.8070068359375</c:v>
                </c:pt>
                <c:pt idx="114">
                  <c:v>786.8189697265625</c:v>
                </c:pt>
                <c:pt idx="115">
                  <c:v>786.83197021484375</c:v>
                </c:pt>
                <c:pt idx="116">
                  <c:v>786.843994140625</c:v>
                </c:pt>
                <c:pt idx="117">
                  <c:v>786.85601806640625</c:v>
                </c:pt>
                <c:pt idx="118">
                  <c:v>786.86798095703125</c:v>
                </c:pt>
                <c:pt idx="119">
                  <c:v>786.8809814453125</c:v>
                </c:pt>
                <c:pt idx="120">
                  <c:v>786.89300537109375</c:v>
                </c:pt>
                <c:pt idx="121">
                  <c:v>786.905029296875</c:v>
                </c:pt>
                <c:pt idx="122">
                  <c:v>786.9169921875</c:v>
                </c:pt>
                <c:pt idx="123">
                  <c:v>786.92999267578125</c:v>
                </c:pt>
                <c:pt idx="124">
                  <c:v>786.9420166015625</c:v>
                </c:pt>
                <c:pt idx="125">
                  <c:v>786.9539794921875</c:v>
                </c:pt>
                <c:pt idx="126">
                  <c:v>786.96600341796875</c:v>
                </c:pt>
                <c:pt idx="127">
                  <c:v>786.97900390625</c:v>
                </c:pt>
                <c:pt idx="128">
                  <c:v>786.99102783203125</c:v>
                </c:pt>
                <c:pt idx="129">
                  <c:v>787.00299072265625</c:v>
                </c:pt>
                <c:pt idx="130">
                  <c:v>787.0150146484375</c:v>
                </c:pt>
                <c:pt idx="131">
                  <c:v>787.02801513671875</c:v>
                </c:pt>
                <c:pt idx="132">
                  <c:v>787.03997802734375</c:v>
                </c:pt>
                <c:pt idx="133">
                  <c:v>787.052001953125</c:v>
                </c:pt>
                <c:pt idx="134">
                  <c:v>787.06402587890625</c:v>
                </c:pt>
                <c:pt idx="135">
                  <c:v>787.0770263671875</c:v>
                </c:pt>
                <c:pt idx="136">
                  <c:v>787.0889892578125</c:v>
                </c:pt>
                <c:pt idx="137">
                  <c:v>787.10101318359375</c:v>
                </c:pt>
                <c:pt idx="138">
                  <c:v>787.11297607421875</c:v>
                </c:pt>
                <c:pt idx="139">
                  <c:v>787.1259765625</c:v>
                </c:pt>
                <c:pt idx="140">
                  <c:v>787.13800048828125</c:v>
                </c:pt>
                <c:pt idx="141">
                  <c:v>787.1500244140625</c:v>
                </c:pt>
                <c:pt idx="142">
                  <c:v>787.1619873046875</c:v>
                </c:pt>
                <c:pt idx="143">
                  <c:v>787.17498779296875</c:v>
                </c:pt>
                <c:pt idx="144">
                  <c:v>787.18701171875</c:v>
                </c:pt>
                <c:pt idx="145">
                  <c:v>787.198974609375</c:v>
                </c:pt>
                <c:pt idx="146">
                  <c:v>787.21099853515625</c:v>
                </c:pt>
                <c:pt idx="147">
                  <c:v>787.2239990234375</c:v>
                </c:pt>
                <c:pt idx="148">
                  <c:v>787.23602294921875</c:v>
                </c:pt>
                <c:pt idx="149">
                  <c:v>787.24798583984375</c:v>
                </c:pt>
                <c:pt idx="150">
                  <c:v>787.260009765625</c:v>
                </c:pt>
                <c:pt idx="151">
                  <c:v>787.27301025390625</c:v>
                </c:pt>
                <c:pt idx="152">
                  <c:v>787.28497314453125</c:v>
                </c:pt>
                <c:pt idx="153">
                  <c:v>787.2969970703125</c:v>
                </c:pt>
                <c:pt idx="154">
                  <c:v>787.30902099609375</c:v>
                </c:pt>
                <c:pt idx="155">
                  <c:v>787.322021484375</c:v>
                </c:pt>
                <c:pt idx="156">
                  <c:v>787.333984375</c:v>
                </c:pt>
                <c:pt idx="157">
                  <c:v>787.34600830078125</c:v>
                </c:pt>
                <c:pt idx="158">
                  <c:v>787.35797119140625</c:v>
                </c:pt>
                <c:pt idx="159">
                  <c:v>787.3709716796875</c:v>
                </c:pt>
                <c:pt idx="160">
                  <c:v>787.38299560546875</c:v>
                </c:pt>
                <c:pt idx="161">
                  <c:v>787.39501953125</c:v>
                </c:pt>
                <c:pt idx="162">
                  <c:v>787.406982421875</c:v>
                </c:pt>
                <c:pt idx="163">
                  <c:v>787.41998291015625</c:v>
                </c:pt>
                <c:pt idx="164">
                  <c:v>787.4320068359375</c:v>
                </c:pt>
                <c:pt idx="165">
                  <c:v>787.4439697265625</c:v>
                </c:pt>
                <c:pt idx="166">
                  <c:v>787.45599365234375</c:v>
                </c:pt>
                <c:pt idx="167">
                  <c:v>787.468994140625</c:v>
                </c:pt>
                <c:pt idx="168">
                  <c:v>787.48101806640625</c:v>
                </c:pt>
                <c:pt idx="169">
                  <c:v>787.49298095703125</c:v>
                </c:pt>
                <c:pt idx="170">
                  <c:v>787.5050048828125</c:v>
                </c:pt>
                <c:pt idx="171">
                  <c:v>787.51800537109375</c:v>
                </c:pt>
                <c:pt idx="172">
                  <c:v>787.530029296875</c:v>
                </c:pt>
                <c:pt idx="173">
                  <c:v>787.5419921875</c:v>
                </c:pt>
                <c:pt idx="174">
                  <c:v>787.55401611328125</c:v>
                </c:pt>
                <c:pt idx="175">
                  <c:v>787.5670166015625</c:v>
                </c:pt>
                <c:pt idx="176">
                  <c:v>787.5789794921875</c:v>
                </c:pt>
                <c:pt idx="177">
                  <c:v>787.59100341796875</c:v>
                </c:pt>
                <c:pt idx="178">
                  <c:v>787.60302734375</c:v>
                </c:pt>
                <c:pt idx="179">
                  <c:v>787.61602783203125</c:v>
                </c:pt>
                <c:pt idx="180">
                  <c:v>787.62799072265625</c:v>
                </c:pt>
                <c:pt idx="181">
                  <c:v>787.6400146484375</c:v>
                </c:pt>
                <c:pt idx="182">
                  <c:v>787.6519775390625</c:v>
                </c:pt>
                <c:pt idx="183">
                  <c:v>787.66497802734375</c:v>
                </c:pt>
                <c:pt idx="184">
                  <c:v>787.677001953125</c:v>
                </c:pt>
                <c:pt idx="185">
                  <c:v>787.68902587890625</c:v>
                </c:pt>
                <c:pt idx="186">
                  <c:v>787.70098876953125</c:v>
                </c:pt>
                <c:pt idx="187">
                  <c:v>787.7139892578125</c:v>
                </c:pt>
                <c:pt idx="188">
                  <c:v>787.72601318359375</c:v>
                </c:pt>
                <c:pt idx="189">
                  <c:v>787.73797607421875</c:v>
                </c:pt>
                <c:pt idx="190">
                  <c:v>787.75</c:v>
                </c:pt>
                <c:pt idx="191">
                  <c:v>787.76300048828125</c:v>
                </c:pt>
                <c:pt idx="192">
                  <c:v>787.7750244140625</c:v>
                </c:pt>
                <c:pt idx="193">
                  <c:v>787.7869873046875</c:v>
                </c:pt>
                <c:pt idx="194">
                  <c:v>787.79901123046875</c:v>
                </c:pt>
                <c:pt idx="195">
                  <c:v>787.81201171875</c:v>
                </c:pt>
                <c:pt idx="196">
                  <c:v>787.823974609375</c:v>
                </c:pt>
                <c:pt idx="197">
                  <c:v>787.83599853515625</c:v>
                </c:pt>
                <c:pt idx="198">
                  <c:v>787.8480224609375</c:v>
                </c:pt>
                <c:pt idx="199">
                  <c:v>787.86102294921875</c:v>
                </c:pt>
                <c:pt idx="200">
                  <c:v>787.87298583984375</c:v>
                </c:pt>
                <c:pt idx="201">
                  <c:v>787.885009765625</c:v>
                </c:pt>
                <c:pt idx="202">
                  <c:v>787.89697265625</c:v>
                </c:pt>
                <c:pt idx="203">
                  <c:v>787.90997314453125</c:v>
                </c:pt>
                <c:pt idx="204">
                  <c:v>787.9219970703125</c:v>
                </c:pt>
                <c:pt idx="205">
                  <c:v>787.93402099609375</c:v>
                </c:pt>
                <c:pt idx="206">
                  <c:v>787.94598388671875</c:v>
                </c:pt>
                <c:pt idx="207">
                  <c:v>787.958984375</c:v>
                </c:pt>
                <c:pt idx="208">
                  <c:v>787.97100830078125</c:v>
                </c:pt>
                <c:pt idx="209">
                  <c:v>787.98297119140625</c:v>
                </c:pt>
                <c:pt idx="210">
                  <c:v>787.9949951171875</c:v>
                </c:pt>
                <c:pt idx="211">
                  <c:v>788.00799560546875</c:v>
                </c:pt>
                <c:pt idx="212">
                  <c:v>788.02001953125</c:v>
                </c:pt>
                <c:pt idx="213">
                  <c:v>788.031982421875</c:v>
                </c:pt>
                <c:pt idx="214">
                  <c:v>788.04400634765625</c:v>
                </c:pt>
                <c:pt idx="215">
                  <c:v>788.0570068359375</c:v>
                </c:pt>
                <c:pt idx="216">
                  <c:v>788.0689697265625</c:v>
                </c:pt>
                <c:pt idx="217">
                  <c:v>788.08099365234375</c:v>
                </c:pt>
                <c:pt idx="218">
                  <c:v>788.093994140625</c:v>
                </c:pt>
                <c:pt idx="219">
                  <c:v>788.10601806640625</c:v>
                </c:pt>
                <c:pt idx="220">
                  <c:v>788.11798095703125</c:v>
                </c:pt>
                <c:pt idx="221">
                  <c:v>788.1300048828125</c:v>
                </c:pt>
                <c:pt idx="222">
                  <c:v>788.14300537109375</c:v>
                </c:pt>
                <c:pt idx="223">
                  <c:v>788.155029296875</c:v>
                </c:pt>
                <c:pt idx="224">
                  <c:v>788.1669921875</c:v>
                </c:pt>
                <c:pt idx="225">
                  <c:v>788.17901611328125</c:v>
                </c:pt>
                <c:pt idx="226">
                  <c:v>788.1920166015625</c:v>
                </c:pt>
                <c:pt idx="227">
                  <c:v>788.2039794921875</c:v>
                </c:pt>
                <c:pt idx="228">
                  <c:v>788.21600341796875</c:v>
                </c:pt>
                <c:pt idx="229">
                  <c:v>788.22802734375</c:v>
                </c:pt>
                <c:pt idx="230">
                  <c:v>788.24102783203125</c:v>
                </c:pt>
                <c:pt idx="231">
                  <c:v>788.25299072265625</c:v>
                </c:pt>
                <c:pt idx="232">
                  <c:v>788.2650146484375</c:v>
                </c:pt>
                <c:pt idx="233">
                  <c:v>788.2769775390625</c:v>
                </c:pt>
                <c:pt idx="234">
                  <c:v>788.28997802734375</c:v>
                </c:pt>
                <c:pt idx="235">
                  <c:v>788.302001953125</c:v>
                </c:pt>
                <c:pt idx="236">
                  <c:v>788.31402587890625</c:v>
                </c:pt>
                <c:pt idx="237">
                  <c:v>788.32598876953125</c:v>
                </c:pt>
                <c:pt idx="238">
                  <c:v>788.3389892578125</c:v>
                </c:pt>
                <c:pt idx="239">
                  <c:v>788.35101318359375</c:v>
                </c:pt>
                <c:pt idx="240">
                  <c:v>788.36297607421875</c:v>
                </c:pt>
                <c:pt idx="241">
                  <c:v>788.375</c:v>
                </c:pt>
                <c:pt idx="242">
                  <c:v>788.38800048828125</c:v>
                </c:pt>
                <c:pt idx="243">
                  <c:v>788.4000244140625</c:v>
                </c:pt>
                <c:pt idx="244">
                  <c:v>788.4119873046875</c:v>
                </c:pt>
                <c:pt idx="245">
                  <c:v>788.42401123046875</c:v>
                </c:pt>
                <c:pt idx="246">
                  <c:v>788.43701171875</c:v>
                </c:pt>
                <c:pt idx="247">
                  <c:v>788.448974609375</c:v>
                </c:pt>
                <c:pt idx="248">
                  <c:v>788.46099853515625</c:v>
                </c:pt>
                <c:pt idx="249">
                  <c:v>788.4739990234375</c:v>
                </c:pt>
                <c:pt idx="250">
                  <c:v>788.48602294921875</c:v>
                </c:pt>
                <c:pt idx="251">
                  <c:v>788.49798583984375</c:v>
                </c:pt>
                <c:pt idx="252">
                  <c:v>788.510009765625</c:v>
                </c:pt>
                <c:pt idx="253">
                  <c:v>788.52301025390625</c:v>
                </c:pt>
                <c:pt idx="254">
                  <c:v>788.53497314453125</c:v>
                </c:pt>
                <c:pt idx="255">
                  <c:v>788.5469970703125</c:v>
                </c:pt>
                <c:pt idx="256">
                  <c:v>788.55902099609375</c:v>
                </c:pt>
                <c:pt idx="257">
                  <c:v>788.572021484375</c:v>
                </c:pt>
                <c:pt idx="258">
                  <c:v>788.583984375</c:v>
                </c:pt>
                <c:pt idx="259">
                  <c:v>788.59600830078125</c:v>
                </c:pt>
                <c:pt idx="260">
                  <c:v>788.60797119140625</c:v>
                </c:pt>
                <c:pt idx="261">
                  <c:v>788.6209716796875</c:v>
                </c:pt>
                <c:pt idx="262">
                  <c:v>788.63299560546875</c:v>
                </c:pt>
                <c:pt idx="263">
                  <c:v>788.64501953125</c:v>
                </c:pt>
                <c:pt idx="264">
                  <c:v>788.656982421875</c:v>
                </c:pt>
                <c:pt idx="265">
                  <c:v>788.66998291015625</c:v>
                </c:pt>
                <c:pt idx="266">
                  <c:v>788.6820068359375</c:v>
                </c:pt>
                <c:pt idx="267">
                  <c:v>788.6939697265625</c:v>
                </c:pt>
                <c:pt idx="268">
                  <c:v>788.70599365234375</c:v>
                </c:pt>
                <c:pt idx="269">
                  <c:v>788.718994140625</c:v>
                </c:pt>
                <c:pt idx="270">
                  <c:v>788.73101806640625</c:v>
                </c:pt>
                <c:pt idx="271">
                  <c:v>788.74298095703125</c:v>
                </c:pt>
                <c:pt idx="272">
                  <c:v>788.7550048828125</c:v>
                </c:pt>
                <c:pt idx="273">
                  <c:v>788.76800537109375</c:v>
                </c:pt>
                <c:pt idx="274">
                  <c:v>788.780029296875</c:v>
                </c:pt>
                <c:pt idx="275">
                  <c:v>788.7919921875</c:v>
                </c:pt>
                <c:pt idx="276">
                  <c:v>788.80499267578125</c:v>
                </c:pt>
                <c:pt idx="277">
                  <c:v>788.8170166015625</c:v>
                </c:pt>
                <c:pt idx="278">
                  <c:v>788.8289794921875</c:v>
                </c:pt>
                <c:pt idx="279">
                  <c:v>788.84100341796875</c:v>
                </c:pt>
                <c:pt idx="280">
                  <c:v>788.85400390625</c:v>
                </c:pt>
                <c:pt idx="281">
                  <c:v>788.86602783203125</c:v>
                </c:pt>
                <c:pt idx="282">
                  <c:v>788.87799072265625</c:v>
                </c:pt>
                <c:pt idx="283">
                  <c:v>788.8900146484375</c:v>
                </c:pt>
                <c:pt idx="284">
                  <c:v>788.90301513671875</c:v>
                </c:pt>
                <c:pt idx="285">
                  <c:v>788.91497802734375</c:v>
                </c:pt>
                <c:pt idx="286">
                  <c:v>788.927001953125</c:v>
                </c:pt>
                <c:pt idx="287">
                  <c:v>788.93902587890625</c:v>
                </c:pt>
                <c:pt idx="288">
                  <c:v>788.9520263671875</c:v>
                </c:pt>
                <c:pt idx="289">
                  <c:v>788.9639892578125</c:v>
                </c:pt>
                <c:pt idx="290">
                  <c:v>788.97601318359375</c:v>
                </c:pt>
                <c:pt idx="291">
                  <c:v>788.98797607421875</c:v>
                </c:pt>
                <c:pt idx="292">
                  <c:v>789.0009765625</c:v>
                </c:pt>
                <c:pt idx="293">
                  <c:v>789.01300048828125</c:v>
                </c:pt>
                <c:pt idx="294">
                  <c:v>789.0250244140625</c:v>
                </c:pt>
                <c:pt idx="295">
                  <c:v>789.0369873046875</c:v>
                </c:pt>
                <c:pt idx="296">
                  <c:v>789.04998779296875</c:v>
                </c:pt>
                <c:pt idx="297">
                  <c:v>789.06201171875</c:v>
                </c:pt>
                <c:pt idx="298">
                  <c:v>789.073974609375</c:v>
                </c:pt>
                <c:pt idx="299">
                  <c:v>789.08599853515625</c:v>
                </c:pt>
                <c:pt idx="300">
                  <c:v>789.0989990234375</c:v>
                </c:pt>
                <c:pt idx="301">
                  <c:v>789.11102294921875</c:v>
                </c:pt>
                <c:pt idx="302">
                  <c:v>789.12298583984375</c:v>
                </c:pt>
                <c:pt idx="303">
                  <c:v>789.135986328125</c:v>
                </c:pt>
                <c:pt idx="304">
                  <c:v>789.14801025390625</c:v>
                </c:pt>
                <c:pt idx="305">
                  <c:v>789.15997314453125</c:v>
                </c:pt>
                <c:pt idx="306">
                  <c:v>789.1719970703125</c:v>
                </c:pt>
                <c:pt idx="307">
                  <c:v>789.18499755859375</c:v>
                </c:pt>
                <c:pt idx="308">
                  <c:v>789.197021484375</c:v>
                </c:pt>
                <c:pt idx="309">
                  <c:v>789.208984375</c:v>
                </c:pt>
                <c:pt idx="310">
                  <c:v>789.22100830078125</c:v>
                </c:pt>
                <c:pt idx="311">
                  <c:v>789.2340087890625</c:v>
                </c:pt>
                <c:pt idx="312">
                  <c:v>789.2459716796875</c:v>
                </c:pt>
                <c:pt idx="313">
                  <c:v>789.25799560546875</c:v>
                </c:pt>
                <c:pt idx="314">
                  <c:v>789.27099609375</c:v>
                </c:pt>
                <c:pt idx="315">
                  <c:v>789.28302001953125</c:v>
                </c:pt>
                <c:pt idx="316">
                  <c:v>789.29498291015625</c:v>
                </c:pt>
                <c:pt idx="317">
                  <c:v>789.3070068359375</c:v>
                </c:pt>
                <c:pt idx="318">
                  <c:v>789.32000732421875</c:v>
                </c:pt>
                <c:pt idx="319">
                  <c:v>789.33197021484375</c:v>
                </c:pt>
                <c:pt idx="320">
                  <c:v>789.343994140625</c:v>
                </c:pt>
                <c:pt idx="321">
                  <c:v>789.35601806640625</c:v>
                </c:pt>
                <c:pt idx="322">
                  <c:v>789.3690185546875</c:v>
                </c:pt>
                <c:pt idx="323">
                  <c:v>789.3809814453125</c:v>
                </c:pt>
                <c:pt idx="324">
                  <c:v>789.39300537109375</c:v>
                </c:pt>
                <c:pt idx="325">
                  <c:v>789.405029296875</c:v>
                </c:pt>
                <c:pt idx="326">
                  <c:v>789.41802978515625</c:v>
                </c:pt>
                <c:pt idx="327">
                  <c:v>789.42999267578125</c:v>
                </c:pt>
                <c:pt idx="328">
                  <c:v>789.4420166015625</c:v>
                </c:pt>
                <c:pt idx="329">
                  <c:v>789.4539794921875</c:v>
                </c:pt>
                <c:pt idx="330">
                  <c:v>789.46697998046875</c:v>
                </c:pt>
                <c:pt idx="331">
                  <c:v>789.47900390625</c:v>
                </c:pt>
                <c:pt idx="332">
                  <c:v>789.49102783203125</c:v>
                </c:pt>
                <c:pt idx="333">
                  <c:v>789.5040283203125</c:v>
                </c:pt>
                <c:pt idx="334">
                  <c:v>789.5159912109375</c:v>
                </c:pt>
                <c:pt idx="335">
                  <c:v>789.52801513671875</c:v>
                </c:pt>
                <c:pt idx="336">
                  <c:v>789.53997802734375</c:v>
                </c:pt>
                <c:pt idx="337">
                  <c:v>789.552978515625</c:v>
                </c:pt>
                <c:pt idx="338">
                  <c:v>789.56500244140625</c:v>
                </c:pt>
                <c:pt idx="339">
                  <c:v>789.5770263671875</c:v>
                </c:pt>
                <c:pt idx="340">
                  <c:v>789.5889892578125</c:v>
                </c:pt>
                <c:pt idx="341">
                  <c:v>789.60198974609375</c:v>
                </c:pt>
                <c:pt idx="342">
                  <c:v>789.614013671875</c:v>
                </c:pt>
                <c:pt idx="343">
                  <c:v>789.6259765625</c:v>
                </c:pt>
                <c:pt idx="344">
                  <c:v>789.63800048828125</c:v>
                </c:pt>
                <c:pt idx="345">
                  <c:v>789.6510009765625</c:v>
                </c:pt>
                <c:pt idx="346">
                  <c:v>789.66302490234375</c:v>
                </c:pt>
                <c:pt idx="347">
                  <c:v>789.67498779296875</c:v>
                </c:pt>
                <c:pt idx="348">
                  <c:v>789.68798828125</c:v>
                </c:pt>
                <c:pt idx="349">
                  <c:v>789.70001220703125</c:v>
                </c:pt>
                <c:pt idx="350">
                  <c:v>789.71197509765625</c:v>
                </c:pt>
                <c:pt idx="351">
                  <c:v>789.7239990234375</c:v>
                </c:pt>
                <c:pt idx="352">
                  <c:v>789.73699951171875</c:v>
                </c:pt>
                <c:pt idx="353">
                  <c:v>789.7490234375</c:v>
                </c:pt>
                <c:pt idx="354">
                  <c:v>789.760986328125</c:v>
                </c:pt>
                <c:pt idx="355">
                  <c:v>789.77301025390625</c:v>
                </c:pt>
                <c:pt idx="356">
                  <c:v>789.7860107421875</c:v>
                </c:pt>
                <c:pt idx="357">
                  <c:v>789.7979736328125</c:v>
                </c:pt>
                <c:pt idx="358">
                  <c:v>789.80999755859375</c:v>
                </c:pt>
                <c:pt idx="359">
                  <c:v>789.822998046875</c:v>
                </c:pt>
                <c:pt idx="360">
                  <c:v>789.83502197265625</c:v>
                </c:pt>
                <c:pt idx="361">
                  <c:v>789.84698486328125</c:v>
                </c:pt>
                <c:pt idx="362">
                  <c:v>789.8590087890625</c:v>
                </c:pt>
                <c:pt idx="363">
                  <c:v>789.87200927734375</c:v>
                </c:pt>
                <c:pt idx="364">
                  <c:v>789.88397216796875</c:v>
                </c:pt>
                <c:pt idx="365">
                  <c:v>789.89599609375</c:v>
                </c:pt>
                <c:pt idx="366">
                  <c:v>789.90802001953125</c:v>
                </c:pt>
                <c:pt idx="367">
                  <c:v>789.9210205078125</c:v>
                </c:pt>
                <c:pt idx="368">
                  <c:v>789.9329833984375</c:v>
                </c:pt>
                <c:pt idx="369">
                  <c:v>789.94500732421875</c:v>
                </c:pt>
                <c:pt idx="370">
                  <c:v>789.95697021484375</c:v>
                </c:pt>
                <c:pt idx="371">
                  <c:v>789.969970703125</c:v>
                </c:pt>
                <c:pt idx="372">
                  <c:v>789.98199462890625</c:v>
                </c:pt>
                <c:pt idx="373">
                  <c:v>789.9940185546875</c:v>
                </c:pt>
                <c:pt idx="374">
                  <c:v>790.00701904296875</c:v>
                </c:pt>
                <c:pt idx="375">
                  <c:v>790.01898193359375</c:v>
                </c:pt>
                <c:pt idx="376">
                  <c:v>790.031005859375</c:v>
                </c:pt>
                <c:pt idx="377">
                  <c:v>790.04302978515625</c:v>
                </c:pt>
                <c:pt idx="378">
                  <c:v>790.0560302734375</c:v>
                </c:pt>
                <c:pt idx="379">
                  <c:v>790.0679931640625</c:v>
                </c:pt>
                <c:pt idx="380">
                  <c:v>790.08001708984375</c:v>
                </c:pt>
                <c:pt idx="381">
                  <c:v>790.09197998046875</c:v>
                </c:pt>
                <c:pt idx="382">
                  <c:v>790.10498046875</c:v>
                </c:pt>
                <c:pt idx="383">
                  <c:v>790.11700439453125</c:v>
                </c:pt>
                <c:pt idx="384">
                  <c:v>790.1290283203125</c:v>
                </c:pt>
                <c:pt idx="385">
                  <c:v>790.14202880859375</c:v>
                </c:pt>
                <c:pt idx="386">
                  <c:v>790.15399169921875</c:v>
                </c:pt>
                <c:pt idx="387">
                  <c:v>790.166015625</c:v>
                </c:pt>
                <c:pt idx="388">
                  <c:v>790.177978515625</c:v>
                </c:pt>
                <c:pt idx="389">
                  <c:v>790.19097900390625</c:v>
                </c:pt>
                <c:pt idx="390">
                  <c:v>790.2030029296875</c:v>
                </c:pt>
                <c:pt idx="391">
                  <c:v>790.21502685546875</c:v>
                </c:pt>
                <c:pt idx="392">
                  <c:v>790.22698974609375</c:v>
                </c:pt>
                <c:pt idx="393">
                  <c:v>790.239990234375</c:v>
                </c:pt>
                <c:pt idx="394">
                  <c:v>790.25201416015625</c:v>
                </c:pt>
                <c:pt idx="395">
                  <c:v>790.26397705078125</c:v>
                </c:pt>
                <c:pt idx="396">
                  <c:v>790.2769775390625</c:v>
                </c:pt>
                <c:pt idx="397">
                  <c:v>790.28900146484375</c:v>
                </c:pt>
                <c:pt idx="398">
                  <c:v>790.301025390625</c:v>
                </c:pt>
                <c:pt idx="399">
                  <c:v>790.31298828125</c:v>
                </c:pt>
                <c:pt idx="400">
                  <c:v>790.32598876953125</c:v>
                </c:pt>
                <c:pt idx="401">
                  <c:v>790.3380126953125</c:v>
                </c:pt>
                <c:pt idx="402">
                  <c:v>790.3499755859375</c:v>
                </c:pt>
                <c:pt idx="403">
                  <c:v>790.36199951171875</c:v>
                </c:pt>
                <c:pt idx="404">
                  <c:v>790.375</c:v>
                </c:pt>
                <c:pt idx="405">
                  <c:v>790.38702392578125</c:v>
                </c:pt>
                <c:pt idx="406">
                  <c:v>790.39898681640625</c:v>
                </c:pt>
                <c:pt idx="407">
                  <c:v>790.4119873046875</c:v>
                </c:pt>
                <c:pt idx="408">
                  <c:v>790.42401123046875</c:v>
                </c:pt>
                <c:pt idx="409">
                  <c:v>790.43597412109375</c:v>
                </c:pt>
                <c:pt idx="410">
                  <c:v>790.447998046875</c:v>
                </c:pt>
                <c:pt idx="411">
                  <c:v>790.46099853515625</c:v>
                </c:pt>
                <c:pt idx="412">
                  <c:v>790.4730224609375</c:v>
                </c:pt>
                <c:pt idx="413">
                  <c:v>790.4849853515625</c:v>
                </c:pt>
                <c:pt idx="414">
                  <c:v>790.49700927734375</c:v>
                </c:pt>
                <c:pt idx="415">
                  <c:v>790.510009765625</c:v>
                </c:pt>
                <c:pt idx="416">
                  <c:v>790.52197265625</c:v>
                </c:pt>
                <c:pt idx="417">
                  <c:v>790.53399658203125</c:v>
                </c:pt>
                <c:pt idx="418">
                  <c:v>790.5469970703125</c:v>
                </c:pt>
                <c:pt idx="419">
                  <c:v>790.55902099609375</c:v>
                </c:pt>
                <c:pt idx="420">
                  <c:v>790.57098388671875</c:v>
                </c:pt>
                <c:pt idx="421">
                  <c:v>790.5830078125</c:v>
                </c:pt>
                <c:pt idx="422">
                  <c:v>790.59600830078125</c:v>
                </c:pt>
                <c:pt idx="423">
                  <c:v>790.60797119140625</c:v>
                </c:pt>
                <c:pt idx="424">
                  <c:v>790.6199951171875</c:v>
                </c:pt>
                <c:pt idx="425">
                  <c:v>790.63299560546875</c:v>
                </c:pt>
                <c:pt idx="426">
                  <c:v>790.64501953125</c:v>
                </c:pt>
                <c:pt idx="427">
                  <c:v>790.656982421875</c:v>
                </c:pt>
                <c:pt idx="428">
                  <c:v>790.66900634765625</c:v>
                </c:pt>
                <c:pt idx="429">
                  <c:v>790.6820068359375</c:v>
                </c:pt>
                <c:pt idx="430">
                  <c:v>790.6939697265625</c:v>
                </c:pt>
                <c:pt idx="431">
                  <c:v>790.70599365234375</c:v>
                </c:pt>
                <c:pt idx="432">
                  <c:v>790.718017578125</c:v>
                </c:pt>
                <c:pt idx="433">
                  <c:v>790.73101806640625</c:v>
                </c:pt>
                <c:pt idx="434">
                  <c:v>790.74298095703125</c:v>
                </c:pt>
                <c:pt idx="435">
                  <c:v>790.7550048828125</c:v>
                </c:pt>
                <c:pt idx="436">
                  <c:v>790.76800537109375</c:v>
                </c:pt>
                <c:pt idx="437">
                  <c:v>790.780029296875</c:v>
                </c:pt>
                <c:pt idx="438">
                  <c:v>790.7919921875</c:v>
                </c:pt>
                <c:pt idx="439">
                  <c:v>790.80401611328125</c:v>
                </c:pt>
                <c:pt idx="440">
                  <c:v>790.8170166015625</c:v>
                </c:pt>
                <c:pt idx="441">
                  <c:v>790.8289794921875</c:v>
                </c:pt>
                <c:pt idx="442">
                  <c:v>790.84100341796875</c:v>
                </c:pt>
                <c:pt idx="443">
                  <c:v>790.85302734375</c:v>
                </c:pt>
                <c:pt idx="444">
                  <c:v>790.86602783203125</c:v>
                </c:pt>
                <c:pt idx="445">
                  <c:v>790.87799072265625</c:v>
                </c:pt>
                <c:pt idx="446">
                  <c:v>790.8900146484375</c:v>
                </c:pt>
                <c:pt idx="447">
                  <c:v>790.90301513671875</c:v>
                </c:pt>
                <c:pt idx="448">
                  <c:v>790.91497802734375</c:v>
                </c:pt>
                <c:pt idx="449">
                  <c:v>790.927001953125</c:v>
                </c:pt>
                <c:pt idx="450">
                  <c:v>790.93902587890625</c:v>
                </c:pt>
                <c:pt idx="451">
                  <c:v>790.9520263671875</c:v>
                </c:pt>
                <c:pt idx="452">
                  <c:v>790.9639892578125</c:v>
                </c:pt>
                <c:pt idx="453">
                  <c:v>790.97601318359375</c:v>
                </c:pt>
                <c:pt idx="454">
                  <c:v>790.989013671875</c:v>
                </c:pt>
                <c:pt idx="455">
                  <c:v>791.0009765625</c:v>
                </c:pt>
                <c:pt idx="456">
                  <c:v>791.01300048828125</c:v>
                </c:pt>
                <c:pt idx="457">
                  <c:v>791.0250244140625</c:v>
                </c:pt>
                <c:pt idx="458">
                  <c:v>791.03802490234375</c:v>
                </c:pt>
                <c:pt idx="459">
                  <c:v>791.04998779296875</c:v>
                </c:pt>
                <c:pt idx="460">
                  <c:v>791.06201171875</c:v>
                </c:pt>
                <c:pt idx="461">
                  <c:v>791.073974609375</c:v>
                </c:pt>
                <c:pt idx="462">
                  <c:v>791.08697509765625</c:v>
                </c:pt>
                <c:pt idx="463">
                  <c:v>791.0989990234375</c:v>
                </c:pt>
                <c:pt idx="464">
                  <c:v>791.11102294921875</c:v>
                </c:pt>
                <c:pt idx="465">
                  <c:v>791.1240234375</c:v>
                </c:pt>
                <c:pt idx="466">
                  <c:v>791.135986328125</c:v>
                </c:pt>
                <c:pt idx="467">
                  <c:v>791.14801025390625</c:v>
                </c:pt>
                <c:pt idx="468">
                  <c:v>791.15997314453125</c:v>
                </c:pt>
                <c:pt idx="469">
                  <c:v>791.1729736328125</c:v>
                </c:pt>
                <c:pt idx="470">
                  <c:v>791.18499755859375</c:v>
                </c:pt>
                <c:pt idx="471">
                  <c:v>791.197021484375</c:v>
                </c:pt>
                <c:pt idx="472">
                  <c:v>791.21002197265625</c:v>
                </c:pt>
                <c:pt idx="473">
                  <c:v>791.22198486328125</c:v>
                </c:pt>
                <c:pt idx="474">
                  <c:v>791.2340087890625</c:v>
                </c:pt>
                <c:pt idx="475">
                  <c:v>791.2459716796875</c:v>
                </c:pt>
                <c:pt idx="476">
                  <c:v>791.25897216796875</c:v>
                </c:pt>
                <c:pt idx="477">
                  <c:v>791.27099609375</c:v>
                </c:pt>
                <c:pt idx="478">
                  <c:v>791.28302001953125</c:v>
                </c:pt>
                <c:pt idx="479">
                  <c:v>791.2960205078125</c:v>
                </c:pt>
                <c:pt idx="480">
                  <c:v>791.3079833984375</c:v>
                </c:pt>
                <c:pt idx="481">
                  <c:v>791.32000732421875</c:v>
                </c:pt>
                <c:pt idx="482">
                  <c:v>791.33197021484375</c:v>
                </c:pt>
                <c:pt idx="483">
                  <c:v>791.344970703125</c:v>
                </c:pt>
                <c:pt idx="484">
                  <c:v>791.35699462890625</c:v>
                </c:pt>
                <c:pt idx="485">
                  <c:v>791.3690185546875</c:v>
                </c:pt>
                <c:pt idx="486">
                  <c:v>791.3809814453125</c:v>
                </c:pt>
                <c:pt idx="487">
                  <c:v>791.39398193359375</c:v>
                </c:pt>
                <c:pt idx="488">
                  <c:v>791.406005859375</c:v>
                </c:pt>
                <c:pt idx="489">
                  <c:v>791.41802978515625</c:v>
                </c:pt>
                <c:pt idx="490">
                  <c:v>791.4310302734375</c:v>
                </c:pt>
                <c:pt idx="491">
                  <c:v>791.4429931640625</c:v>
                </c:pt>
                <c:pt idx="492">
                  <c:v>791.45501708984375</c:v>
                </c:pt>
                <c:pt idx="493">
                  <c:v>791.46697998046875</c:v>
                </c:pt>
                <c:pt idx="494">
                  <c:v>791.47998046875</c:v>
                </c:pt>
                <c:pt idx="495">
                  <c:v>791.49200439453125</c:v>
                </c:pt>
                <c:pt idx="496">
                  <c:v>791.5040283203125</c:v>
                </c:pt>
                <c:pt idx="497">
                  <c:v>791.51702880859375</c:v>
                </c:pt>
                <c:pt idx="498">
                  <c:v>791.52899169921875</c:v>
                </c:pt>
                <c:pt idx="499">
                  <c:v>791.541015625</c:v>
                </c:pt>
                <c:pt idx="500">
                  <c:v>791.552978515625</c:v>
                </c:pt>
                <c:pt idx="501">
                  <c:v>791.56597900390625</c:v>
                </c:pt>
                <c:pt idx="502">
                  <c:v>791.5780029296875</c:v>
                </c:pt>
                <c:pt idx="503">
                  <c:v>791.59002685546875</c:v>
                </c:pt>
                <c:pt idx="504">
                  <c:v>791.60302734375</c:v>
                </c:pt>
                <c:pt idx="505">
                  <c:v>791.614990234375</c:v>
                </c:pt>
                <c:pt idx="506">
                  <c:v>791.62701416015625</c:v>
                </c:pt>
                <c:pt idx="507">
                  <c:v>791.63897705078125</c:v>
                </c:pt>
                <c:pt idx="508">
                  <c:v>791.6519775390625</c:v>
                </c:pt>
                <c:pt idx="509">
                  <c:v>791.66400146484375</c:v>
                </c:pt>
                <c:pt idx="510">
                  <c:v>791.676025390625</c:v>
                </c:pt>
                <c:pt idx="511">
                  <c:v>791.68902587890625</c:v>
                </c:pt>
                <c:pt idx="512">
                  <c:v>791.70098876953125</c:v>
                </c:pt>
                <c:pt idx="513">
                  <c:v>791.7130126953125</c:v>
                </c:pt>
                <c:pt idx="514">
                  <c:v>791.7249755859375</c:v>
                </c:pt>
                <c:pt idx="515">
                  <c:v>791.73797607421875</c:v>
                </c:pt>
                <c:pt idx="516">
                  <c:v>791.75</c:v>
                </c:pt>
                <c:pt idx="517">
                  <c:v>791.76202392578125</c:v>
                </c:pt>
                <c:pt idx="518">
                  <c:v>791.7750244140625</c:v>
                </c:pt>
                <c:pt idx="519">
                  <c:v>791.7869873046875</c:v>
                </c:pt>
                <c:pt idx="520">
                  <c:v>791.79901123046875</c:v>
                </c:pt>
                <c:pt idx="521">
                  <c:v>791.81097412109375</c:v>
                </c:pt>
                <c:pt idx="522">
                  <c:v>791.823974609375</c:v>
                </c:pt>
                <c:pt idx="523">
                  <c:v>791.83599853515625</c:v>
                </c:pt>
                <c:pt idx="524">
                  <c:v>791.8480224609375</c:v>
                </c:pt>
                <c:pt idx="525">
                  <c:v>791.8599853515625</c:v>
                </c:pt>
                <c:pt idx="526">
                  <c:v>791.87298583984375</c:v>
                </c:pt>
                <c:pt idx="527">
                  <c:v>791.885009765625</c:v>
                </c:pt>
                <c:pt idx="528">
                  <c:v>791.89697265625</c:v>
                </c:pt>
                <c:pt idx="529">
                  <c:v>791.90997314453125</c:v>
                </c:pt>
                <c:pt idx="530">
                  <c:v>791.9219970703125</c:v>
                </c:pt>
                <c:pt idx="531">
                  <c:v>791.93402099609375</c:v>
                </c:pt>
                <c:pt idx="532">
                  <c:v>791.947021484375</c:v>
                </c:pt>
                <c:pt idx="533">
                  <c:v>791.958984375</c:v>
                </c:pt>
                <c:pt idx="534">
                  <c:v>791.97100830078125</c:v>
                </c:pt>
                <c:pt idx="535">
                  <c:v>791.98297119140625</c:v>
                </c:pt>
                <c:pt idx="536">
                  <c:v>791.9959716796875</c:v>
                </c:pt>
                <c:pt idx="537">
                  <c:v>792.00799560546875</c:v>
                </c:pt>
                <c:pt idx="538">
                  <c:v>792.02001953125</c:v>
                </c:pt>
                <c:pt idx="539">
                  <c:v>792.03302001953125</c:v>
                </c:pt>
                <c:pt idx="540">
                  <c:v>792.04498291015625</c:v>
                </c:pt>
                <c:pt idx="541">
                  <c:v>792.0570068359375</c:v>
                </c:pt>
                <c:pt idx="542">
                  <c:v>792.0689697265625</c:v>
                </c:pt>
                <c:pt idx="543">
                  <c:v>792.08197021484375</c:v>
                </c:pt>
                <c:pt idx="544">
                  <c:v>792.093994140625</c:v>
                </c:pt>
                <c:pt idx="545">
                  <c:v>792.10601806640625</c:v>
                </c:pt>
                <c:pt idx="546">
                  <c:v>792.1190185546875</c:v>
                </c:pt>
                <c:pt idx="547">
                  <c:v>792.1309814453125</c:v>
                </c:pt>
                <c:pt idx="548">
                  <c:v>792.14300537109375</c:v>
                </c:pt>
                <c:pt idx="549">
                  <c:v>792.155029296875</c:v>
                </c:pt>
                <c:pt idx="550">
                  <c:v>792.16802978515625</c:v>
                </c:pt>
                <c:pt idx="551">
                  <c:v>792.17999267578125</c:v>
                </c:pt>
                <c:pt idx="552">
                  <c:v>792.1920166015625</c:v>
                </c:pt>
                <c:pt idx="553">
                  <c:v>792.20501708984375</c:v>
                </c:pt>
                <c:pt idx="554">
                  <c:v>792.21697998046875</c:v>
                </c:pt>
                <c:pt idx="555">
                  <c:v>792.22900390625</c:v>
                </c:pt>
                <c:pt idx="556">
                  <c:v>792.24102783203125</c:v>
                </c:pt>
                <c:pt idx="557">
                  <c:v>792.2540283203125</c:v>
                </c:pt>
                <c:pt idx="558">
                  <c:v>792.2659912109375</c:v>
                </c:pt>
                <c:pt idx="559">
                  <c:v>792.27801513671875</c:v>
                </c:pt>
                <c:pt idx="560">
                  <c:v>792.291015625</c:v>
                </c:pt>
                <c:pt idx="561">
                  <c:v>792.302978515625</c:v>
                </c:pt>
                <c:pt idx="562">
                  <c:v>792.31500244140625</c:v>
                </c:pt>
                <c:pt idx="563">
                  <c:v>792.3270263671875</c:v>
                </c:pt>
                <c:pt idx="564">
                  <c:v>792.34002685546875</c:v>
                </c:pt>
                <c:pt idx="565">
                  <c:v>792.35198974609375</c:v>
                </c:pt>
                <c:pt idx="566">
                  <c:v>792.364013671875</c:v>
                </c:pt>
                <c:pt idx="567">
                  <c:v>792.37701416015625</c:v>
                </c:pt>
                <c:pt idx="568">
                  <c:v>792.38897705078125</c:v>
                </c:pt>
                <c:pt idx="569">
                  <c:v>792.4010009765625</c:v>
                </c:pt>
                <c:pt idx="570">
                  <c:v>792.41302490234375</c:v>
                </c:pt>
                <c:pt idx="571">
                  <c:v>792.426025390625</c:v>
                </c:pt>
                <c:pt idx="572">
                  <c:v>792.43798828125</c:v>
                </c:pt>
                <c:pt idx="573">
                  <c:v>792.45001220703125</c:v>
                </c:pt>
                <c:pt idx="574">
                  <c:v>792.4630126953125</c:v>
                </c:pt>
                <c:pt idx="575">
                  <c:v>792.4749755859375</c:v>
                </c:pt>
                <c:pt idx="576">
                  <c:v>792.48699951171875</c:v>
                </c:pt>
                <c:pt idx="577">
                  <c:v>792.4990234375</c:v>
                </c:pt>
                <c:pt idx="578">
                  <c:v>792.51202392578125</c:v>
                </c:pt>
                <c:pt idx="579">
                  <c:v>792.52398681640625</c:v>
                </c:pt>
                <c:pt idx="580">
                  <c:v>792.5360107421875</c:v>
                </c:pt>
                <c:pt idx="581">
                  <c:v>792.54901123046875</c:v>
                </c:pt>
                <c:pt idx="582">
                  <c:v>792.56097412109375</c:v>
                </c:pt>
                <c:pt idx="583">
                  <c:v>792.572998046875</c:v>
                </c:pt>
                <c:pt idx="584">
                  <c:v>792.58599853515625</c:v>
                </c:pt>
                <c:pt idx="585">
                  <c:v>792.5980224609375</c:v>
                </c:pt>
                <c:pt idx="586">
                  <c:v>792.6099853515625</c:v>
                </c:pt>
                <c:pt idx="587">
                  <c:v>792.62200927734375</c:v>
                </c:pt>
                <c:pt idx="588">
                  <c:v>792.635009765625</c:v>
                </c:pt>
                <c:pt idx="589">
                  <c:v>792.64697265625</c:v>
                </c:pt>
                <c:pt idx="590">
                  <c:v>792.65899658203125</c:v>
                </c:pt>
                <c:pt idx="591">
                  <c:v>792.6719970703125</c:v>
                </c:pt>
                <c:pt idx="592">
                  <c:v>792.68402099609375</c:v>
                </c:pt>
                <c:pt idx="593">
                  <c:v>792.69598388671875</c:v>
                </c:pt>
                <c:pt idx="594">
                  <c:v>792.7080078125</c:v>
                </c:pt>
                <c:pt idx="595">
                  <c:v>792.72100830078125</c:v>
                </c:pt>
                <c:pt idx="596">
                  <c:v>792.73297119140625</c:v>
                </c:pt>
                <c:pt idx="597">
                  <c:v>792.7449951171875</c:v>
                </c:pt>
                <c:pt idx="598">
                  <c:v>792.75799560546875</c:v>
                </c:pt>
                <c:pt idx="599">
                  <c:v>792.77001953125</c:v>
                </c:pt>
                <c:pt idx="600">
                  <c:v>792.781982421875</c:v>
                </c:pt>
                <c:pt idx="601">
                  <c:v>792.79400634765625</c:v>
                </c:pt>
                <c:pt idx="602">
                  <c:v>792.8070068359375</c:v>
                </c:pt>
                <c:pt idx="603">
                  <c:v>792.8189697265625</c:v>
                </c:pt>
                <c:pt idx="604">
                  <c:v>792.83099365234375</c:v>
                </c:pt>
                <c:pt idx="605">
                  <c:v>792.843994140625</c:v>
                </c:pt>
                <c:pt idx="606">
                  <c:v>792.85601806640625</c:v>
                </c:pt>
                <c:pt idx="607">
                  <c:v>792.86798095703125</c:v>
                </c:pt>
                <c:pt idx="608">
                  <c:v>792.8809814453125</c:v>
                </c:pt>
                <c:pt idx="609">
                  <c:v>792.89300537109375</c:v>
                </c:pt>
                <c:pt idx="610">
                  <c:v>792.905029296875</c:v>
                </c:pt>
                <c:pt idx="611">
                  <c:v>792.9169921875</c:v>
                </c:pt>
                <c:pt idx="612">
                  <c:v>792.92999267578125</c:v>
                </c:pt>
                <c:pt idx="613">
                  <c:v>792.9420166015625</c:v>
                </c:pt>
                <c:pt idx="614">
                  <c:v>792.9539794921875</c:v>
                </c:pt>
                <c:pt idx="615">
                  <c:v>792.96697998046875</c:v>
                </c:pt>
                <c:pt idx="616">
                  <c:v>792.97900390625</c:v>
                </c:pt>
                <c:pt idx="617">
                  <c:v>792.99102783203125</c:v>
                </c:pt>
                <c:pt idx="618">
                  <c:v>793.00299072265625</c:v>
                </c:pt>
                <c:pt idx="619">
                  <c:v>793.0159912109375</c:v>
                </c:pt>
                <c:pt idx="620">
                  <c:v>793.02801513671875</c:v>
                </c:pt>
                <c:pt idx="621">
                  <c:v>793.03997802734375</c:v>
                </c:pt>
                <c:pt idx="622">
                  <c:v>793.052978515625</c:v>
                </c:pt>
                <c:pt idx="623">
                  <c:v>793.06500244140625</c:v>
                </c:pt>
                <c:pt idx="624">
                  <c:v>793.0770263671875</c:v>
                </c:pt>
                <c:pt idx="625">
                  <c:v>793.09002685546875</c:v>
                </c:pt>
                <c:pt idx="626">
                  <c:v>793.10198974609375</c:v>
                </c:pt>
                <c:pt idx="627">
                  <c:v>793.114013671875</c:v>
                </c:pt>
                <c:pt idx="628">
                  <c:v>793.1259765625</c:v>
                </c:pt>
                <c:pt idx="629">
                  <c:v>793.13897705078125</c:v>
                </c:pt>
                <c:pt idx="630">
                  <c:v>793.1510009765625</c:v>
                </c:pt>
                <c:pt idx="631">
                  <c:v>793.16302490234375</c:v>
                </c:pt>
                <c:pt idx="632">
                  <c:v>793.176025390625</c:v>
                </c:pt>
                <c:pt idx="633">
                  <c:v>793.18798828125</c:v>
                </c:pt>
                <c:pt idx="634">
                  <c:v>793.20001220703125</c:v>
                </c:pt>
                <c:pt idx="635">
                  <c:v>793.21197509765625</c:v>
                </c:pt>
                <c:pt idx="636">
                  <c:v>793.2249755859375</c:v>
                </c:pt>
                <c:pt idx="637">
                  <c:v>793.23699951171875</c:v>
                </c:pt>
                <c:pt idx="638">
                  <c:v>793.2490234375</c:v>
                </c:pt>
                <c:pt idx="639">
                  <c:v>793.26202392578125</c:v>
                </c:pt>
                <c:pt idx="640">
                  <c:v>793.27398681640625</c:v>
                </c:pt>
                <c:pt idx="641">
                  <c:v>793.2860107421875</c:v>
                </c:pt>
                <c:pt idx="642">
                  <c:v>793.29901123046875</c:v>
                </c:pt>
                <c:pt idx="643">
                  <c:v>793.31097412109375</c:v>
                </c:pt>
                <c:pt idx="644">
                  <c:v>793.322998046875</c:v>
                </c:pt>
                <c:pt idx="645">
                  <c:v>793.33502197265625</c:v>
                </c:pt>
                <c:pt idx="646">
                  <c:v>793.3480224609375</c:v>
                </c:pt>
                <c:pt idx="647">
                  <c:v>793.3599853515625</c:v>
                </c:pt>
                <c:pt idx="648">
                  <c:v>793.37200927734375</c:v>
                </c:pt>
                <c:pt idx="649">
                  <c:v>793.385009765625</c:v>
                </c:pt>
                <c:pt idx="650">
                  <c:v>793.39697265625</c:v>
                </c:pt>
                <c:pt idx="651">
                  <c:v>793.40899658203125</c:v>
                </c:pt>
                <c:pt idx="652">
                  <c:v>793.4219970703125</c:v>
                </c:pt>
                <c:pt idx="653">
                  <c:v>793.43402099609375</c:v>
                </c:pt>
                <c:pt idx="654">
                  <c:v>793.44598388671875</c:v>
                </c:pt>
                <c:pt idx="655">
                  <c:v>793.4580078125</c:v>
                </c:pt>
                <c:pt idx="656">
                  <c:v>793.47100830078125</c:v>
                </c:pt>
                <c:pt idx="657">
                  <c:v>793.48297119140625</c:v>
                </c:pt>
                <c:pt idx="658">
                  <c:v>793.4949951171875</c:v>
                </c:pt>
                <c:pt idx="659">
                  <c:v>793.50799560546875</c:v>
                </c:pt>
                <c:pt idx="660">
                  <c:v>793.52001953125</c:v>
                </c:pt>
                <c:pt idx="661">
                  <c:v>793.531982421875</c:v>
                </c:pt>
                <c:pt idx="662">
                  <c:v>793.54400634765625</c:v>
                </c:pt>
                <c:pt idx="663">
                  <c:v>793.5570068359375</c:v>
                </c:pt>
                <c:pt idx="664">
                  <c:v>793.5689697265625</c:v>
                </c:pt>
                <c:pt idx="665">
                  <c:v>793.58099365234375</c:v>
                </c:pt>
                <c:pt idx="666">
                  <c:v>793.593994140625</c:v>
                </c:pt>
                <c:pt idx="667">
                  <c:v>793.60601806640625</c:v>
                </c:pt>
                <c:pt idx="668">
                  <c:v>793.61798095703125</c:v>
                </c:pt>
                <c:pt idx="669">
                  <c:v>793.6309814453125</c:v>
                </c:pt>
                <c:pt idx="670">
                  <c:v>793.64300537109375</c:v>
                </c:pt>
                <c:pt idx="671">
                  <c:v>793.655029296875</c:v>
                </c:pt>
                <c:pt idx="672">
                  <c:v>793.6669921875</c:v>
                </c:pt>
                <c:pt idx="673">
                  <c:v>793.67999267578125</c:v>
                </c:pt>
                <c:pt idx="674">
                  <c:v>793.6920166015625</c:v>
                </c:pt>
                <c:pt idx="675">
                  <c:v>793.7039794921875</c:v>
                </c:pt>
                <c:pt idx="676">
                  <c:v>793.71697998046875</c:v>
                </c:pt>
                <c:pt idx="677">
                  <c:v>793.72900390625</c:v>
                </c:pt>
                <c:pt idx="678">
                  <c:v>793.74102783203125</c:v>
                </c:pt>
                <c:pt idx="679">
                  <c:v>793.7540283203125</c:v>
                </c:pt>
                <c:pt idx="680">
                  <c:v>793.7659912109375</c:v>
                </c:pt>
                <c:pt idx="681">
                  <c:v>793.77801513671875</c:v>
                </c:pt>
                <c:pt idx="682">
                  <c:v>793.78997802734375</c:v>
                </c:pt>
                <c:pt idx="683">
                  <c:v>793.802978515625</c:v>
                </c:pt>
                <c:pt idx="684">
                  <c:v>793.81500244140625</c:v>
                </c:pt>
                <c:pt idx="685">
                  <c:v>793.8270263671875</c:v>
                </c:pt>
                <c:pt idx="686">
                  <c:v>793.84002685546875</c:v>
                </c:pt>
                <c:pt idx="687">
                  <c:v>793.85198974609375</c:v>
                </c:pt>
                <c:pt idx="688">
                  <c:v>793.864013671875</c:v>
                </c:pt>
                <c:pt idx="689">
                  <c:v>793.87701416015625</c:v>
                </c:pt>
                <c:pt idx="690">
                  <c:v>793.88897705078125</c:v>
                </c:pt>
                <c:pt idx="691">
                  <c:v>793.9010009765625</c:v>
                </c:pt>
                <c:pt idx="692">
                  <c:v>793.91302490234375</c:v>
                </c:pt>
                <c:pt idx="693">
                  <c:v>793.926025390625</c:v>
                </c:pt>
                <c:pt idx="694">
                  <c:v>793.93798828125</c:v>
                </c:pt>
                <c:pt idx="695">
                  <c:v>793.95001220703125</c:v>
                </c:pt>
                <c:pt idx="696">
                  <c:v>793.9630126953125</c:v>
                </c:pt>
                <c:pt idx="697">
                  <c:v>793.9749755859375</c:v>
                </c:pt>
                <c:pt idx="698">
                  <c:v>793.98699951171875</c:v>
                </c:pt>
                <c:pt idx="699">
                  <c:v>794</c:v>
                </c:pt>
                <c:pt idx="700">
                  <c:v>794.01202392578125</c:v>
                </c:pt>
                <c:pt idx="701">
                  <c:v>794.02398681640625</c:v>
                </c:pt>
                <c:pt idx="702">
                  <c:v>794.0360107421875</c:v>
                </c:pt>
                <c:pt idx="703">
                  <c:v>794.04901123046875</c:v>
                </c:pt>
                <c:pt idx="704">
                  <c:v>794.06097412109375</c:v>
                </c:pt>
                <c:pt idx="705">
                  <c:v>794.072998046875</c:v>
                </c:pt>
                <c:pt idx="706">
                  <c:v>794.08599853515625</c:v>
                </c:pt>
                <c:pt idx="707">
                  <c:v>794.0980224609375</c:v>
                </c:pt>
                <c:pt idx="708">
                  <c:v>794.1099853515625</c:v>
                </c:pt>
                <c:pt idx="709">
                  <c:v>794.12298583984375</c:v>
                </c:pt>
                <c:pt idx="710">
                  <c:v>794.135009765625</c:v>
                </c:pt>
                <c:pt idx="711">
                  <c:v>794.14697265625</c:v>
                </c:pt>
                <c:pt idx="712">
                  <c:v>794.15899658203125</c:v>
                </c:pt>
                <c:pt idx="713">
                  <c:v>794.1719970703125</c:v>
                </c:pt>
                <c:pt idx="714">
                  <c:v>794.18402099609375</c:v>
                </c:pt>
                <c:pt idx="715">
                  <c:v>794.19598388671875</c:v>
                </c:pt>
                <c:pt idx="716">
                  <c:v>794.208984375</c:v>
                </c:pt>
                <c:pt idx="717">
                  <c:v>794.22100830078125</c:v>
                </c:pt>
                <c:pt idx="718">
                  <c:v>794.23297119140625</c:v>
                </c:pt>
                <c:pt idx="719">
                  <c:v>794.2459716796875</c:v>
                </c:pt>
                <c:pt idx="720">
                  <c:v>794.25799560546875</c:v>
                </c:pt>
                <c:pt idx="721">
                  <c:v>794.27001953125</c:v>
                </c:pt>
                <c:pt idx="722">
                  <c:v>794.28302001953125</c:v>
                </c:pt>
                <c:pt idx="723">
                  <c:v>794.29498291015625</c:v>
                </c:pt>
                <c:pt idx="724">
                  <c:v>794.3070068359375</c:v>
                </c:pt>
                <c:pt idx="725">
                  <c:v>794.3189697265625</c:v>
                </c:pt>
                <c:pt idx="726">
                  <c:v>794.33197021484375</c:v>
                </c:pt>
                <c:pt idx="727">
                  <c:v>794.343994140625</c:v>
                </c:pt>
                <c:pt idx="728">
                  <c:v>794.35601806640625</c:v>
                </c:pt>
                <c:pt idx="729">
                  <c:v>794.3690185546875</c:v>
                </c:pt>
                <c:pt idx="730">
                  <c:v>794.3809814453125</c:v>
                </c:pt>
                <c:pt idx="731">
                  <c:v>794.39300537109375</c:v>
                </c:pt>
                <c:pt idx="732">
                  <c:v>794.406005859375</c:v>
                </c:pt>
                <c:pt idx="733">
                  <c:v>794.41802978515625</c:v>
                </c:pt>
                <c:pt idx="734">
                  <c:v>794.42999267578125</c:v>
                </c:pt>
                <c:pt idx="735">
                  <c:v>794.4429931640625</c:v>
                </c:pt>
                <c:pt idx="736">
                  <c:v>794.45501708984375</c:v>
                </c:pt>
                <c:pt idx="737">
                  <c:v>794.46697998046875</c:v>
                </c:pt>
                <c:pt idx="738">
                  <c:v>794.47900390625</c:v>
                </c:pt>
                <c:pt idx="739">
                  <c:v>794.49200439453125</c:v>
                </c:pt>
                <c:pt idx="740">
                  <c:v>794.5040283203125</c:v>
                </c:pt>
                <c:pt idx="741">
                  <c:v>794.5159912109375</c:v>
                </c:pt>
                <c:pt idx="742">
                  <c:v>794.52899169921875</c:v>
                </c:pt>
                <c:pt idx="743">
                  <c:v>794.541015625</c:v>
                </c:pt>
                <c:pt idx="744">
                  <c:v>794.552978515625</c:v>
                </c:pt>
                <c:pt idx="745">
                  <c:v>794.56597900390625</c:v>
                </c:pt>
                <c:pt idx="746">
                  <c:v>794.5780029296875</c:v>
                </c:pt>
                <c:pt idx="747">
                  <c:v>794.59002685546875</c:v>
                </c:pt>
                <c:pt idx="748">
                  <c:v>794.60198974609375</c:v>
                </c:pt>
                <c:pt idx="749">
                  <c:v>794.614990234375</c:v>
                </c:pt>
                <c:pt idx="750">
                  <c:v>794.62701416015625</c:v>
                </c:pt>
                <c:pt idx="751">
                  <c:v>794.63897705078125</c:v>
                </c:pt>
                <c:pt idx="752">
                  <c:v>794.6519775390625</c:v>
                </c:pt>
                <c:pt idx="753">
                  <c:v>794.66400146484375</c:v>
                </c:pt>
                <c:pt idx="754">
                  <c:v>794.676025390625</c:v>
                </c:pt>
                <c:pt idx="755">
                  <c:v>794.68902587890625</c:v>
                </c:pt>
                <c:pt idx="756">
                  <c:v>794.70098876953125</c:v>
                </c:pt>
                <c:pt idx="757">
                  <c:v>794.7130126953125</c:v>
                </c:pt>
                <c:pt idx="758">
                  <c:v>794.72601318359375</c:v>
                </c:pt>
                <c:pt idx="759">
                  <c:v>794.73797607421875</c:v>
                </c:pt>
                <c:pt idx="760">
                  <c:v>794.75</c:v>
                </c:pt>
                <c:pt idx="761">
                  <c:v>794.76202392578125</c:v>
                </c:pt>
                <c:pt idx="762">
                  <c:v>794.7750244140625</c:v>
                </c:pt>
                <c:pt idx="763">
                  <c:v>794.7869873046875</c:v>
                </c:pt>
                <c:pt idx="764">
                  <c:v>794.79901123046875</c:v>
                </c:pt>
                <c:pt idx="765">
                  <c:v>794.81201171875</c:v>
                </c:pt>
                <c:pt idx="766">
                  <c:v>794.823974609375</c:v>
                </c:pt>
                <c:pt idx="767">
                  <c:v>794.83599853515625</c:v>
                </c:pt>
                <c:pt idx="768">
                  <c:v>794.8489990234375</c:v>
                </c:pt>
                <c:pt idx="769">
                  <c:v>794.86102294921875</c:v>
                </c:pt>
                <c:pt idx="770">
                  <c:v>794.87298583984375</c:v>
                </c:pt>
                <c:pt idx="771">
                  <c:v>794.885986328125</c:v>
                </c:pt>
                <c:pt idx="772">
                  <c:v>794.89801025390625</c:v>
                </c:pt>
                <c:pt idx="773">
                  <c:v>794.90997314453125</c:v>
                </c:pt>
                <c:pt idx="774">
                  <c:v>794.9219970703125</c:v>
                </c:pt>
                <c:pt idx="775">
                  <c:v>794.93499755859375</c:v>
                </c:pt>
                <c:pt idx="776">
                  <c:v>794.947021484375</c:v>
                </c:pt>
                <c:pt idx="777">
                  <c:v>794.958984375</c:v>
                </c:pt>
                <c:pt idx="778">
                  <c:v>794.97198486328125</c:v>
                </c:pt>
                <c:pt idx="779">
                  <c:v>794.9840087890625</c:v>
                </c:pt>
                <c:pt idx="780">
                  <c:v>794.9959716796875</c:v>
                </c:pt>
                <c:pt idx="781">
                  <c:v>795.00897216796875</c:v>
                </c:pt>
                <c:pt idx="782">
                  <c:v>795.02099609375</c:v>
                </c:pt>
                <c:pt idx="783">
                  <c:v>795.03302001953125</c:v>
                </c:pt>
                <c:pt idx="784">
                  <c:v>795.0460205078125</c:v>
                </c:pt>
                <c:pt idx="785">
                  <c:v>795.0579833984375</c:v>
                </c:pt>
                <c:pt idx="786">
                  <c:v>795.07000732421875</c:v>
                </c:pt>
                <c:pt idx="787">
                  <c:v>795.08197021484375</c:v>
                </c:pt>
                <c:pt idx="788">
                  <c:v>795.094970703125</c:v>
                </c:pt>
                <c:pt idx="789">
                  <c:v>795.10699462890625</c:v>
                </c:pt>
                <c:pt idx="790">
                  <c:v>795.1190185546875</c:v>
                </c:pt>
                <c:pt idx="791">
                  <c:v>795.13201904296875</c:v>
                </c:pt>
                <c:pt idx="792">
                  <c:v>795.14398193359375</c:v>
                </c:pt>
                <c:pt idx="793">
                  <c:v>795.156005859375</c:v>
                </c:pt>
                <c:pt idx="794">
                  <c:v>795.16900634765625</c:v>
                </c:pt>
                <c:pt idx="795">
                  <c:v>795.1810302734375</c:v>
                </c:pt>
                <c:pt idx="796">
                  <c:v>795.1929931640625</c:v>
                </c:pt>
                <c:pt idx="797">
                  <c:v>795.20599365234375</c:v>
                </c:pt>
                <c:pt idx="798">
                  <c:v>795.218017578125</c:v>
                </c:pt>
                <c:pt idx="799">
                  <c:v>795.22998046875</c:v>
                </c:pt>
                <c:pt idx="800">
                  <c:v>795.24298095703125</c:v>
                </c:pt>
                <c:pt idx="801">
                  <c:v>795.2550048828125</c:v>
                </c:pt>
                <c:pt idx="802">
                  <c:v>795.26702880859375</c:v>
                </c:pt>
                <c:pt idx="803">
                  <c:v>795.27899169921875</c:v>
                </c:pt>
              </c:numCache>
            </c:numRef>
          </c:xVal>
          <c:yVal>
            <c:numRef>
              <c:f>'Sheet1 {19 min}'!$B$1:$B$804</c:f>
              <c:numCache>
                <c:formatCode>General</c:formatCode>
                <c:ptCount val="804"/>
                <c:pt idx="0">
                  <c:v>181.5</c:v>
                </c:pt>
                <c:pt idx="1">
                  <c:v>127.80000305175781</c:v>
                </c:pt>
                <c:pt idx="2">
                  <c:v>115.80000305175781</c:v>
                </c:pt>
                <c:pt idx="3">
                  <c:v>117.80000305175781</c:v>
                </c:pt>
                <c:pt idx="4">
                  <c:v>152.80000305175781</c:v>
                </c:pt>
                <c:pt idx="5">
                  <c:v>185</c:v>
                </c:pt>
                <c:pt idx="6">
                  <c:v>187.69999694824219</c:v>
                </c:pt>
                <c:pt idx="7">
                  <c:v>179.30000305175781</c:v>
                </c:pt>
                <c:pt idx="8">
                  <c:v>200.5</c:v>
                </c:pt>
                <c:pt idx="9">
                  <c:v>201.5</c:v>
                </c:pt>
                <c:pt idx="10">
                  <c:v>132.30000305175781</c:v>
                </c:pt>
                <c:pt idx="11">
                  <c:v>63.25</c:v>
                </c:pt>
                <c:pt idx="12">
                  <c:v>61.25</c:v>
                </c:pt>
                <c:pt idx="13">
                  <c:v>91.25</c:v>
                </c:pt>
                <c:pt idx="14">
                  <c:v>104.5</c:v>
                </c:pt>
                <c:pt idx="15">
                  <c:v>117.80000305175781</c:v>
                </c:pt>
                <c:pt idx="16">
                  <c:v>156.69999694824219</c:v>
                </c:pt>
                <c:pt idx="17">
                  <c:v>206</c:v>
                </c:pt>
                <c:pt idx="18">
                  <c:v>243.80000305175781</c:v>
                </c:pt>
                <c:pt idx="19">
                  <c:v>275.5</c:v>
                </c:pt>
                <c:pt idx="20">
                  <c:v>322.79998779296875</c:v>
                </c:pt>
                <c:pt idx="21">
                  <c:v>372</c:v>
                </c:pt>
                <c:pt idx="22">
                  <c:v>390.20001220703125</c:v>
                </c:pt>
                <c:pt idx="23">
                  <c:v>360.29998779296875</c:v>
                </c:pt>
                <c:pt idx="24">
                  <c:v>308.5</c:v>
                </c:pt>
                <c:pt idx="25">
                  <c:v>320</c:v>
                </c:pt>
                <c:pt idx="26">
                  <c:v>338</c:v>
                </c:pt>
                <c:pt idx="27">
                  <c:v>488.79998779296875</c:v>
                </c:pt>
                <c:pt idx="28">
                  <c:v>930</c:v>
                </c:pt>
                <c:pt idx="29">
                  <c:v>1404</c:v>
                </c:pt>
                <c:pt idx="30">
                  <c:v>2133</c:v>
                </c:pt>
                <c:pt idx="31">
                  <c:v>6449</c:v>
                </c:pt>
                <c:pt idx="32">
                  <c:v>30570</c:v>
                </c:pt>
                <c:pt idx="33">
                  <c:v>89450</c:v>
                </c:pt>
                <c:pt idx="34">
                  <c:v>132600</c:v>
                </c:pt>
                <c:pt idx="35">
                  <c:v>100600</c:v>
                </c:pt>
                <c:pt idx="36">
                  <c:v>39640</c:v>
                </c:pt>
                <c:pt idx="37">
                  <c:v>9532</c:v>
                </c:pt>
                <c:pt idx="38">
                  <c:v>2638</c:v>
                </c:pt>
                <c:pt idx="39">
                  <c:v>1193</c:v>
                </c:pt>
                <c:pt idx="40">
                  <c:v>911.70001220703125</c:v>
                </c:pt>
                <c:pt idx="41">
                  <c:v>827.5</c:v>
                </c:pt>
                <c:pt idx="42">
                  <c:v>653.5</c:v>
                </c:pt>
                <c:pt idx="43">
                  <c:v>519.20001220703125</c:v>
                </c:pt>
                <c:pt idx="44">
                  <c:v>434.79998779296875</c:v>
                </c:pt>
                <c:pt idx="45">
                  <c:v>398.20001220703125</c:v>
                </c:pt>
                <c:pt idx="46">
                  <c:v>394</c:v>
                </c:pt>
                <c:pt idx="47">
                  <c:v>337.70001220703125</c:v>
                </c:pt>
                <c:pt idx="48">
                  <c:v>255</c:v>
                </c:pt>
                <c:pt idx="49">
                  <c:v>188</c:v>
                </c:pt>
                <c:pt idx="50">
                  <c:v>181</c:v>
                </c:pt>
                <c:pt idx="51">
                  <c:v>218.5</c:v>
                </c:pt>
                <c:pt idx="52">
                  <c:v>249.80000305175781</c:v>
                </c:pt>
                <c:pt idx="53">
                  <c:v>262.5</c:v>
                </c:pt>
                <c:pt idx="54">
                  <c:v>251.80000305175781</c:v>
                </c:pt>
                <c:pt idx="55">
                  <c:v>401.5</c:v>
                </c:pt>
                <c:pt idx="56">
                  <c:v>578.5</c:v>
                </c:pt>
                <c:pt idx="57">
                  <c:v>469.5</c:v>
                </c:pt>
                <c:pt idx="58">
                  <c:v>296.70001220703125</c:v>
                </c:pt>
                <c:pt idx="59">
                  <c:v>206.5</c:v>
                </c:pt>
                <c:pt idx="60">
                  <c:v>158</c:v>
                </c:pt>
                <c:pt idx="61">
                  <c:v>146</c:v>
                </c:pt>
                <c:pt idx="62">
                  <c:v>146.5</c:v>
                </c:pt>
                <c:pt idx="63">
                  <c:v>220.80000305175781</c:v>
                </c:pt>
                <c:pt idx="64">
                  <c:v>327.5</c:v>
                </c:pt>
                <c:pt idx="65">
                  <c:v>337.29998779296875</c:v>
                </c:pt>
                <c:pt idx="66">
                  <c:v>296.5</c:v>
                </c:pt>
                <c:pt idx="67">
                  <c:v>305.29998779296875</c:v>
                </c:pt>
                <c:pt idx="68">
                  <c:v>446.79998779296875</c:v>
                </c:pt>
                <c:pt idx="69">
                  <c:v>808.79998779296875</c:v>
                </c:pt>
                <c:pt idx="70">
                  <c:v>1204</c:v>
                </c:pt>
                <c:pt idx="71">
                  <c:v>1831</c:v>
                </c:pt>
                <c:pt idx="72">
                  <c:v>6803</c:v>
                </c:pt>
                <c:pt idx="73">
                  <c:v>33420</c:v>
                </c:pt>
                <c:pt idx="74">
                  <c:v>93960</c:v>
                </c:pt>
                <c:pt idx="75">
                  <c:v>135700</c:v>
                </c:pt>
                <c:pt idx="76">
                  <c:v>101700</c:v>
                </c:pt>
                <c:pt idx="77">
                  <c:v>39320</c:v>
                </c:pt>
                <c:pt idx="78">
                  <c:v>8732</c:v>
                </c:pt>
                <c:pt idx="79">
                  <c:v>2124</c:v>
                </c:pt>
                <c:pt idx="80">
                  <c:v>1085</c:v>
                </c:pt>
                <c:pt idx="81">
                  <c:v>1047</c:v>
                </c:pt>
                <c:pt idx="82">
                  <c:v>942.20001220703125</c:v>
                </c:pt>
                <c:pt idx="83">
                  <c:v>627.5</c:v>
                </c:pt>
                <c:pt idx="84">
                  <c:v>345.79998779296875</c:v>
                </c:pt>
                <c:pt idx="85">
                  <c:v>304.5</c:v>
                </c:pt>
                <c:pt idx="86">
                  <c:v>337.29998779296875</c:v>
                </c:pt>
                <c:pt idx="87">
                  <c:v>308</c:v>
                </c:pt>
                <c:pt idx="88">
                  <c:v>257</c:v>
                </c:pt>
                <c:pt idx="89">
                  <c:v>208.30000305175781</c:v>
                </c:pt>
                <c:pt idx="90">
                  <c:v>165.80000305175781</c:v>
                </c:pt>
                <c:pt idx="91">
                  <c:v>191.5</c:v>
                </c:pt>
                <c:pt idx="92">
                  <c:v>225</c:v>
                </c:pt>
                <c:pt idx="93">
                  <c:v>246.69999694824219</c:v>
                </c:pt>
                <c:pt idx="94">
                  <c:v>333</c:v>
                </c:pt>
                <c:pt idx="95">
                  <c:v>411.70001220703125</c:v>
                </c:pt>
                <c:pt idx="96">
                  <c:v>433.5</c:v>
                </c:pt>
                <c:pt idx="97">
                  <c:v>384</c:v>
                </c:pt>
                <c:pt idx="98">
                  <c:v>336.20001220703125</c:v>
                </c:pt>
                <c:pt idx="99">
                  <c:v>367</c:v>
                </c:pt>
                <c:pt idx="100">
                  <c:v>349.5</c:v>
                </c:pt>
                <c:pt idx="101">
                  <c:v>262.5</c:v>
                </c:pt>
                <c:pt idx="102">
                  <c:v>207.80000305175781</c:v>
                </c:pt>
                <c:pt idx="103">
                  <c:v>217</c:v>
                </c:pt>
                <c:pt idx="104">
                  <c:v>278.5</c:v>
                </c:pt>
                <c:pt idx="105">
                  <c:v>347.5</c:v>
                </c:pt>
                <c:pt idx="106">
                  <c:v>395.79998779296875</c:v>
                </c:pt>
                <c:pt idx="107">
                  <c:v>412.20001220703125</c:v>
                </c:pt>
                <c:pt idx="108">
                  <c:v>435.29998779296875</c:v>
                </c:pt>
                <c:pt idx="109">
                  <c:v>567.5</c:v>
                </c:pt>
                <c:pt idx="110">
                  <c:v>762.5</c:v>
                </c:pt>
                <c:pt idx="111">
                  <c:v>952.70001220703125</c:v>
                </c:pt>
                <c:pt idx="112">
                  <c:v>1765</c:v>
                </c:pt>
                <c:pt idx="113">
                  <c:v>6019</c:v>
                </c:pt>
                <c:pt idx="114">
                  <c:v>26430</c:v>
                </c:pt>
                <c:pt idx="115">
                  <c:v>69640</c:v>
                </c:pt>
                <c:pt idx="116">
                  <c:v>98850</c:v>
                </c:pt>
                <c:pt idx="117">
                  <c:v>76990</c:v>
                </c:pt>
                <c:pt idx="118">
                  <c:v>32710</c:v>
                </c:pt>
                <c:pt idx="119">
                  <c:v>8046</c:v>
                </c:pt>
                <c:pt idx="120">
                  <c:v>2033</c:v>
                </c:pt>
                <c:pt idx="121">
                  <c:v>983.5</c:v>
                </c:pt>
                <c:pt idx="122">
                  <c:v>802.29998779296875</c:v>
                </c:pt>
                <c:pt idx="123">
                  <c:v>644.20001220703125</c:v>
                </c:pt>
                <c:pt idx="124">
                  <c:v>376.79998779296875</c:v>
                </c:pt>
                <c:pt idx="125">
                  <c:v>257</c:v>
                </c:pt>
                <c:pt idx="126">
                  <c:v>320.5</c:v>
                </c:pt>
                <c:pt idx="127">
                  <c:v>355.5</c:v>
                </c:pt>
                <c:pt idx="128">
                  <c:v>293.29998779296875</c:v>
                </c:pt>
                <c:pt idx="129">
                  <c:v>284</c:v>
                </c:pt>
                <c:pt idx="130">
                  <c:v>320</c:v>
                </c:pt>
                <c:pt idx="131">
                  <c:v>284.79998779296875</c:v>
                </c:pt>
                <c:pt idx="132">
                  <c:v>238</c:v>
                </c:pt>
                <c:pt idx="133">
                  <c:v>217.19999694824219</c:v>
                </c:pt>
                <c:pt idx="134">
                  <c:v>219</c:v>
                </c:pt>
                <c:pt idx="135">
                  <c:v>263</c:v>
                </c:pt>
                <c:pt idx="136">
                  <c:v>352.29998779296875</c:v>
                </c:pt>
                <c:pt idx="137">
                  <c:v>369.5</c:v>
                </c:pt>
                <c:pt idx="138">
                  <c:v>288</c:v>
                </c:pt>
                <c:pt idx="139">
                  <c:v>216</c:v>
                </c:pt>
                <c:pt idx="140">
                  <c:v>177.5</c:v>
                </c:pt>
                <c:pt idx="141">
                  <c:v>203.5</c:v>
                </c:pt>
                <c:pt idx="142">
                  <c:v>292.20001220703125</c:v>
                </c:pt>
                <c:pt idx="143">
                  <c:v>369.70001220703125</c:v>
                </c:pt>
                <c:pt idx="144">
                  <c:v>394.5</c:v>
                </c:pt>
                <c:pt idx="145">
                  <c:v>420.20001220703125</c:v>
                </c:pt>
                <c:pt idx="146">
                  <c:v>456.70001220703125</c:v>
                </c:pt>
                <c:pt idx="147">
                  <c:v>483.79998779296875</c:v>
                </c:pt>
                <c:pt idx="148">
                  <c:v>510</c:v>
                </c:pt>
                <c:pt idx="149">
                  <c:v>535.5</c:v>
                </c:pt>
                <c:pt idx="150">
                  <c:v>607.5</c:v>
                </c:pt>
                <c:pt idx="151">
                  <c:v>641.5</c:v>
                </c:pt>
                <c:pt idx="152">
                  <c:v>761.5</c:v>
                </c:pt>
                <c:pt idx="153">
                  <c:v>1425</c:v>
                </c:pt>
                <c:pt idx="154">
                  <c:v>4588</c:v>
                </c:pt>
                <c:pt idx="155">
                  <c:v>19960</c:v>
                </c:pt>
                <c:pt idx="156">
                  <c:v>53840</c:v>
                </c:pt>
                <c:pt idx="157">
                  <c:v>79400</c:v>
                </c:pt>
                <c:pt idx="158">
                  <c:v>64980</c:v>
                </c:pt>
                <c:pt idx="159">
                  <c:v>29610</c:v>
                </c:pt>
                <c:pt idx="160">
                  <c:v>8164</c:v>
                </c:pt>
                <c:pt idx="161">
                  <c:v>2110</c:v>
                </c:pt>
                <c:pt idx="162">
                  <c:v>834.20001220703125</c:v>
                </c:pt>
                <c:pt idx="163">
                  <c:v>691.79998779296875</c:v>
                </c:pt>
                <c:pt idx="164">
                  <c:v>597.29998779296875</c:v>
                </c:pt>
                <c:pt idx="165">
                  <c:v>433.79998779296875</c:v>
                </c:pt>
                <c:pt idx="166">
                  <c:v>317.20001220703125</c:v>
                </c:pt>
                <c:pt idx="167">
                  <c:v>291.29998779296875</c:v>
                </c:pt>
                <c:pt idx="168">
                  <c:v>300.70001220703125</c:v>
                </c:pt>
                <c:pt idx="169">
                  <c:v>252.5</c:v>
                </c:pt>
                <c:pt idx="170">
                  <c:v>226.30000305175781</c:v>
                </c:pt>
                <c:pt idx="171">
                  <c:v>247</c:v>
                </c:pt>
                <c:pt idx="172">
                  <c:v>269</c:v>
                </c:pt>
                <c:pt idx="173">
                  <c:v>265.79998779296875</c:v>
                </c:pt>
                <c:pt idx="174">
                  <c:v>210.5</c:v>
                </c:pt>
                <c:pt idx="175">
                  <c:v>197</c:v>
                </c:pt>
                <c:pt idx="176">
                  <c:v>218.30000305175781</c:v>
                </c:pt>
                <c:pt idx="177">
                  <c:v>210</c:v>
                </c:pt>
                <c:pt idx="178">
                  <c:v>256.5</c:v>
                </c:pt>
                <c:pt idx="179">
                  <c:v>313.5</c:v>
                </c:pt>
                <c:pt idx="180">
                  <c:v>303</c:v>
                </c:pt>
                <c:pt idx="181">
                  <c:v>293.29998779296875</c:v>
                </c:pt>
                <c:pt idx="182">
                  <c:v>298</c:v>
                </c:pt>
                <c:pt idx="183">
                  <c:v>317</c:v>
                </c:pt>
                <c:pt idx="184">
                  <c:v>358.29998779296875</c:v>
                </c:pt>
                <c:pt idx="185">
                  <c:v>328.29998779296875</c:v>
                </c:pt>
                <c:pt idx="186">
                  <c:v>289.5</c:v>
                </c:pt>
                <c:pt idx="187">
                  <c:v>377.70001220703125</c:v>
                </c:pt>
                <c:pt idx="188">
                  <c:v>407.5</c:v>
                </c:pt>
                <c:pt idx="189">
                  <c:v>294.5</c:v>
                </c:pt>
                <c:pt idx="190">
                  <c:v>255.30000305175781</c:v>
                </c:pt>
                <c:pt idx="191">
                  <c:v>423.20001220703125</c:v>
                </c:pt>
                <c:pt idx="192">
                  <c:v>619.70001220703125</c:v>
                </c:pt>
                <c:pt idx="193">
                  <c:v>773.20001220703125</c:v>
                </c:pt>
                <c:pt idx="194">
                  <c:v>1240</c:v>
                </c:pt>
                <c:pt idx="195">
                  <c:v>4091</c:v>
                </c:pt>
                <c:pt idx="196">
                  <c:v>17350</c:v>
                </c:pt>
                <c:pt idx="197">
                  <c:v>46660</c:v>
                </c:pt>
                <c:pt idx="198">
                  <c:v>71140</c:v>
                </c:pt>
                <c:pt idx="199">
                  <c:v>61850</c:v>
                </c:pt>
                <c:pt idx="200">
                  <c:v>30790</c:v>
                </c:pt>
                <c:pt idx="201">
                  <c:v>9233</c:v>
                </c:pt>
                <c:pt idx="202">
                  <c:v>2237</c:v>
                </c:pt>
                <c:pt idx="203">
                  <c:v>856.79998779296875</c:v>
                </c:pt>
                <c:pt idx="204">
                  <c:v>623.70001220703125</c:v>
                </c:pt>
                <c:pt idx="205">
                  <c:v>452</c:v>
                </c:pt>
                <c:pt idx="206">
                  <c:v>351.5</c:v>
                </c:pt>
                <c:pt idx="207">
                  <c:v>298.5</c:v>
                </c:pt>
                <c:pt idx="208">
                  <c:v>212</c:v>
                </c:pt>
                <c:pt idx="209">
                  <c:v>125.80000305175781</c:v>
                </c:pt>
                <c:pt idx="210">
                  <c:v>165.5</c:v>
                </c:pt>
                <c:pt idx="211">
                  <c:v>255.30000305175781</c:v>
                </c:pt>
                <c:pt idx="212">
                  <c:v>268.79998779296875</c:v>
                </c:pt>
                <c:pt idx="213">
                  <c:v>229.5</c:v>
                </c:pt>
                <c:pt idx="214">
                  <c:v>189.30000305175781</c:v>
                </c:pt>
                <c:pt idx="215">
                  <c:v>177.80000305175781</c:v>
                </c:pt>
                <c:pt idx="216">
                  <c:v>174.80000305175781</c:v>
                </c:pt>
                <c:pt idx="217">
                  <c:v>160.30000305175781</c:v>
                </c:pt>
                <c:pt idx="218">
                  <c:v>174.5</c:v>
                </c:pt>
                <c:pt idx="219">
                  <c:v>205.30000305175781</c:v>
                </c:pt>
                <c:pt idx="220">
                  <c:v>224.80000305175781</c:v>
                </c:pt>
                <c:pt idx="221">
                  <c:v>278.29998779296875</c:v>
                </c:pt>
                <c:pt idx="222">
                  <c:v>309.79998779296875</c:v>
                </c:pt>
                <c:pt idx="223">
                  <c:v>285.5</c:v>
                </c:pt>
                <c:pt idx="224">
                  <c:v>275</c:v>
                </c:pt>
                <c:pt idx="225">
                  <c:v>242.80000305175781</c:v>
                </c:pt>
                <c:pt idx="226">
                  <c:v>192</c:v>
                </c:pt>
                <c:pt idx="227">
                  <c:v>174</c:v>
                </c:pt>
                <c:pt idx="228">
                  <c:v>173.19999694824219</c:v>
                </c:pt>
                <c:pt idx="229">
                  <c:v>190</c:v>
                </c:pt>
                <c:pt idx="230">
                  <c:v>204.69999694824219</c:v>
                </c:pt>
                <c:pt idx="231">
                  <c:v>236.19999694824219</c:v>
                </c:pt>
                <c:pt idx="232">
                  <c:v>367.5</c:v>
                </c:pt>
                <c:pt idx="233">
                  <c:v>549</c:v>
                </c:pt>
                <c:pt idx="234">
                  <c:v>789</c:v>
                </c:pt>
                <c:pt idx="235">
                  <c:v>1386</c:v>
                </c:pt>
                <c:pt idx="236">
                  <c:v>3855</c:v>
                </c:pt>
                <c:pt idx="237">
                  <c:v>14190</c:v>
                </c:pt>
                <c:pt idx="238">
                  <c:v>37800</c:v>
                </c:pt>
                <c:pt idx="239">
                  <c:v>58730</c:v>
                </c:pt>
                <c:pt idx="240">
                  <c:v>51860</c:v>
                </c:pt>
                <c:pt idx="241">
                  <c:v>26210</c:v>
                </c:pt>
                <c:pt idx="242">
                  <c:v>8241</c:v>
                </c:pt>
                <c:pt idx="243">
                  <c:v>2208</c:v>
                </c:pt>
                <c:pt idx="244">
                  <c:v>906.29998779296875</c:v>
                </c:pt>
                <c:pt idx="245">
                  <c:v>714</c:v>
                </c:pt>
                <c:pt idx="246">
                  <c:v>481.29998779296875</c:v>
                </c:pt>
                <c:pt idx="247">
                  <c:v>289.79998779296875</c:v>
                </c:pt>
                <c:pt idx="248">
                  <c:v>220.80000305175781</c:v>
                </c:pt>
                <c:pt idx="249">
                  <c:v>211.5</c:v>
                </c:pt>
                <c:pt idx="250">
                  <c:v>247.30000305175781</c:v>
                </c:pt>
                <c:pt idx="251">
                  <c:v>256</c:v>
                </c:pt>
                <c:pt idx="252">
                  <c:v>227.69999694824219</c:v>
                </c:pt>
                <c:pt idx="253">
                  <c:v>250.19999694824219</c:v>
                </c:pt>
                <c:pt idx="254">
                  <c:v>253</c:v>
                </c:pt>
                <c:pt idx="255">
                  <c:v>174.19999694824219</c:v>
                </c:pt>
                <c:pt idx="256">
                  <c:v>139.5</c:v>
                </c:pt>
                <c:pt idx="257">
                  <c:v>141.80000305175781</c:v>
                </c:pt>
                <c:pt idx="258">
                  <c:v>132.30000305175781</c:v>
                </c:pt>
                <c:pt idx="259">
                  <c:v>191.80000305175781</c:v>
                </c:pt>
                <c:pt idx="260">
                  <c:v>270.79998779296875</c:v>
                </c:pt>
                <c:pt idx="261">
                  <c:v>269.20001220703125</c:v>
                </c:pt>
                <c:pt idx="262">
                  <c:v>239.30000305175781</c:v>
                </c:pt>
                <c:pt idx="263">
                  <c:v>253</c:v>
                </c:pt>
                <c:pt idx="264">
                  <c:v>302</c:v>
                </c:pt>
                <c:pt idx="265">
                  <c:v>283.5</c:v>
                </c:pt>
                <c:pt idx="266">
                  <c:v>199.5</c:v>
                </c:pt>
                <c:pt idx="267">
                  <c:v>160</c:v>
                </c:pt>
                <c:pt idx="268">
                  <c:v>160.69999694824219</c:v>
                </c:pt>
                <c:pt idx="269">
                  <c:v>169</c:v>
                </c:pt>
                <c:pt idx="270">
                  <c:v>224.30000305175781</c:v>
                </c:pt>
                <c:pt idx="271">
                  <c:v>318.5</c:v>
                </c:pt>
                <c:pt idx="272">
                  <c:v>361</c:v>
                </c:pt>
                <c:pt idx="273">
                  <c:v>345</c:v>
                </c:pt>
                <c:pt idx="274">
                  <c:v>397.29998779296875</c:v>
                </c:pt>
                <c:pt idx="275">
                  <c:v>640.5</c:v>
                </c:pt>
                <c:pt idx="276">
                  <c:v>1148</c:v>
                </c:pt>
                <c:pt idx="277">
                  <c:v>3228</c:v>
                </c:pt>
                <c:pt idx="278">
                  <c:v>11740</c:v>
                </c:pt>
                <c:pt idx="279">
                  <c:v>30220</c:v>
                </c:pt>
                <c:pt idx="280">
                  <c:v>45600</c:v>
                </c:pt>
                <c:pt idx="281">
                  <c:v>39980</c:v>
                </c:pt>
                <c:pt idx="282">
                  <c:v>20830</c:v>
                </c:pt>
                <c:pt idx="283">
                  <c:v>6825</c:v>
                </c:pt>
                <c:pt idx="284">
                  <c:v>1806</c:v>
                </c:pt>
                <c:pt idx="285">
                  <c:v>770.20001220703125</c:v>
                </c:pt>
                <c:pt idx="286">
                  <c:v>550.29998779296875</c:v>
                </c:pt>
                <c:pt idx="287">
                  <c:v>473.70001220703125</c:v>
                </c:pt>
                <c:pt idx="288">
                  <c:v>380</c:v>
                </c:pt>
                <c:pt idx="289">
                  <c:v>238.5</c:v>
                </c:pt>
                <c:pt idx="290">
                  <c:v>165.80000305175781</c:v>
                </c:pt>
                <c:pt idx="291">
                  <c:v>160</c:v>
                </c:pt>
                <c:pt idx="292">
                  <c:v>163</c:v>
                </c:pt>
                <c:pt idx="293">
                  <c:v>148.19999694824219</c:v>
                </c:pt>
                <c:pt idx="294">
                  <c:v>143.30000305175781</c:v>
                </c:pt>
                <c:pt idx="295">
                  <c:v>126.80000305175781</c:v>
                </c:pt>
                <c:pt idx="296">
                  <c:v>105</c:v>
                </c:pt>
                <c:pt idx="297">
                  <c:v>137.30000305175781</c:v>
                </c:pt>
                <c:pt idx="298">
                  <c:v>169.80000305175781</c:v>
                </c:pt>
                <c:pt idx="299">
                  <c:v>158.5</c:v>
                </c:pt>
                <c:pt idx="300">
                  <c:v>155</c:v>
                </c:pt>
                <c:pt idx="301">
                  <c:v>157.69999694824219</c:v>
                </c:pt>
                <c:pt idx="302">
                  <c:v>150.80000305175781</c:v>
                </c:pt>
                <c:pt idx="303">
                  <c:v>202</c:v>
                </c:pt>
                <c:pt idx="304">
                  <c:v>249.80000305175781</c:v>
                </c:pt>
                <c:pt idx="305">
                  <c:v>203.80000305175781</c:v>
                </c:pt>
                <c:pt idx="306">
                  <c:v>198.19999694824219</c:v>
                </c:pt>
                <c:pt idx="307">
                  <c:v>248.5</c:v>
                </c:pt>
                <c:pt idx="308">
                  <c:v>227.30000305175781</c:v>
                </c:pt>
                <c:pt idx="309">
                  <c:v>193</c:v>
                </c:pt>
                <c:pt idx="310">
                  <c:v>191.30000305175781</c:v>
                </c:pt>
                <c:pt idx="311">
                  <c:v>204.5</c:v>
                </c:pt>
                <c:pt idx="312">
                  <c:v>246.5</c:v>
                </c:pt>
                <c:pt idx="313">
                  <c:v>294.70001220703125</c:v>
                </c:pt>
                <c:pt idx="314">
                  <c:v>325.70001220703125</c:v>
                </c:pt>
                <c:pt idx="315">
                  <c:v>352.70001220703125</c:v>
                </c:pt>
                <c:pt idx="316">
                  <c:v>545.5</c:v>
                </c:pt>
                <c:pt idx="317">
                  <c:v>1218</c:v>
                </c:pt>
                <c:pt idx="318">
                  <c:v>3500</c:v>
                </c:pt>
                <c:pt idx="319">
                  <c:v>10380</c:v>
                </c:pt>
                <c:pt idx="320">
                  <c:v>23870</c:v>
                </c:pt>
                <c:pt idx="321">
                  <c:v>35890</c:v>
                </c:pt>
                <c:pt idx="322">
                  <c:v>32930</c:v>
                </c:pt>
                <c:pt idx="323">
                  <c:v>18190</c:v>
                </c:pt>
                <c:pt idx="324">
                  <c:v>6612</c:v>
                </c:pt>
                <c:pt idx="325">
                  <c:v>2181</c:v>
                </c:pt>
                <c:pt idx="326">
                  <c:v>841.5</c:v>
                </c:pt>
                <c:pt idx="327">
                  <c:v>390</c:v>
                </c:pt>
                <c:pt idx="328">
                  <c:v>253.80000305175781</c:v>
                </c:pt>
                <c:pt idx="329">
                  <c:v>273</c:v>
                </c:pt>
                <c:pt idx="330">
                  <c:v>280.5</c:v>
                </c:pt>
                <c:pt idx="331">
                  <c:v>191.80000305175781</c:v>
                </c:pt>
                <c:pt idx="332">
                  <c:v>145.5</c:v>
                </c:pt>
                <c:pt idx="333">
                  <c:v>187.5</c:v>
                </c:pt>
                <c:pt idx="334">
                  <c:v>207.19999694824219</c:v>
                </c:pt>
                <c:pt idx="335">
                  <c:v>178.5</c:v>
                </c:pt>
                <c:pt idx="336">
                  <c:v>119.80000305175781</c:v>
                </c:pt>
                <c:pt idx="337">
                  <c:v>77.75</c:v>
                </c:pt>
                <c:pt idx="338">
                  <c:v>73.75</c:v>
                </c:pt>
                <c:pt idx="339">
                  <c:v>93.75</c:v>
                </c:pt>
                <c:pt idx="340">
                  <c:v>115.30000305175781</c:v>
                </c:pt>
                <c:pt idx="341">
                  <c:v>113</c:v>
                </c:pt>
                <c:pt idx="342">
                  <c:v>135</c:v>
                </c:pt>
                <c:pt idx="343">
                  <c:v>225.19999694824219</c:v>
                </c:pt>
                <c:pt idx="344">
                  <c:v>299.29998779296875</c:v>
                </c:pt>
                <c:pt idx="345">
                  <c:v>267.79998779296875</c:v>
                </c:pt>
                <c:pt idx="346">
                  <c:v>234</c:v>
                </c:pt>
                <c:pt idx="347">
                  <c:v>229.30000305175781</c:v>
                </c:pt>
                <c:pt idx="348">
                  <c:v>285.29998779296875</c:v>
                </c:pt>
                <c:pt idx="349">
                  <c:v>408.5</c:v>
                </c:pt>
                <c:pt idx="350">
                  <c:v>387.5</c:v>
                </c:pt>
                <c:pt idx="351">
                  <c:v>283.5</c:v>
                </c:pt>
                <c:pt idx="352">
                  <c:v>243.30000305175781</c:v>
                </c:pt>
                <c:pt idx="353">
                  <c:v>215.5</c:v>
                </c:pt>
                <c:pt idx="354">
                  <c:v>233.5</c:v>
                </c:pt>
                <c:pt idx="355">
                  <c:v>338.79998779296875</c:v>
                </c:pt>
                <c:pt idx="356">
                  <c:v>525.5</c:v>
                </c:pt>
                <c:pt idx="357">
                  <c:v>754.79998779296875</c:v>
                </c:pt>
                <c:pt idx="358">
                  <c:v>1033</c:v>
                </c:pt>
                <c:pt idx="359">
                  <c:v>2422</c:v>
                </c:pt>
                <c:pt idx="360">
                  <c:v>8922</c:v>
                </c:pt>
                <c:pt idx="361">
                  <c:v>24270</c:v>
                </c:pt>
                <c:pt idx="362">
                  <c:v>39190</c:v>
                </c:pt>
                <c:pt idx="363">
                  <c:v>36440</c:v>
                </c:pt>
                <c:pt idx="364">
                  <c:v>19450</c:v>
                </c:pt>
                <c:pt idx="365">
                  <c:v>6608</c:v>
                </c:pt>
                <c:pt idx="366">
                  <c:v>2265</c:v>
                </c:pt>
                <c:pt idx="367">
                  <c:v>1058</c:v>
                </c:pt>
                <c:pt idx="368">
                  <c:v>645.70001220703125</c:v>
                </c:pt>
                <c:pt idx="369">
                  <c:v>420</c:v>
                </c:pt>
                <c:pt idx="370">
                  <c:v>278.5</c:v>
                </c:pt>
                <c:pt idx="371">
                  <c:v>242</c:v>
                </c:pt>
                <c:pt idx="372">
                  <c:v>235.30000305175781</c:v>
                </c:pt>
                <c:pt idx="373">
                  <c:v>214.80000305175781</c:v>
                </c:pt>
                <c:pt idx="374">
                  <c:v>158.69999694824219</c:v>
                </c:pt>
                <c:pt idx="375">
                  <c:v>138.80000305175781</c:v>
                </c:pt>
                <c:pt idx="376">
                  <c:v>145.80000305175781</c:v>
                </c:pt>
                <c:pt idx="377">
                  <c:v>164.5</c:v>
                </c:pt>
                <c:pt idx="378">
                  <c:v>175.5</c:v>
                </c:pt>
                <c:pt idx="379">
                  <c:v>143.5</c:v>
                </c:pt>
                <c:pt idx="380">
                  <c:v>158.5</c:v>
                </c:pt>
                <c:pt idx="381">
                  <c:v>199</c:v>
                </c:pt>
                <c:pt idx="382">
                  <c:v>178</c:v>
                </c:pt>
                <c:pt idx="383">
                  <c:v>150.5</c:v>
                </c:pt>
                <c:pt idx="384">
                  <c:v>142.5</c:v>
                </c:pt>
                <c:pt idx="385">
                  <c:v>138.5</c:v>
                </c:pt>
                <c:pt idx="386">
                  <c:v>117</c:v>
                </c:pt>
                <c:pt idx="387">
                  <c:v>108.69999694824219</c:v>
                </c:pt>
                <c:pt idx="388">
                  <c:v>174.5</c:v>
                </c:pt>
                <c:pt idx="389">
                  <c:v>209.80000305175781</c:v>
                </c:pt>
                <c:pt idx="390">
                  <c:v>141.5</c:v>
                </c:pt>
                <c:pt idx="391">
                  <c:v>84.75</c:v>
                </c:pt>
                <c:pt idx="392">
                  <c:v>84</c:v>
                </c:pt>
                <c:pt idx="393">
                  <c:v>135</c:v>
                </c:pt>
                <c:pt idx="394">
                  <c:v>265.79998779296875</c:v>
                </c:pt>
                <c:pt idx="395">
                  <c:v>351</c:v>
                </c:pt>
                <c:pt idx="396">
                  <c:v>344.5</c:v>
                </c:pt>
                <c:pt idx="397">
                  <c:v>433.20001220703125</c:v>
                </c:pt>
                <c:pt idx="398">
                  <c:v>599</c:v>
                </c:pt>
                <c:pt idx="399">
                  <c:v>1039</c:v>
                </c:pt>
                <c:pt idx="400">
                  <c:v>2959</c:v>
                </c:pt>
                <c:pt idx="401">
                  <c:v>10310</c:v>
                </c:pt>
                <c:pt idx="402">
                  <c:v>28150</c:v>
                </c:pt>
                <c:pt idx="403">
                  <c:v>47900</c:v>
                </c:pt>
                <c:pt idx="404">
                  <c:v>47190</c:v>
                </c:pt>
                <c:pt idx="405">
                  <c:v>26090</c:v>
                </c:pt>
                <c:pt idx="406">
                  <c:v>8518</c:v>
                </c:pt>
                <c:pt idx="407">
                  <c:v>2397</c:v>
                </c:pt>
                <c:pt idx="408">
                  <c:v>894.70001220703125</c:v>
                </c:pt>
                <c:pt idx="409">
                  <c:v>552</c:v>
                </c:pt>
                <c:pt idx="410">
                  <c:v>390</c:v>
                </c:pt>
                <c:pt idx="411">
                  <c:v>308.29998779296875</c:v>
                </c:pt>
                <c:pt idx="412">
                  <c:v>348</c:v>
                </c:pt>
                <c:pt idx="413">
                  <c:v>328.29998779296875</c:v>
                </c:pt>
                <c:pt idx="414">
                  <c:v>285.5</c:v>
                </c:pt>
                <c:pt idx="415">
                  <c:v>284.79998779296875</c:v>
                </c:pt>
                <c:pt idx="416">
                  <c:v>247.80000305175781</c:v>
                </c:pt>
                <c:pt idx="417">
                  <c:v>198.19999694824219</c:v>
                </c:pt>
                <c:pt idx="418">
                  <c:v>205.5</c:v>
                </c:pt>
                <c:pt idx="419">
                  <c:v>224</c:v>
                </c:pt>
                <c:pt idx="420">
                  <c:v>201.5</c:v>
                </c:pt>
                <c:pt idx="421">
                  <c:v>178</c:v>
                </c:pt>
                <c:pt idx="422">
                  <c:v>152.80000305175781</c:v>
                </c:pt>
                <c:pt idx="423">
                  <c:v>136.69999694824219</c:v>
                </c:pt>
                <c:pt idx="424">
                  <c:v>163</c:v>
                </c:pt>
                <c:pt idx="425">
                  <c:v>201.5</c:v>
                </c:pt>
                <c:pt idx="426">
                  <c:v>223.69999694824219</c:v>
                </c:pt>
                <c:pt idx="427">
                  <c:v>245.30000305175781</c:v>
                </c:pt>
                <c:pt idx="428">
                  <c:v>298.5</c:v>
                </c:pt>
                <c:pt idx="429">
                  <c:v>283.5</c:v>
                </c:pt>
                <c:pt idx="430">
                  <c:v>187.69999694824219</c:v>
                </c:pt>
                <c:pt idx="431">
                  <c:v>169.19999694824219</c:v>
                </c:pt>
                <c:pt idx="432">
                  <c:v>252.5</c:v>
                </c:pt>
                <c:pt idx="433">
                  <c:v>369.5</c:v>
                </c:pt>
                <c:pt idx="434">
                  <c:v>412.20001220703125</c:v>
                </c:pt>
                <c:pt idx="435">
                  <c:v>364.29998779296875</c:v>
                </c:pt>
                <c:pt idx="436">
                  <c:v>332.5</c:v>
                </c:pt>
                <c:pt idx="437">
                  <c:v>332.5</c:v>
                </c:pt>
                <c:pt idx="438">
                  <c:v>353</c:v>
                </c:pt>
                <c:pt idx="439">
                  <c:v>416</c:v>
                </c:pt>
                <c:pt idx="440">
                  <c:v>689.29998779296875</c:v>
                </c:pt>
                <c:pt idx="441">
                  <c:v>2410</c:v>
                </c:pt>
                <c:pt idx="442">
                  <c:v>10970</c:v>
                </c:pt>
                <c:pt idx="443">
                  <c:v>34290</c:v>
                </c:pt>
                <c:pt idx="444">
                  <c:v>58790</c:v>
                </c:pt>
                <c:pt idx="445">
                  <c:v>55890</c:v>
                </c:pt>
                <c:pt idx="446">
                  <c:v>30970</c:v>
                </c:pt>
                <c:pt idx="447">
                  <c:v>10950</c:v>
                </c:pt>
                <c:pt idx="448">
                  <c:v>2961</c:v>
                </c:pt>
                <c:pt idx="449">
                  <c:v>909.5</c:v>
                </c:pt>
                <c:pt idx="450">
                  <c:v>614.79998779296875</c:v>
                </c:pt>
                <c:pt idx="451">
                  <c:v>607.20001220703125</c:v>
                </c:pt>
                <c:pt idx="452">
                  <c:v>483.79998779296875</c:v>
                </c:pt>
                <c:pt idx="453">
                  <c:v>322.79998779296875</c:v>
                </c:pt>
                <c:pt idx="454">
                  <c:v>214</c:v>
                </c:pt>
                <c:pt idx="455">
                  <c:v>174.19999694824219</c:v>
                </c:pt>
                <c:pt idx="456">
                  <c:v>220</c:v>
                </c:pt>
                <c:pt idx="457">
                  <c:v>246.69999694824219</c:v>
                </c:pt>
                <c:pt idx="458">
                  <c:v>198.5</c:v>
                </c:pt>
                <c:pt idx="459">
                  <c:v>166</c:v>
                </c:pt>
                <c:pt idx="460">
                  <c:v>166.30000305175781</c:v>
                </c:pt>
                <c:pt idx="461">
                  <c:v>196.19999694824219</c:v>
                </c:pt>
                <c:pt idx="462">
                  <c:v>203.5</c:v>
                </c:pt>
                <c:pt idx="463">
                  <c:v>159.30000305175781</c:v>
                </c:pt>
                <c:pt idx="464">
                  <c:v>179</c:v>
                </c:pt>
                <c:pt idx="465">
                  <c:v>215.5</c:v>
                </c:pt>
                <c:pt idx="466">
                  <c:v>166</c:v>
                </c:pt>
                <c:pt idx="467">
                  <c:v>140</c:v>
                </c:pt>
                <c:pt idx="468">
                  <c:v>159.5</c:v>
                </c:pt>
                <c:pt idx="469">
                  <c:v>155.5</c:v>
                </c:pt>
                <c:pt idx="470">
                  <c:v>171</c:v>
                </c:pt>
                <c:pt idx="471">
                  <c:v>225.5</c:v>
                </c:pt>
                <c:pt idx="472">
                  <c:v>222</c:v>
                </c:pt>
                <c:pt idx="473">
                  <c:v>138</c:v>
                </c:pt>
                <c:pt idx="474">
                  <c:v>122.5</c:v>
                </c:pt>
                <c:pt idx="475">
                  <c:v>231.5</c:v>
                </c:pt>
                <c:pt idx="476">
                  <c:v>302.5</c:v>
                </c:pt>
                <c:pt idx="477">
                  <c:v>291.5</c:v>
                </c:pt>
                <c:pt idx="478">
                  <c:v>360.29998779296875</c:v>
                </c:pt>
                <c:pt idx="479">
                  <c:v>431.29998779296875</c:v>
                </c:pt>
                <c:pt idx="480">
                  <c:v>456.5</c:v>
                </c:pt>
                <c:pt idx="481">
                  <c:v>793.5</c:v>
                </c:pt>
                <c:pt idx="482">
                  <c:v>2797</c:v>
                </c:pt>
                <c:pt idx="483">
                  <c:v>12290</c:v>
                </c:pt>
                <c:pt idx="484">
                  <c:v>35780</c:v>
                </c:pt>
                <c:pt idx="485">
                  <c:v>57470</c:v>
                </c:pt>
                <c:pt idx="486">
                  <c:v>51980</c:v>
                </c:pt>
                <c:pt idx="487">
                  <c:v>27910</c:v>
                </c:pt>
                <c:pt idx="488">
                  <c:v>9617</c:v>
                </c:pt>
                <c:pt idx="489">
                  <c:v>2520</c:v>
                </c:pt>
                <c:pt idx="490">
                  <c:v>818.79998779296875</c:v>
                </c:pt>
                <c:pt idx="491">
                  <c:v>542.5</c:v>
                </c:pt>
                <c:pt idx="492">
                  <c:v>509</c:v>
                </c:pt>
                <c:pt idx="493">
                  <c:v>336.20001220703125</c:v>
                </c:pt>
                <c:pt idx="494">
                  <c:v>148.5</c:v>
                </c:pt>
                <c:pt idx="495">
                  <c:v>95.25</c:v>
                </c:pt>
                <c:pt idx="496">
                  <c:v>154</c:v>
                </c:pt>
                <c:pt idx="497">
                  <c:v>211.80000305175781</c:v>
                </c:pt>
                <c:pt idx="498">
                  <c:v>178.5</c:v>
                </c:pt>
                <c:pt idx="499">
                  <c:v>131</c:v>
                </c:pt>
                <c:pt idx="500">
                  <c:v>115.30000305175781</c:v>
                </c:pt>
                <c:pt idx="501">
                  <c:v>115.5</c:v>
                </c:pt>
                <c:pt idx="502">
                  <c:v>160.5</c:v>
                </c:pt>
                <c:pt idx="503">
                  <c:v>200.19999694824219</c:v>
                </c:pt>
                <c:pt idx="504">
                  <c:v>170.19999694824219</c:v>
                </c:pt>
                <c:pt idx="505">
                  <c:v>126.80000305175781</c:v>
                </c:pt>
                <c:pt idx="506">
                  <c:v>133</c:v>
                </c:pt>
                <c:pt idx="507">
                  <c:v>187.30000305175781</c:v>
                </c:pt>
                <c:pt idx="508">
                  <c:v>230.80000305175781</c:v>
                </c:pt>
                <c:pt idx="509">
                  <c:v>221.69999694824219</c:v>
                </c:pt>
                <c:pt idx="510">
                  <c:v>170.5</c:v>
                </c:pt>
                <c:pt idx="511">
                  <c:v>130.30000305175781</c:v>
                </c:pt>
                <c:pt idx="512">
                  <c:v>175.80000305175781</c:v>
                </c:pt>
                <c:pt idx="513">
                  <c:v>214.80000305175781</c:v>
                </c:pt>
                <c:pt idx="514">
                  <c:v>197.5</c:v>
                </c:pt>
                <c:pt idx="515">
                  <c:v>250.19999694824219</c:v>
                </c:pt>
                <c:pt idx="516">
                  <c:v>294.70001220703125</c:v>
                </c:pt>
                <c:pt idx="517">
                  <c:v>314.29998779296875</c:v>
                </c:pt>
                <c:pt idx="518">
                  <c:v>364</c:v>
                </c:pt>
                <c:pt idx="519">
                  <c:v>355.5</c:v>
                </c:pt>
                <c:pt idx="520">
                  <c:v>357</c:v>
                </c:pt>
                <c:pt idx="521">
                  <c:v>471</c:v>
                </c:pt>
                <c:pt idx="522">
                  <c:v>892.5</c:v>
                </c:pt>
                <c:pt idx="523">
                  <c:v>3029</c:v>
                </c:pt>
                <c:pt idx="524">
                  <c:v>11160</c:v>
                </c:pt>
                <c:pt idx="525">
                  <c:v>27460</c:v>
                </c:pt>
                <c:pt idx="526">
                  <c:v>41720</c:v>
                </c:pt>
                <c:pt idx="527">
                  <c:v>38140</c:v>
                </c:pt>
                <c:pt idx="528">
                  <c:v>20280</c:v>
                </c:pt>
                <c:pt idx="529">
                  <c:v>6467</c:v>
                </c:pt>
                <c:pt idx="530">
                  <c:v>1686</c:v>
                </c:pt>
                <c:pt idx="531">
                  <c:v>569.20001220703125</c:v>
                </c:pt>
                <c:pt idx="532">
                  <c:v>381.5</c:v>
                </c:pt>
                <c:pt idx="533">
                  <c:v>304</c:v>
                </c:pt>
                <c:pt idx="534">
                  <c:v>230.5</c:v>
                </c:pt>
                <c:pt idx="535">
                  <c:v>211</c:v>
                </c:pt>
                <c:pt idx="536">
                  <c:v>201.80000305175781</c:v>
                </c:pt>
                <c:pt idx="537">
                  <c:v>224.30000305175781</c:v>
                </c:pt>
                <c:pt idx="538">
                  <c:v>258.5</c:v>
                </c:pt>
                <c:pt idx="539">
                  <c:v>221.19999694824219</c:v>
                </c:pt>
                <c:pt idx="540">
                  <c:v>138.5</c:v>
                </c:pt>
                <c:pt idx="541">
                  <c:v>104.5</c:v>
                </c:pt>
                <c:pt idx="542">
                  <c:v>116.30000305175781</c:v>
                </c:pt>
                <c:pt idx="543">
                  <c:v>102.30000305175781</c:v>
                </c:pt>
                <c:pt idx="544">
                  <c:v>97.75</c:v>
                </c:pt>
                <c:pt idx="545">
                  <c:v>118</c:v>
                </c:pt>
                <c:pt idx="546">
                  <c:v>132</c:v>
                </c:pt>
                <c:pt idx="547">
                  <c:v>163.30000305175781</c:v>
                </c:pt>
                <c:pt idx="548">
                  <c:v>176.80000305175781</c:v>
                </c:pt>
                <c:pt idx="549">
                  <c:v>152</c:v>
                </c:pt>
                <c:pt idx="550">
                  <c:v>171.5</c:v>
                </c:pt>
                <c:pt idx="551">
                  <c:v>216.30000305175781</c:v>
                </c:pt>
                <c:pt idx="552">
                  <c:v>222.80000305175781</c:v>
                </c:pt>
                <c:pt idx="553">
                  <c:v>219.5</c:v>
                </c:pt>
                <c:pt idx="554">
                  <c:v>189.80000305175781</c:v>
                </c:pt>
                <c:pt idx="555">
                  <c:v>149</c:v>
                </c:pt>
                <c:pt idx="556">
                  <c:v>158.5</c:v>
                </c:pt>
                <c:pt idx="557">
                  <c:v>220.5</c:v>
                </c:pt>
                <c:pt idx="558">
                  <c:v>270.5</c:v>
                </c:pt>
                <c:pt idx="559">
                  <c:v>264.29998779296875</c:v>
                </c:pt>
                <c:pt idx="560">
                  <c:v>263.20001220703125</c:v>
                </c:pt>
                <c:pt idx="561">
                  <c:v>271.5</c:v>
                </c:pt>
                <c:pt idx="562">
                  <c:v>403.70001220703125</c:v>
                </c:pt>
                <c:pt idx="563">
                  <c:v>900.79998779296875</c:v>
                </c:pt>
                <c:pt idx="564">
                  <c:v>2546</c:v>
                </c:pt>
                <c:pt idx="565">
                  <c:v>7976</c:v>
                </c:pt>
                <c:pt idx="566">
                  <c:v>17610</c:v>
                </c:pt>
                <c:pt idx="567">
                  <c:v>24640</c:v>
                </c:pt>
                <c:pt idx="568">
                  <c:v>21610</c:v>
                </c:pt>
                <c:pt idx="569">
                  <c:v>11650</c:v>
                </c:pt>
                <c:pt idx="570">
                  <c:v>3993</c:v>
                </c:pt>
                <c:pt idx="571">
                  <c:v>1156</c:v>
                </c:pt>
                <c:pt idx="572">
                  <c:v>494</c:v>
                </c:pt>
                <c:pt idx="573">
                  <c:v>293.29998779296875</c:v>
                </c:pt>
                <c:pt idx="574">
                  <c:v>174.5</c:v>
                </c:pt>
                <c:pt idx="575">
                  <c:v>151.30000305175781</c:v>
                </c:pt>
                <c:pt idx="576">
                  <c:v>115.80000305175781</c:v>
                </c:pt>
                <c:pt idx="577">
                  <c:v>95.5</c:v>
                </c:pt>
                <c:pt idx="578">
                  <c:v>95</c:v>
                </c:pt>
                <c:pt idx="579">
                  <c:v>97.5</c:v>
                </c:pt>
                <c:pt idx="580">
                  <c:v>88</c:v>
                </c:pt>
                <c:pt idx="581">
                  <c:v>46.75</c:v>
                </c:pt>
                <c:pt idx="582">
                  <c:v>61.75</c:v>
                </c:pt>
                <c:pt idx="583">
                  <c:v>155.5</c:v>
                </c:pt>
                <c:pt idx="584">
                  <c:v>185</c:v>
                </c:pt>
                <c:pt idx="585">
                  <c:v>124.5</c:v>
                </c:pt>
                <c:pt idx="586">
                  <c:v>69.25</c:v>
                </c:pt>
                <c:pt idx="587">
                  <c:v>82.75</c:v>
                </c:pt>
                <c:pt idx="588">
                  <c:v>163</c:v>
                </c:pt>
                <c:pt idx="589">
                  <c:v>207.80000305175781</c:v>
                </c:pt>
                <c:pt idx="590">
                  <c:v>211</c:v>
                </c:pt>
                <c:pt idx="591">
                  <c:v>213.19999694824219</c:v>
                </c:pt>
                <c:pt idx="592">
                  <c:v>213.80000305175781</c:v>
                </c:pt>
                <c:pt idx="593">
                  <c:v>230</c:v>
                </c:pt>
                <c:pt idx="594">
                  <c:v>237</c:v>
                </c:pt>
                <c:pt idx="595">
                  <c:v>210.69999694824219</c:v>
                </c:pt>
                <c:pt idx="596">
                  <c:v>145.19999694824219</c:v>
                </c:pt>
                <c:pt idx="597">
                  <c:v>92.75</c:v>
                </c:pt>
                <c:pt idx="598">
                  <c:v>106.69999694824219</c:v>
                </c:pt>
                <c:pt idx="599">
                  <c:v>173.19999694824219</c:v>
                </c:pt>
                <c:pt idx="600">
                  <c:v>217.19999694824219</c:v>
                </c:pt>
                <c:pt idx="601">
                  <c:v>192.80000305175781</c:v>
                </c:pt>
                <c:pt idx="602">
                  <c:v>199.80000305175781</c:v>
                </c:pt>
                <c:pt idx="603">
                  <c:v>326.29998779296875</c:v>
                </c:pt>
                <c:pt idx="604">
                  <c:v>622.5</c:v>
                </c:pt>
                <c:pt idx="605">
                  <c:v>1651</c:v>
                </c:pt>
                <c:pt idx="606">
                  <c:v>4729</c:v>
                </c:pt>
                <c:pt idx="607">
                  <c:v>9838</c:v>
                </c:pt>
                <c:pt idx="608">
                  <c:v>12810</c:v>
                </c:pt>
                <c:pt idx="609">
                  <c:v>10320</c:v>
                </c:pt>
                <c:pt idx="610">
                  <c:v>5375</c:v>
                </c:pt>
                <c:pt idx="611">
                  <c:v>1941</c:v>
                </c:pt>
                <c:pt idx="612">
                  <c:v>544.20001220703125</c:v>
                </c:pt>
                <c:pt idx="613">
                  <c:v>213</c:v>
                </c:pt>
                <c:pt idx="614">
                  <c:v>171</c:v>
                </c:pt>
                <c:pt idx="615">
                  <c:v>135.5</c:v>
                </c:pt>
                <c:pt idx="616">
                  <c:v>77.5</c:v>
                </c:pt>
                <c:pt idx="617">
                  <c:v>65</c:v>
                </c:pt>
                <c:pt idx="618">
                  <c:v>74.25</c:v>
                </c:pt>
                <c:pt idx="619">
                  <c:v>77.5</c:v>
                </c:pt>
                <c:pt idx="620">
                  <c:v>67</c:v>
                </c:pt>
                <c:pt idx="621">
                  <c:v>60</c:v>
                </c:pt>
                <c:pt idx="622">
                  <c:v>94</c:v>
                </c:pt>
                <c:pt idx="623">
                  <c:v>114.5</c:v>
                </c:pt>
                <c:pt idx="624">
                  <c:v>114.30000305175781</c:v>
                </c:pt>
                <c:pt idx="625">
                  <c:v>135</c:v>
                </c:pt>
                <c:pt idx="626">
                  <c:v>151.5</c:v>
                </c:pt>
                <c:pt idx="627">
                  <c:v>131</c:v>
                </c:pt>
                <c:pt idx="628">
                  <c:v>93.5</c:v>
                </c:pt>
                <c:pt idx="629">
                  <c:v>75</c:v>
                </c:pt>
                <c:pt idx="630">
                  <c:v>95.5</c:v>
                </c:pt>
                <c:pt idx="631">
                  <c:v>146.80000305175781</c:v>
                </c:pt>
                <c:pt idx="632">
                  <c:v>135.30000305175781</c:v>
                </c:pt>
                <c:pt idx="633">
                  <c:v>85</c:v>
                </c:pt>
                <c:pt idx="634">
                  <c:v>97.75</c:v>
                </c:pt>
                <c:pt idx="635">
                  <c:v>124</c:v>
                </c:pt>
                <c:pt idx="636">
                  <c:v>134</c:v>
                </c:pt>
                <c:pt idx="637">
                  <c:v>172.80000305175781</c:v>
                </c:pt>
                <c:pt idx="638">
                  <c:v>175</c:v>
                </c:pt>
                <c:pt idx="639">
                  <c:v>111.5</c:v>
                </c:pt>
                <c:pt idx="640">
                  <c:v>121.80000305175781</c:v>
                </c:pt>
                <c:pt idx="641">
                  <c:v>179.5</c:v>
                </c:pt>
                <c:pt idx="642">
                  <c:v>211.19999694824219</c:v>
                </c:pt>
                <c:pt idx="643">
                  <c:v>321.20001220703125</c:v>
                </c:pt>
                <c:pt idx="644">
                  <c:v>556.70001220703125</c:v>
                </c:pt>
                <c:pt idx="645">
                  <c:v>862</c:v>
                </c:pt>
                <c:pt idx="646">
                  <c:v>1436</c:v>
                </c:pt>
                <c:pt idx="647">
                  <c:v>2669</c:v>
                </c:pt>
                <c:pt idx="648">
                  <c:v>4254</c:v>
                </c:pt>
                <c:pt idx="649">
                  <c:v>4973</c:v>
                </c:pt>
                <c:pt idx="650">
                  <c:v>3844</c:v>
                </c:pt>
                <c:pt idx="651">
                  <c:v>1871</c:v>
                </c:pt>
                <c:pt idx="652">
                  <c:v>748.20001220703125</c:v>
                </c:pt>
                <c:pt idx="653">
                  <c:v>370</c:v>
                </c:pt>
                <c:pt idx="654">
                  <c:v>154</c:v>
                </c:pt>
                <c:pt idx="655">
                  <c:v>67</c:v>
                </c:pt>
                <c:pt idx="656">
                  <c:v>40.5</c:v>
                </c:pt>
                <c:pt idx="657">
                  <c:v>24.5</c:v>
                </c:pt>
                <c:pt idx="658">
                  <c:v>23</c:v>
                </c:pt>
                <c:pt idx="659">
                  <c:v>36.75</c:v>
                </c:pt>
                <c:pt idx="660">
                  <c:v>42.25</c:v>
                </c:pt>
                <c:pt idx="661">
                  <c:v>37.5</c:v>
                </c:pt>
                <c:pt idx="662">
                  <c:v>60.75</c:v>
                </c:pt>
                <c:pt idx="663">
                  <c:v>78</c:v>
                </c:pt>
                <c:pt idx="664">
                  <c:v>56.5</c:v>
                </c:pt>
                <c:pt idx="665">
                  <c:v>39</c:v>
                </c:pt>
                <c:pt idx="666">
                  <c:v>39</c:v>
                </c:pt>
                <c:pt idx="667">
                  <c:v>67.25</c:v>
                </c:pt>
                <c:pt idx="668">
                  <c:v>127.80000305175781</c:v>
                </c:pt>
                <c:pt idx="669">
                  <c:v>156.69999694824219</c:v>
                </c:pt>
                <c:pt idx="670">
                  <c:v>152</c:v>
                </c:pt>
                <c:pt idx="671">
                  <c:v>157.69999694824219</c:v>
                </c:pt>
                <c:pt idx="672">
                  <c:v>145.5</c:v>
                </c:pt>
                <c:pt idx="673">
                  <c:v>138</c:v>
                </c:pt>
                <c:pt idx="674">
                  <c:v>136.5</c:v>
                </c:pt>
                <c:pt idx="675">
                  <c:v>108.69999694824219</c:v>
                </c:pt>
                <c:pt idx="676">
                  <c:v>83.25</c:v>
                </c:pt>
                <c:pt idx="677">
                  <c:v>65.5</c:v>
                </c:pt>
                <c:pt idx="678">
                  <c:v>84</c:v>
                </c:pt>
                <c:pt idx="679">
                  <c:v>129.5</c:v>
                </c:pt>
                <c:pt idx="680">
                  <c:v>118</c:v>
                </c:pt>
                <c:pt idx="681">
                  <c:v>104.80000305175781</c:v>
                </c:pt>
                <c:pt idx="682">
                  <c:v>221</c:v>
                </c:pt>
                <c:pt idx="683">
                  <c:v>428</c:v>
                </c:pt>
                <c:pt idx="684">
                  <c:v>588</c:v>
                </c:pt>
                <c:pt idx="685">
                  <c:v>690.5</c:v>
                </c:pt>
                <c:pt idx="686">
                  <c:v>770.70001220703125</c:v>
                </c:pt>
                <c:pt idx="687">
                  <c:v>957.5</c:v>
                </c:pt>
                <c:pt idx="688">
                  <c:v>1340</c:v>
                </c:pt>
                <c:pt idx="689">
                  <c:v>1661</c:v>
                </c:pt>
                <c:pt idx="690">
                  <c:v>1576</c:v>
                </c:pt>
                <c:pt idx="691">
                  <c:v>1035</c:v>
                </c:pt>
                <c:pt idx="692">
                  <c:v>516.5</c:v>
                </c:pt>
                <c:pt idx="693">
                  <c:v>300.5</c:v>
                </c:pt>
                <c:pt idx="694">
                  <c:v>170</c:v>
                </c:pt>
                <c:pt idx="695">
                  <c:v>75.25</c:v>
                </c:pt>
                <c:pt idx="696">
                  <c:v>55.5</c:v>
                </c:pt>
                <c:pt idx="697">
                  <c:v>50.5</c:v>
                </c:pt>
                <c:pt idx="698">
                  <c:v>30.75</c:v>
                </c:pt>
                <c:pt idx="699">
                  <c:v>39.5</c:v>
                </c:pt>
                <c:pt idx="700">
                  <c:v>74.75</c:v>
                </c:pt>
                <c:pt idx="701">
                  <c:v>73.5</c:v>
                </c:pt>
                <c:pt idx="702">
                  <c:v>39</c:v>
                </c:pt>
                <c:pt idx="703">
                  <c:v>25.75</c:v>
                </c:pt>
                <c:pt idx="704">
                  <c:v>43.25</c:v>
                </c:pt>
                <c:pt idx="705">
                  <c:v>51.5</c:v>
                </c:pt>
                <c:pt idx="706">
                  <c:v>47.75</c:v>
                </c:pt>
                <c:pt idx="707">
                  <c:v>49.75</c:v>
                </c:pt>
                <c:pt idx="708">
                  <c:v>51</c:v>
                </c:pt>
                <c:pt idx="709">
                  <c:v>44.5</c:v>
                </c:pt>
                <c:pt idx="710">
                  <c:v>30.75</c:v>
                </c:pt>
                <c:pt idx="711">
                  <c:v>61.5</c:v>
                </c:pt>
                <c:pt idx="712">
                  <c:v>112.5</c:v>
                </c:pt>
                <c:pt idx="713">
                  <c:v>106.5</c:v>
                </c:pt>
                <c:pt idx="714">
                  <c:v>126</c:v>
                </c:pt>
                <c:pt idx="715">
                  <c:v>141</c:v>
                </c:pt>
                <c:pt idx="716">
                  <c:v>86.25</c:v>
                </c:pt>
                <c:pt idx="717">
                  <c:v>77</c:v>
                </c:pt>
                <c:pt idx="718">
                  <c:v>90.75</c:v>
                </c:pt>
                <c:pt idx="719">
                  <c:v>90.75</c:v>
                </c:pt>
                <c:pt idx="720">
                  <c:v>115.30000305175781</c:v>
                </c:pt>
                <c:pt idx="721">
                  <c:v>116</c:v>
                </c:pt>
                <c:pt idx="722">
                  <c:v>90.75</c:v>
                </c:pt>
                <c:pt idx="723">
                  <c:v>114.5</c:v>
                </c:pt>
                <c:pt idx="724">
                  <c:v>240.80000305175781</c:v>
                </c:pt>
                <c:pt idx="725">
                  <c:v>482.20001220703125</c:v>
                </c:pt>
                <c:pt idx="726">
                  <c:v>862</c:v>
                </c:pt>
                <c:pt idx="727">
                  <c:v>1113</c:v>
                </c:pt>
                <c:pt idx="728">
                  <c:v>988.29998779296875</c:v>
                </c:pt>
                <c:pt idx="729">
                  <c:v>841.79998779296875</c:v>
                </c:pt>
                <c:pt idx="730">
                  <c:v>827.5</c:v>
                </c:pt>
                <c:pt idx="731">
                  <c:v>720.70001220703125</c:v>
                </c:pt>
                <c:pt idx="732">
                  <c:v>476.79998779296875</c:v>
                </c:pt>
                <c:pt idx="733">
                  <c:v>222</c:v>
                </c:pt>
                <c:pt idx="734">
                  <c:v>101.30000305175781</c:v>
                </c:pt>
                <c:pt idx="735">
                  <c:v>76.5</c:v>
                </c:pt>
                <c:pt idx="736">
                  <c:v>46.25</c:v>
                </c:pt>
                <c:pt idx="737">
                  <c:v>12.5</c:v>
                </c:pt>
                <c:pt idx="738">
                  <c:v>8.25</c:v>
                </c:pt>
                <c:pt idx="739">
                  <c:v>24.5</c:v>
                </c:pt>
                <c:pt idx="740">
                  <c:v>31</c:v>
                </c:pt>
                <c:pt idx="741">
                  <c:v>26.5</c:v>
                </c:pt>
                <c:pt idx="742">
                  <c:v>51.75</c:v>
                </c:pt>
                <c:pt idx="743">
                  <c:v>97</c:v>
                </c:pt>
                <c:pt idx="744">
                  <c:v>92.25</c:v>
                </c:pt>
                <c:pt idx="745">
                  <c:v>55</c:v>
                </c:pt>
                <c:pt idx="746">
                  <c:v>40.5</c:v>
                </c:pt>
                <c:pt idx="747">
                  <c:v>37.5</c:v>
                </c:pt>
                <c:pt idx="748">
                  <c:v>24.75</c:v>
                </c:pt>
                <c:pt idx="749">
                  <c:v>25.75</c:v>
                </c:pt>
                <c:pt idx="750">
                  <c:v>52.5</c:v>
                </c:pt>
                <c:pt idx="751">
                  <c:v>72.75</c:v>
                </c:pt>
                <c:pt idx="752">
                  <c:v>80.75</c:v>
                </c:pt>
                <c:pt idx="753">
                  <c:v>107.69999694824219</c:v>
                </c:pt>
                <c:pt idx="754">
                  <c:v>144</c:v>
                </c:pt>
                <c:pt idx="755">
                  <c:v>141.30000305175781</c:v>
                </c:pt>
                <c:pt idx="756">
                  <c:v>109.5</c:v>
                </c:pt>
                <c:pt idx="757">
                  <c:v>111.69999694824219</c:v>
                </c:pt>
                <c:pt idx="758">
                  <c:v>150</c:v>
                </c:pt>
                <c:pt idx="759">
                  <c:v>157</c:v>
                </c:pt>
                <c:pt idx="760">
                  <c:v>144.19999694824219</c:v>
                </c:pt>
                <c:pt idx="761">
                  <c:v>146.5</c:v>
                </c:pt>
                <c:pt idx="762">
                  <c:v>157</c:v>
                </c:pt>
                <c:pt idx="763">
                  <c:v>157.30000305175781</c:v>
                </c:pt>
                <c:pt idx="764">
                  <c:v>121.5</c:v>
                </c:pt>
                <c:pt idx="765">
                  <c:v>185.30000305175781</c:v>
                </c:pt>
                <c:pt idx="766">
                  <c:v>471.79998779296875</c:v>
                </c:pt>
                <c:pt idx="767">
                  <c:v>852.29998779296875</c:v>
                </c:pt>
                <c:pt idx="768">
                  <c:v>1027</c:v>
                </c:pt>
                <c:pt idx="769">
                  <c:v>911.5</c:v>
                </c:pt>
                <c:pt idx="770">
                  <c:v>683</c:v>
                </c:pt>
                <c:pt idx="771">
                  <c:v>429.5</c:v>
                </c:pt>
                <c:pt idx="772">
                  <c:v>229</c:v>
                </c:pt>
                <c:pt idx="773">
                  <c:v>137.5</c:v>
                </c:pt>
                <c:pt idx="774">
                  <c:v>120</c:v>
                </c:pt>
                <c:pt idx="775">
                  <c:v>124.5</c:v>
                </c:pt>
                <c:pt idx="776">
                  <c:v>111.30000305175781</c:v>
                </c:pt>
                <c:pt idx="777">
                  <c:v>75.75</c:v>
                </c:pt>
                <c:pt idx="778">
                  <c:v>52.25</c:v>
                </c:pt>
                <c:pt idx="779">
                  <c:v>44.75</c:v>
                </c:pt>
                <c:pt idx="780">
                  <c:v>23.5</c:v>
                </c:pt>
                <c:pt idx="781">
                  <c:v>9</c:v>
                </c:pt>
                <c:pt idx="782">
                  <c:v>5.75</c:v>
                </c:pt>
                <c:pt idx="783">
                  <c:v>11.25</c:v>
                </c:pt>
                <c:pt idx="784">
                  <c:v>24.5</c:v>
                </c:pt>
                <c:pt idx="785">
                  <c:v>38.5</c:v>
                </c:pt>
                <c:pt idx="786">
                  <c:v>58.5</c:v>
                </c:pt>
                <c:pt idx="787">
                  <c:v>65.5</c:v>
                </c:pt>
                <c:pt idx="788">
                  <c:v>51.75</c:v>
                </c:pt>
                <c:pt idx="789">
                  <c:v>45.25</c:v>
                </c:pt>
                <c:pt idx="790">
                  <c:v>79.5</c:v>
                </c:pt>
                <c:pt idx="791">
                  <c:v>99.5</c:v>
                </c:pt>
                <c:pt idx="792">
                  <c:v>58.75</c:v>
                </c:pt>
                <c:pt idx="793">
                  <c:v>43.75</c:v>
                </c:pt>
                <c:pt idx="794">
                  <c:v>76.25</c:v>
                </c:pt>
                <c:pt idx="795">
                  <c:v>97.5</c:v>
                </c:pt>
                <c:pt idx="796">
                  <c:v>96.25</c:v>
                </c:pt>
                <c:pt idx="797">
                  <c:v>76.75</c:v>
                </c:pt>
                <c:pt idx="798">
                  <c:v>63.25</c:v>
                </c:pt>
                <c:pt idx="799">
                  <c:v>62.5</c:v>
                </c:pt>
                <c:pt idx="800">
                  <c:v>60</c:v>
                </c:pt>
                <c:pt idx="801">
                  <c:v>57.25</c:v>
                </c:pt>
                <c:pt idx="802">
                  <c:v>86.25</c:v>
                </c:pt>
                <c:pt idx="803">
                  <c:v>167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567-4542-A98D-91D0E3149A44}"/>
            </c:ext>
          </c:extLst>
        </c:ser>
        <c:ser>
          <c:idx val="1"/>
          <c:order val="1"/>
          <c:tx>
            <c:v>distriubtion width</c:v>
          </c:tx>
          <c:spPr>
            <a:ln w="38100">
              <a:solidFill>
                <a:srgbClr val="FF66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{19 min}'!$G$10:$G$11</c:f>
              <c:numCache>
                <c:formatCode>General</c:formatCode>
                <c:ptCount val="2"/>
                <c:pt idx="0">
                  <c:v>785.8125</c:v>
                </c:pt>
                <c:pt idx="1">
                  <c:v>792.8486328125</c:v>
                </c:pt>
              </c:numCache>
            </c:numRef>
          </c:xVal>
          <c:yVal>
            <c:numRef>
              <c:f>'Sheet1 {19 min}'!$F$13:$F$14</c:f>
              <c:numCache>
                <c:formatCode>General</c:formatCode>
                <c:ptCount val="2"/>
                <c:pt idx="0">
                  <c:v>13570</c:v>
                </c:pt>
                <c:pt idx="1">
                  <c:v>13570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567-4542-A98D-91D0E3149A44}"/>
            </c:ext>
          </c:extLst>
        </c:ser>
        <c:ser>
          <c:idx val="2"/>
          <c:order val="2"/>
          <c:tx>
            <c:v>centroid</c:v>
          </c:tx>
          <c:spPr>
            <a:ln w="38100">
              <a:solidFill>
                <a:srgbClr val="00FF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('Sheet1 {19 min}'!$G$4,'Sheet1 {19 min}'!$G$4)</c:f>
              <c:numCache>
                <c:formatCode>General</c:formatCode>
                <c:ptCount val="2"/>
                <c:pt idx="0">
                  <c:v>788.40008544921875</c:v>
                </c:pt>
                <c:pt idx="1">
                  <c:v>788.40008544921875</c:v>
                </c:pt>
              </c:numCache>
            </c:numRef>
          </c:xVal>
          <c:yVal>
            <c:numRef>
              <c:f>'Sheet1 {19 min}'!$F$12:$F$13</c:f>
              <c:numCache>
                <c:formatCode>General</c:formatCode>
                <c:ptCount val="2"/>
                <c:pt idx="0">
                  <c:v>0</c:v>
                </c:pt>
                <c:pt idx="1">
                  <c:v>13570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567-4542-A98D-91D0E3149A44}"/>
            </c:ext>
          </c:extLst>
        </c:ser>
        <c:ser>
          <c:idx val="3"/>
          <c:order val="3"/>
          <c:tx>
            <c:v>peak envelope</c:v>
          </c:tx>
          <c:spPr>
            <a:ln w="12700">
              <a:solidFill>
                <a:srgbClr val="FF0000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'Sheet1 {19 min}'!$D$1:$D$19</c:f>
              <c:numCache>
                <c:formatCode>General</c:formatCode>
                <c:ptCount val="19"/>
                <c:pt idx="0">
                  <c:v>785.84002685546875</c:v>
                </c:pt>
                <c:pt idx="1">
                  <c:v>786.34197998046875</c:v>
                </c:pt>
                <c:pt idx="2">
                  <c:v>786.843994140625</c:v>
                </c:pt>
                <c:pt idx="3">
                  <c:v>787.34600830078125</c:v>
                </c:pt>
                <c:pt idx="4">
                  <c:v>787.8480224609375</c:v>
                </c:pt>
                <c:pt idx="5">
                  <c:v>788.35101318359375</c:v>
                </c:pt>
                <c:pt idx="6">
                  <c:v>788.85400390625</c:v>
                </c:pt>
                <c:pt idx="7">
                  <c:v>789.35601806640625</c:v>
                </c:pt>
                <c:pt idx="8">
                  <c:v>789.8590087890625</c:v>
                </c:pt>
                <c:pt idx="9">
                  <c:v>790.36199951171875</c:v>
                </c:pt>
                <c:pt idx="10">
                  <c:v>790.86602783203125</c:v>
                </c:pt>
                <c:pt idx="11">
                  <c:v>791.3690185546875</c:v>
                </c:pt>
                <c:pt idx="12">
                  <c:v>791.87298583984375</c:v>
                </c:pt>
                <c:pt idx="13">
                  <c:v>792.37701416015625</c:v>
                </c:pt>
                <c:pt idx="14">
                  <c:v>792.8809814453125</c:v>
                </c:pt>
                <c:pt idx="15">
                  <c:v>793.385009765625</c:v>
                </c:pt>
                <c:pt idx="16">
                  <c:v>793.885009765625</c:v>
                </c:pt>
                <c:pt idx="17">
                  <c:v>794.385009765625</c:v>
                </c:pt>
                <c:pt idx="18">
                  <c:v>794.885009765625</c:v>
                </c:pt>
              </c:numCache>
            </c:numRef>
          </c:xVal>
          <c:yVal>
            <c:numRef>
              <c:f>'Sheet1 {19 min}'!$E$1:$E$28</c:f>
              <c:numCache>
                <c:formatCode>General</c:formatCode>
                <c:ptCount val="28"/>
                <c:pt idx="0">
                  <c:v>132600</c:v>
                </c:pt>
                <c:pt idx="1">
                  <c:v>135700</c:v>
                </c:pt>
                <c:pt idx="2">
                  <c:v>98850</c:v>
                </c:pt>
                <c:pt idx="3">
                  <c:v>79400</c:v>
                </c:pt>
                <c:pt idx="4">
                  <c:v>71140</c:v>
                </c:pt>
                <c:pt idx="5">
                  <c:v>58730</c:v>
                </c:pt>
                <c:pt idx="6">
                  <c:v>45600</c:v>
                </c:pt>
                <c:pt idx="7">
                  <c:v>35890</c:v>
                </c:pt>
                <c:pt idx="8">
                  <c:v>39190</c:v>
                </c:pt>
                <c:pt idx="9">
                  <c:v>47900</c:v>
                </c:pt>
                <c:pt idx="10">
                  <c:v>58790</c:v>
                </c:pt>
                <c:pt idx="11">
                  <c:v>57470</c:v>
                </c:pt>
                <c:pt idx="12">
                  <c:v>41720</c:v>
                </c:pt>
                <c:pt idx="13">
                  <c:v>24640</c:v>
                </c:pt>
                <c:pt idx="14">
                  <c:v>12810</c:v>
                </c:pt>
                <c:pt idx="15">
                  <c:v>4973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567-4542-A98D-91D0E3149A44}"/>
            </c:ext>
          </c:extLst>
        </c:ser>
        <c:ser>
          <c:idx val="4"/>
          <c:order val="4"/>
          <c:tx>
            <c:v>Binomial p = 2.15E-11</c:v>
          </c:tx>
          <c:spPr>
            <a:ln w="25400">
              <a:solidFill>
                <a:srgbClr val="4472C4"/>
              </a:solidFill>
              <a:prstDash val="solid"/>
            </a:ln>
          </c:spPr>
          <c:marker>
            <c:symbol val="none"/>
          </c:marker>
          <c:xVal>
            <c:numRef>
              <c:f>'Sheet1 {19 min}'!$D$1:$D$31</c:f>
              <c:numCache>
                <c:formatCode>General</c:formatCode>
                <c:ptCount val="31"/>
                <c:pt idx="0">
                  <c:v>785.84002685546875</c:v>
                </c:pt>
                <c:pt idx="1">
                  <c:v>786.34197998046875</c:v>
                </c:pt>
                <c:pt idx="2">
                  <c:v>786.843994140625</c:v>
                </c:pt>
                <c:pt idx="3">
                  <c:v>787.34600830078125</c:v>
                </c:pt>
                <c:pt idx="4">
                  <c:v>787.8480224609375</c:v>
                </c:pt>
                <c:pt idx="5">
                  <c:v>788.35101318359375</c:v>
                </c:pt>
                <c:pt idx="6">
                  <c:v>788.85400390625</c:v>
                </c:pt>
                <c:pt idx="7">
                  <c:v>789.35601806640625</c:v>
                </c:pt>
                <c:pt idx="8">
                  <c:v>789.8590087890625</c:v>
                </c:pt>
                <c:pt idx="9">
                  <c:v>790.36199951171875</c:v>
                </c:pt>
                <c:pt idx="10">
                  <c:v>790.86602783203125</c:v>
                </c:pt>
                <c:pt idx="11">
                  <c:v>791.3690185546875</c:v>
                </c:pt>
                <c:pt idx="12">
                  <c:v>791.87298583984375</c:v>
                </c:pt>
                <c:pt idx="13">
                  <c:v>792.37701416015625</c:v>
                </c:pt>
                <c:pt idx="14">
                  <c:v>792.8809814453125</c:v>
                </c:pt>
                <c:pt idx="15">
                  <c:v>793.385009765625</c:v>
                </c:pt>
                <c:pt idx="16">
                  <c:v>793.885009765625</c:v>
                </c:pt>
                <c:pt idx="17">
                  <c:v>794.385009765625</c:v>
                </c:pt>
                <c:pt idx="18">
                  <c:v>794.885009765625</c:v>
                </c:pt>
              </c:numCache>
            </c:numRef>
          </c:xVal>
          <c:yVal>
            <c:numRef>
              <c:f>'Sheet1 {19 min}'!$P$1:$P$31</c:f>
              <c:numCache>
                <c:formatCode>General</c:formatCode>
                <c:ptCount val="31"/>
                <c:pt idx="0">
                  <c:v>132352.01058293381</c:v>
                </c:pt>
                <c:pt idx="1">
                  <c:v>136299.82513875084</c:v>
                </c:pt>
                <c:pt idx="2">
                  <c:v>98245.296874783191</c:v>
                </c:pt>
                <c:pt idx="3">
                  <c:v>79179.264862437136</c:v>
                </c:pt>
                <c:pt idx="4">
                  <c:v>71346.212342997678</c:v>
                </c:pt>
                <c:pt idx="5">
                  <c:v>59635.898558188783</c:v>
                </c:pt>
                <c:pt idx="6">
                  <c:v>44805.851661647903</c:v>
                </c:pt>
                <c:pt idx="7">
                  <c:v>35786.470411037721</c:v>
                </c:pt>
                <c:pt idx="8">
                  <c:v>38224.899992293373</c:v>
                </c:pt>
                <c:pt idx="9">
                  <c:v>49176.008923714791</c:v>
                </c:pt>
                <c:pt idx="10">
                  <c:v>58553.117821121916</c:v>
                </c:pt>
                <c:pt idx="11">
                  <c:v>56709.07606009036</c:v>
                </c:pt>
                <c:pt idx="12">
                  <c:v>42797.621285414403</c:v>
                </c:pt>
                <c:pt idx="13">
                  <c:v>24829.027329272125</c:v>
                </c:pt>
                <c:pt idx="14">
                  <c:v>11130.919812723934</c:v>
                </c:pt>
                <c:pt idx="15">
                  <c:v>3982.0656479608515</c:v>
                </c:pt>
                <c:pt idx="16">
                  <c:v>1181.7584446904027</c:v>
                </c:pt>
                <c:pt idx="17">
                  <c:v>300.12544860515931</c:v>
                </c:pt>
                <c:pt idx="18">
                  <c:v>66.802685740188977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567-4542-A98D-91D0E3149A44}"/>
            </c:ext>
          </c:extLst>
        </c:ser>
        <c:ser>
          <c:idx val="5"/>
          <c:order val="5"/>
          <c:tx>
            <c:v>Bimodal(1) 13.8</c:v>
          </c:tx>
          <c:marker>
            <c:symbol val="none"/>
          </c:marker>
          <c:xVal>
            <c:numRef>
              <c:f>'Sheet1 {19 min}'!$D$1:$D$31</c:f>
              <c:numCache>
                <c:formatCode>General</c:formatCode>
                <c:ptCount val="31"/>
                <c:pt idx="0">
                  <c:v>785.84002685546875</c:v>
                </c:pt>
                <c:pt idx="1">
                  <c:v>786.34197998046875</c:v>
                </c:pt>
                <c:pt idx="2">
                  <c:v>786.843994140625</c:v>
                </c:pt>
                <c:pt idx="3">
                  <c:v>787.34600830078125</c:v>
                </c:pt>
                <c:pt idx="4">
                  <c:v>787.8480224609375</c:v>
                </c:pt>
                <c:pt idx="5">
                  <c:v>788.35101318359375</c:v>
                </c:pt>
                <c:pt idx="6">
                  <c:v>788.85400390625</c:v>
                </c:pt>
                <c:pt idx="7">
                  <c:v>789.35601806640625</c:v>
                </c:pt>
                <c:pt idx="8">
                  <c:v>789.8590087890625</c:v>
                </c:pt>
                <c:pt idx="9">
                  <c:v>790.36199951171875</c:v>
                </c:pt>
                <c:pt idx="10">
                  <c:v>790.86602783203125</c:v>
                </c:pt>
                <c:pt idx="11">
                  <c:v>791.3690185546875</c:v>
                </c:pt>
                <c:pt idx="12">
                  <c:v>791.87298583984375</c:v>
                </c:pt>
                <c:pt idx="13">
                  <c:v>792.37701416015625</c:v>
                </c:pt>
                <c:pt idx="14">
                  <c:v>792.8809814453125</c:v>
                </c:pt>
                <c:pt idx="15">
                  <c:v>793.385009765625</c:v>
                </c:pt>
                <c:pt idx="16">
                  <c:v>793.885009765625</c:v>
                </c:pt>
                <c:pt idx="17">
                  <c:v>794.385009765625</c:v>
                </c:pt>
                <c:pt idx="18">
                  <c:v>794.885009765625</c:v>
                </c:pt>
              </c:numCache>
            </c:numRef>
          </c:xVal>
          <c:yVal>
            <c:numRef>
              <c:f>'Sheet1 {19 min}'!$M$1:$M$31</c:f>
              <c:numCache>
                <c:formatCode>General</c:formatCode>
                <c:ptCount val="31"/>
                <c:pt idx="0">
                  <c:v>129983.69695204117</c:v>
                </c:pt>
                <c:pt idx="1">
                  <c:v>123411.61099911403</c:v>
                </c:pt>
                <c:pt idx="2">
                  <c:v>64908.611940682611</c:v>
                </c:pt>
                <c:pt idx="3">
                  <c:v>24548.646835722433</c:v>
                </c:pt>
                <c:pt idx="4">
                  <c:v>7401.4610505667042</c:v>
                </c:pt>
                <c:pt idx="5">
                  <c:v>1878.9559356755042</c:v>
                </c:pt>
                <c:pt idx="6">
                  <c:v>415.37109976293237</c:v>
                </c:pt>
                <c:pt idx="7">
                  <c:v>81.793294273762655</c:v>
                </c:pt>
                <c:pt idx="8">
                  <c:v>14.581735732238219</c:v>
                </c:pt>
                <c:pt idx="9">
                  <c:v>2.382257615939865</c:v>
                </c:pt>
                <c:pt idx="10">
                  <c:v>0.22321822857948498</c:v>
                </c:pt>
                <c:pt idx="11">
                  <c:v>1.2713455643181108E-2</c:v>
                </c:pt>
                <c:pt idx="12">
                  <c:v>4.83627241267014E-4</c:v>
                </c:pt>
                <c:pt idx="13">
                  <c:v>1.3090702021000625E-5</c:v>
                </c:pt>
                <c:pt idx="14">
                  <c:v>2.7309605992008538E-7</c:v>
                </c:pt>
                <c:pt idx="15">
                  <c:v>1.5715884303805886E-8</c:v>
                </c:pt>
                <c:pt idx="16">
                  <c:v>1.181566570997161E-8</c:v>
                </c:pt>
                <c:pt idx="17">
                  <c:v>1.1770542695793927E-8</c:v>
                </c:pt>
                <c:pt idx="18">
                  <c:v>1.1770143346344695E-8</c:v>
                </c:pt>
                <c:pt idx="19">
                  <c:v>1.1770140662995461E-8</c:v>
                </c:pt>
                <c:pt idx="20">
                  <c:v>1.1770140649563601E-8</c:v>
                </c:pt>
                <c:pt idx="21">
                  <c:v>1.1770140649515269E-8</c:v>
                </c:pt>
                <c:pt idx="22">
                  <c:v>1.1770140649515151E-8</c:v>
                </c:pt>
                <c:pt idx="23">
                  <c:v>1.1770140649515151E-8</c:v>
                </c:pt>
                <c:pt idx="24">
                  <c:v>1.1770140649515151E-8</c:v>
                </c:pt>
                <c:pt idx="25">
                  <c:v>1.1770140649515151E-8</c:v>
                </c:pt>
                <c:pt idx="26">
                  <c:v>1.1770140649515151E-8</c:v>
                </c:pt>
                <c:pt idx="27">
                  <c:v>1.1770140649515151E-8</c:v>
                </c:pt>
                <c:pt idx="28">
                  <c:v>1.1770140649515151E-8</c:v>
                </c:pt>
                <c:pt idx="29">
                  <c:v>1.1770140649515151E-8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567-4542-A98D-91D0E3149A44}"/>
            </c:ext>
          </c:extLst>
        </c:ser>
        <c:ser>
          <c:idx val="6"/>
          <c:order val="6"/>
          <c:tx>
            <c:v>Bimodal(2) 13.8</c:v>
          </c:tx>
          <c:marker>
            <c:symbol val="none"/>
          </c:marker>
          <c:xVal>
            <c:numRef>
              <c:f>'Sheet1 {19 min}'!$D$1:$D$31</c:f>
              <c:numCache>
                <c:formatCode>General</c:formatCode>
                <c:ptCount val="31"/>
                <c:pt idx="0">
                  <c:v>785.84002685546875</c:v>
                </c:pt>
                <c:pt idx="1">
                  <c:v>786.34197998046875</c:v>
                </c:pt>
                <c:pt idx="2">
                  <c:v>786.843994140625</c:v>
                </c:pt>
                <c:pt idx="3">
                  <c:v>787.34600830078125</c:v>
                </c:pt>
                <c:pt idx="4">
                  <c:v>787.8480224609375</c:v>
                </c:pt>
                <c:pt idx="5">
                  <c:v>788.35101318359375</c:v>
                </c:pt>
                <c:pt idx="6">
                  <c:v>788.85400390625</c:v>
                </c:pt>
                <c:pt idx="7">
                  <c:v>789.35601806640625</c:v>
                </c:pt>
                <c:pt idx="8">
                  <c:v>789.8590087890625</c:v>
                </c:pt>
                <c:pt idx="9">
                  <c:v>790.36199951171875</c:v>
                </c:pt>
                <c:pt idx="10">
                  <c:v>790.86602783203125</c:v>
                </c:pt>
                <c:pt idx="11">
                  <c:v>791.3690185546875</c:v>
                </c:pt>
                <c:pt idx="12">
                  <c:v>791.87298583984375</c:v>
                </c:pt>
                <c:pt idx="13">
                  <c:v>792.37701416015625</c:v>
                </c:pt>
                <c:pt idx="14">
                  <c:v>792.8809814453125</c:v>
                </c:pt>
                <c:pt idx="15">
                  <c:v>793.385009765625</c:v>
                </c:pt>
                <c:pt idx="16">
                  <c:v>793.885009765625</c:v>
                </c:pt>
                <c:pt idx="17">
                  <c:v>794.385009765625</c:v>
                </c:pt>
                <c:pt idx="18">
                  <c:v>794.885009765625</c:v>
                </c:pt>
              </c:numCache>
            </c:numRef>
          </c:xVal>
          <c:yVal>
            <c:numRef>
              <c:f>'Sheet1 {19 min}'!$O$1:$O$31</c:f>
              <c:numCache>
                <c:formatCode>General</c:formatCode>
                <c:ptCount val="31"/>
                <c:pt idx="0">
                  <c:v>2368.3023095720018</c:v>
                </c:pt>
                <c:pt idx="1">
                  <c:v>12887.854951804</c:v>
                </c:pt>
                <c:pt idx="2">
                  <c:v>33331.380021120327</c:v>
                </c:pt>
                <c:pt idx="3">
                  <c:v>54582.238130312791</c:v>
                </c:pt>
                <c:pt idx="4">
                  <c:v>63640.051599418897</c:v>
                </c:pt>
                <c:pt idx="5">
                  <c:v>56352.900984779371</c:v>
                </c:pt>
                <c:pt idx="6">
                  <c:v>39498.286797112887</c:v>
                </c:pt>
                <c:pt idx="7">
                  <c:v>22567.467031467269</c:v>
                </c:pt>
                <c:pt idx="8">
                  <c:v>10750.783605582737</c:v>
                </c:pt>
                <c:pt idx="9">
                  <c:v>4349.8417020929082</c:v>
                </c:pt>
                <c:pt idx="10">
                  <c:v>1518.6444014288736</c:v>
                </c:pt>
                <c:pt idx="11">
                  <c:v>463.91985509416776</c:v>
                </c:pt>
                <c:pt idx="12">
                  <c:v>125.54269186572229</c:v>
                </c:pt>
                <c:pt idx="13">
                  <c:v>30.413437059277861</c:v>
                </c:pt>
                <c:pt idx="14">
                  <c:v>6.6466596398280053</c:v>
                </c:pt>
                <c:pt idx="15">
                  <c:v>1.313972579857428</c:v>
                </c:pt>
                <c:pt idx="16">
                  <c:v>0.23370239830316528</c:v>
                </c:pt>
                <c:pt idx="17">
                  <c:v>3.6782817663790386E-2</c:v>
                </c:pt>
                <c:pt idx="18">
                  <c:v>4.975848208920117E-3</c:v>
                </c:pt>
                <c:pt idx="19">
                  <c:v>5.5466568661188234E-4</c:v>
                </c:pt>
                <c:pt idx="20">
                  <c:v>4.8103826446711335E-5</c:v>
                </c:pt>
                <c:pt idx="21">
                  <c:v>2.9934059546524384E-6</c:v>
                </c:pt>
                <c:pt idx="22">
                  <c:v>1.2578168043452527E-7</c:v>
                </c:pt>
                <c:pt idx="23">
                  <c:v>1.3619863007067085E-8</c:v>
                </c:pt>
                <c:pt idx="24">
                  <c:v>1.1770140649515151E-8</c:v>
                </c:pt>
                <c:pt idx="25">
                  <c:v>1.1770140649515151E-8</c:v>
                </c:pt>
                <c:pt idx="26">
                  <c:v>1.1770140649515151E-8</c:v>
                </c:pt>
                <c:pt idx="27">
                  <c:v>1.1770140649515151E-8</c:v>
                </c:pt>
                <c:pt idx="28">
                  <c:v>1.1770140649515151E-8</c:v>
                </c:pt>
                <c:pt idx="29">
                  <c:v>1.1770140649515151E-8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567-4542-A98D-91D0E3149A44}"/>
            </c:ext>
          </c:extLst>
        </c:ser>
        <c:ser>
          <c:idx val="7"/>
          <c:order val="7"/>
          <c:tx>
            <c:v>Bimodal(3) 13.8</c:v>
          </c:tx>
          <c:marker>
            <c:symbol val="none"/>
          </c:marker>
          <c:xVal>
            <c:numRef>
              <c:f>'Sheet1 {19 min}'!$D$1:$D$31</c:f>
              <c:numCache>
                <c:formatCode>General</c:formatCode>
                <c:ptCount val="31"/>
                <c:pt idx="0">
                  <c:v>785.84002685546875</c:v>
                </c:pt>
                <c:pt idx="1">
                  <c:v>786.34197998046875</c:v>
                </c:pt>
                <c:pt idx="2">
                  <c:v>786.843994140625</c:v>
                </c:pt>
                <c:pt idx="3">
                  <c:v>787.34600830078125</c:v>
                </c:pt>
                <c:pt idx="4">
                  <c:v>787.8480224609375</c:v>
                </c:pt>
                <c:pt idx="5">
                  <c:v>788.35101318359375</c:v>
                </c:pt>
                <c:pt idx="6">
                  <c:v>788.85400390625</c:v>
                </c:pt>
                <c:pt idx="7">
                  <c:v>789.35601806640625</c:v>
                </c:pt>
                <c:pt idx="8">
                  <c:v>789.8590087890625</c:v>
                </c:pt>
                <c:pt idx="9">
                  <c:v>790.36199951171875</c:v>
                </c:pt>
                <c:pt idx="10">
                  <c:v>790.86602783203125</c:v>
                </c:pt>
                <c:pt idx="11">
                  <c:v>791.3690185546875</c:v>
                </c:pt>
                <c:pt idx="12">
                  <c:v>791.87298583984375</c:v>
                </c:pt>
                <c:pt idx="13">
                  <c:v>792.37701416015625</c:v>
                </c:pt>
                <c:pt idx="14">
                  <c:v>792.8809814453125</c:v>
                </c:pt>
                <c:pt idx="15">
                  <c:v>793.385009765625</c:v>
                </c:pt>
                <c:pt idx="16">
                  <c:v>793.885009765625</c:v>
                </c:pt>
                <c:pt idx="17">
                  <c:v>794.385009765625</c:v>
                </c:pt>
                <c:pt idx="18">
                  <c:v>794.885009765625</c:v>
                </c:pt>
              </c:numCache>
            </c:numRef>
          </c:xVal>
          <c:yVal>
            <c:numRef>
              <c:f>'Sheet1 {19 min}'!$V$1:$V$31</c:f>
              <c:numCache>
                <c:formatCode>General</c:formatCode>
                <c:ptCount val="31"/>
                <c:pt idx="0">
                  <c:v>1.13213441662675E-2</c:v>
                </c:pt>
                <c:pt idx="1">
                  <c:v>0.35918785634074379</c:v>
                </c:pt>
                <c:pt idx="2">
                  <c:v>5.3049130037934429</c:v>
                </c:pt>
                <c:pt idx="3">
                  <c:v>48.379896425455151</c:v>
                </c:pt>
                <c:pt idx="4">
                  <c:v>304.69969303562885</c:v>
                </c:pt>
                <c:pt idx="5">
                  <c:v>1404.0416377574422</c:v>
                </c:pt>
                <c:pt idx="6">
                  <c:v>4892.1937647956192</c:v>
                </c:pt>
                <c:pt idx="7">
                  <c:v>13137.210085320225</c:v>
                </c:pt>
                <c:pt idx="8">
                  <c:v>27459.534651001934</c:v>
                </c:pt>
                <c:pt idx="9">
                  <c:v>44823.784964029481</c:v>
                </c:pt>
                <c:pt idx="10">
                  <c:v>57034.250201488001</c:v>
                </c:pt>
                <c:pt idx="11">
                  <c:v>56245.143491564086</c:v>
                </c:pt>
                <c:pt idx="12">
                  <c:v>42672.078109944974</c:v>
                </c:pt>
                <c:pt idx="13">
                  <c:v>24798.613879145687</c:v>
                </c:pt>
                <c:pt idx="14">
                  <c:v>11124.27315283455</c:v>
                </c:pt>
                <c:pt idx="15">
                  <c:v>3980.7516753888185</c:v>
                </c:pt>
                <c:pt idx="16">
                  <c:v>1181.524742303824</c:v>
                </c:pt>
                <c:pt idx="17">
                  <c:v>300.08866579926524</c:v>
                </c:pt>
                <c:pt idx="18">
                  <c:v>66.797709903750189</c:v>
                </c:pt>
                <c:pt idx="19">
                  <c:v>13.253319034394176</c:v>
                </c:pt>
                <c:pt idx="20">
                  <c:v>2.3582849259715104</c:v>
                </c:pt>
                <c:pt idx="21">
                  <c:v>0.36745180046511178</c:v>
                </c:pt>
                <c:pt idx="22">
                  <c:v>4.4946995966651873E-2</c:v>
                </c:pt>
                <c:pt idx="23">
                  <c:v>3.0299794166546872E-3</c:v>
                </c:pt>
                <c:pt idx="24">
                  <c:v>1.1770140649515151E-8</c:v>
                </c:pt>
                <c:pt idx="25">
                  <c:v>1.1770140649515151E-8</c:v>
                </c:pt>
                <c:pt idx="26">
                  <c:v>1.1770140649515151E-8</c:v>
                </c:pt>
                <c:pt idx="27">
                  <c:v>1.1770140649515151E-8</c:v>
                </c:pt>
                <c:pt idx="28">
                  <c:v>1.1770140649515151E-8</c:v>
                </c:pt>
                <c:pt idx="29">
                  <c:v>1.1770140649515151E-8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567-4542-A98D-91D0E3149A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1575167"/>
        <c:axId val="281595551"/>
      </c:scatterChart>
      <c:valAx>
        <c:axId val="281575167"/>
        <c:scaling>
          <c:orientation val="minMax"/>
          <c:max val="796"/>
          <c:min val="78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m/z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81595551"/>
        <c:crosses val="autoZero"/>
        <c:crossBetween val="midCat"/>
      </c:valAx>
      <c:valAx>
        <c:axId val="281595551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1575167"/>
        <c:crosses val="autoZero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Regression Metric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Lit>
              <c:ptCount val="1"/>
              <c:pt idx="0">
                <c:v>Error</c:v>
              </c:pt>
            </c:strLit>
          </c:cat>
          <c:val>
            <c:numRef>
              <c:f>'Sheet1 {19 min}'!$I$78</c:f>
              <c:numCache>
                <c:formatCode>General</c:formatCode>
                <c:ptCount val="1"/>
                <c:pt idx="0">
                  <c:v>9.5850264940106058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3727-4F7C-A229-2220709210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axId val="281575167"/>
        <c:axId val="281588479"/>
      </c:barChart>
      <c:scatterChart>
        <c:scatterStyle val="lineMarker"/>
        <c:varyColors val="0"/>
        <c:ser>
          <c:idx val="1"/>
          <c:order val="1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008000"/>
                </a:solidFill>
                <a:prstDash val="solid"/>
              </a:ln>
            </c:spPr>
          </c:errBars>
          <c:yVal>
            <c:numRef>
              <c:f>'Sheet1 {19 min}'!$I$79</c:f>
              <c:numCache>
                <c:formatCode>General</c:formatCode>
                <c:ptCount val="1"/>
                <c:pt idx="0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3727-4F7C-A229-222070921081}"/>
            </c:ext>
          </c:extLst>
        </c:ser>
        <c:ser>
          <c:idx val="2"/>
          <c:order val="2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6600"/>
                </a:solidFill>
                <a:prstDash val="solid"/>
              </a:ln>
            </c:spPr>
          </c:errBars>
          <c:yVal>
            <c:numRef>
              <c:f>'Sheet1 {19 min}'!$I$80</c:f>
              <c:numCache>
                <c:formatCode>General</c:formatCode>
                <c:ptCount val="1"/>
                <c:pt idx="0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3727-4F7C-A229-222070921081}"/>
            </c:ext>
          </c:extLst>
        </c:ser>
        <c:ser>
          <c:idx val="3"/>
          <c:order val="3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'Sheet1 {19 min}'!$I$81</c:f>
              <c:numCache>
                <c:formatCode>General</c:formatCode>
                <c:ptCount val="1"/>
                <c:pt idx="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3727-4F7C-A229-2220709210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1575167"/>
        <c:axId val="281588479"/>
      </c:scatterChart>
      <c:catAx>
        <c:axId val="28157516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81588479"/>
        <c:crosses val="autoZero"/>
        <c:auto val="1"/>
        <c:lblAlgn val="ctr"/>
        <c:lblOffset val="100"/>
        <c:noMultiLvlLbl val="0"/>
      </c:catAx>
      <c:valAx>
        <c:axId val="281588479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281575167"/>
        <c:crosses val="autoZero"/>
        <c:crossBetween val="between"/>
      </c:valAx>
      <c:spPr>
        <a:noFill/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Delta Chi Metric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Lit>
              <c:ptCount val="1"/>
              <c:pt idx="0">
                <c:v>DeltaChi</c:v>
              </c:pt>
            </c:strLit>
          </c:cat>
          <c:val>
            <c:numRef>
              <c:f>'Sheet1 {19 min}'!$J$78</c:f>
              <c:numCache>
                <c:formatCode>General</c:formatCode>
                <c:ptCount val="1"/>
                <c:pt idx="0">
                  <c:v>512.24484285748633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7A-4B8C-A77D-6024CEA8C4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axId val="281580159"/>
        <c:axId val="281598463"/>
      </c:barChart>
      <c:scatterChart>
        <c:scatterStyle val="lineMarker"/>
        <c:varyColors val="0"/>
        <c:ser>
          <c:idx val="1"/>
          <c:order val="1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008000"/>
                </a:solidFill>
                <a:prstDash val="solid"/>
              </a:ln>
            </c:spPr>
          </c:errBars>
          <c:yVal>
            <c:numRef>
              <c:f>'Sheet1 {19 min}'!$J$79</c:f>
              <c:numCache>
                <c:formatCode>General</c:formatCode>
                <c:ptCount val="1"/>
                <c:pt idx="0">
                  <c:v>1.9183421270047889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7A-4B8C-A77D-6024CEA8C487}"/>
            </c:ext>
          </c:extLst>
        </c:ser>
        <c:ser>
          <c:idx val="2"/>
          <c:order val="2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6600"/>
                </a:solidFill>
                <a:prstDash val="solid"/>
              </a:ln>
            </c:spPr>
          </c:errBars>
          <c:yVal>
            <c:numRef>
              <c:f>'Sheet1 {19 min}'!$J$80</c:f>
              <c:numCache>
                <c:formatCode>General</c:formatCode>
                <c:ptCount val="1"/>
                <c:pt idx="0">
                  <c:v>0.95917106350239445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C7A-4B8C-A77D-6024CEA8C487}"/>
            </c:ext>
          </c:extLst>
        </c:ser>
        <c:ser>
          <c:idx val="3"/>
          <c:order val="3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'Sheet1 {19 min}'!$J$81</c:f>
              <c:numCache>
                <c:formatCode>General</c:formatCode>
                <c:ptCount val="1"/>
                <c:pt idx="0">
                  <c:v>0.47958553175119722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C7A-4B8C-A77D-6024CEA8C4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1580159"/>
        <c:axId val="281598463"/>
      </c:scatterChart>
      <c:catAx>
        <c:axId val="28158015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81598463"/>
        <c:crosses val="autoZero"/>
        <c:auto val="1"/>
        <c:lblAlgn val="ctr"/>
        <c:lblOffset val="100"/>
        <c:noMultiLvlLbl val="0"/>
      </c:catAx>
      <c:valAx>
        <c:axId val="281598463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281580159"/>
        <c:crosses val="autoZero"/>
        <c:crossBetween val="between"/>
      </c:valAx>
      <c:spPr>
        <a:noFill/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Separation Metric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Lit>
              <c:ptCount val="1"/>
              <c:pt idx="0">
                <c:v>SepRatio</c:v>
              </c:pt>
            </c:strLit>
          </c:cat>
          <c:val>
            <c:numRef>
              <c:f>'Sheet1 {19 min}'!$K$78</c:f>
              <c:numCache>
                <c:formatCode>General</c:formatCode>
                <c:ptCount val="1"/>
                <c:pt idx="0">
                  <c:v>2.1906442625737634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2C-4734-A2DE-3F3BD7B9A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axId val="281576415"/>
        <c:axId val="281596383"/>
      </c:barChart>
      <c:scatterChart>
        <c:scatterStyle val="lineMarker"/>
        <c:varyColors val="0"/>
        <c:ser>
          <c:idx val="1"/>
          <c:order val="1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008000"/>
                </a:solidFill>
                <a:prstDash val="solid"/>
              </a:ln>
            </c:spPr>
          </c:errBars>
          <c:yVal>
            <c:numRef>
              <c:f>'Sheet1 {19 min}'!$K$79</c:f>
              <c:numCache>
                <c:formatCode>General</c:formatCode>
                <c:ptCount val="1"/>
                <c:pt idx="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2C-4734-A2DE-3F3BD7B9A2E7}"/>
            </c:ext>
          </c:extLst>
        </c:ser>
        <c:ser>
          <c:idx val="2"/>
          <c:order val="2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6600"/>
                </a:solidFill>
                <a:prstDash val="solid"/>
              </a:ln>
            </c:spPr>
          </c:errBars>
          <c:yVal>
            <c:numRef>
              <c:f>'Sheet1 {19 min}'!$K$80</c:f>
              <c:numCache>
                <c:formatCode>General</c:formatCode>
                <c:ptCount val="1"/>
                <c:pt idx="0">
                  <c:v>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E2C-4734-A2DE-3F3BD7B9A2E7}"/>
            </c:ext>
          </c:extLst>
        </c:ser>
        <c:ser>
          <c:idx val="3"/>
          <c:order val="3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'Sheet1 {19 min}'!$K$81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E2C-4734-A2DE-3F3BD7B9A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1576415"/>
        <c:axId val="281596383"/>
      </c:scatterChart>
      <c:catAx>
        <c:axId val="28157641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81596383"/>
        <c:crosses val="autoZero"/>
        <c:auto val="1"/>
        <c:lblAlgn val="ctr"/>
        <c:lblOffset val="100"/>
        <c:noMultiLvlLbl val="0"/>
      </c:catAx>
      <c:valAx>
        <c:axId val="281596383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281576415"/>
        <c:crosses val="autoZero"/>
        <c:crossBetween val="between"/>
      </c:valAx>
      <c:spPr>
        <a:noFill/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8.xml"/><Relationship Id="rId2" Type="http://schemas.openxmlformats.org/officeDocument/2006/relationships/chart" Target="../charts/chart37.xml"/><Relationship Id="rId1" Type="http://schemas.openxmlformats.org/officeDocument/2006/relationships/chart" Target="../charts/chart36.xml"/><Relationship Id="rId5" Type="http://schemas.openxmlformats.org/officeDocument/2006/relationships/chart" Target="../charts/chart40.xml"/><Relationship Id="rId4" Type="http://schemas.openxmlformats.org/officeDocument/2006/relationships/chart" Target="../charts/chart39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3.xml"/><Relationship Id="rId2" Type="http://schemas.openxmlformats.org/officeDocument/2006/relationships/chart" Target="../charts/chart42.xml"/><Relationship Id="rId1" Type="http://schemas.openxmlformats.org/officeDocument/2006/relationships/chart" Target="../charts/chart41.xml"/><Relationship Id="rId5" Type="http://schemas.openxmlformats.org/officeDocument/2006/relationships/chart" Target="../charts/chart45.xml"/><Relationship Id="rId4" Type="http://schemas.openxmlformats.org/officeDocument/2006/relationships/chart" Target="../charts/chart44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8.xml"/><Relationship Id="rId2" Type="http://schemas.openxmlformats.org/officeDocument/2006/relationships/chart" Target="../charts/chart47.xml"/><Relationship Id="rId1" Type="http://schemas.openxmlformats.org/officeDocument/2006/relationships/chart" Target="../charts/chart46.xml"/><Relationship Id="rId5" Type="http://schemas.openxmlformats.org/officeDocument/2006/relationships/chart" Target="../charts/chart50.xml"/><Relationship Id="rId4" Type="http://schemas.openxmlformats.org/officeDocument/2006/relationships/chart" Target="../charts/chart49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3.xml"/><Relationship Id="rId2" Type="http://schemas.openxmlformats.org/officeDocument/2006/relationships/chart" Target="../charts/chart52.xml"/><Relationship Id="rId1" Type="http://schemas.openxmlformats.org/officeDocument/2006/relationships/chart" Target="../charts/chart51.xml"/><Relationship Id="rId5" Type="http://schemas.openxmlformats.org/officeDocument/2006/relationships/chart" Target="../charts/chart55.xml"/><Relationship Id="rId4" Type="http://schemas.openxmlformats.org/officeDocument/2006/relationships/chart" Target="../charts/chart54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8.xml"/><Relationship Id="rId2" Type="http://schemas.openxmlformats.org/officeDocument/2006/relationships/chart" Target="../charts/chart57.xml"/><Relationship Id="rId1" Type="http://schemas.openxmlformats.org/officeDocument/2006/relationships/chart" Target="../charts/chart56.xml"/><Relationship Id="rId5" Type="http://schemas.openxmlformats.org/officeDocument/2006/relationships/chart" Target="../charts/chart60.xml"/><Relationship Id="rId4" Type="http://schemas.openxmlformats.org/officeDocument/2006/relationships/chart" Target="../charts/chart59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3.xml"/><Relationship Id="rId2" Type="http://schemas.openxmlformats.org/officeDocument/2006/relationships/chart" Target="../charts/chart62.xml"/><Relationship Id="rId1" Type="http://schemas.openxmlformats.org/officeDocument/2006/relationships/chart" Target="../charts/chart61.xml"/><Relationship Id="rId5" Type="http://schemas.openxmlformats.org/officeDocument/2006/relationships/chart" Target="../charts/chart65.xml"/><Relationship Id="rId4" Type="http://schemas.openxmlformats.org/officeDocument/2006/relationships/chart" Target="../charts/chart64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8.xml"/><Relationship Id="rId2" Type="http://schemas.openxmlformats.org/officeDocument/2006/relationships/chart" Target="../charts/chart67.xml"/><Relationship Id="rId1" Type="http://schemas.openxmlformats.org/officeDocument/2006/relationships/chart" Target="../charts/chart66.xml"/><Relationship Id="rId5" Type="http://schemas.openxmlformats.org/officeDocument/2006/relationships/chart" Target="../charts/chart70.xml"/><Relationship Id="rId4" Type="http://schemas.openxmlformats.org/officeDocument/2006/relationships/chart" Target="../charts/chart69.xm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3.xml"/><Relationship Id="rId2" Type="http://schemas.openxmlformats.org/officeDocument/2006/relationships/chart" Target="../charts/chart72.xml"/><Relationship Id="rId1" Type="http://schemas.openxmlformats.org/officeDocument/2006/relationships/chart" Target="../charts/chart71.xml"/><Relationship Id="rId5" Type="http://schemas.openxmlformats.org/officeDocument/2006/relationships/chart" Target="../charts/chart75.xml"/><Relationship Id="rId4" Type="http://schemas.openxmlformats.org/officeDocument/2006/relationships/chart" Target="../charts/chart74.xml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8.xml"/><Relationship Id="rId2" Type="http://schemas.openxmlformats.org/officeDocument/2006/relationships/chart" Target="../charts/chart77.xml"/><Relationship Id="rId1" Type="http://schemas.openxmlformats.org/officeDocument/2006/relationships/chart" Target="../charts/chart76.xml"/><Relationship Id="rId5" Type="http://schemas.openxmlformats.org/officeDocument/2006/relationships/chart" Target="../charts/chart80.xml"/><Relationship Id="rId4" Type="http://schemas.openxmlformats.org/officeDocument/2006/relationships/chart" Target="../charts/chart79.xml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3.xml"/><Relationship Id="rId2" Type="http://schemas.openxmlformats.org/officeDocument/2006/relationships/chart" Target="../charts/chart82.xml"/><Relationship Id="rId1" Type="http://schemas.openxmlformats.org/officeDocument/2006/relationships/chart" Target="../charts/chart81.xml"/><Relationship Id="rId5" Type="http://schemas.openxmlformats.org/officeDocument/2006/relationships/chart" Target="../charts/chart85.xml"/><Relationship Id="rId4" Type="http://schemas.openxmlformats.org/officeDocument/2006/relationships/chart" Target="../charts/chart8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2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8.xml"/><Relationship Id="rId2" Type="http://schemas.openxmlformats.org/officeDocument/2006/relationships/chart" Target="../charts/chart87.xml"/><Relationship Id="rId1" Type="http://schemas.openxmlformats.org/officeDocument/2006/relationships/chart" Target="../charts/chart86.xml"/><Relationship Id="rId5" Type="http://schemas.openxmlformats.org/officeDocument/2006/relationships/chart" Target="../charts/chart90.xml"/><Relationship Id="rId4" Type="http://schemas.openxmlformats.org/officeDocument/2006/relationships/chart" Target="../charts/chart89.xml"/></Relationships>
</file>

<file path=xl/drawings/_rels/drawing2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3.xml"/><Relationship Id="rId2" Type="http://schemas.openxmlformats.org/officeDocument/2006/relationships/chart" Target="../charts/chart92.xml"/><Relationship Id="rId1" Type="http://schemas.openxmlformats.org/officeDocument/2006/relationships/chart" Target="../charts/chart91.xml"/><Relationship Id="rId5" Type="http://schemas.openxmlformats.org/officeDocument/2006/relationships/chart" Target="../charts/chart95.xml"/><Relationship Id="rId4" Type="http://schemas.openxmlformats.org/officeDocument/2006/relationships/chart" Target="../charts/chart94.xml"/></Relationships>
</file>

<file path=xl/drawings/_rels/drawing2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8.xml"/><Relationship Id="rId2" Type="http://schemas.openxmlformats.org/officeDocument/2006/relationships/chart" Target="../charts/chart97.xml"/><Relationship Id="rId1" Type="http://schemas.openxmlformats.org/officeDocument/2006/relationships/chart" Target="../charts/chart96.xml"/><Relationship Id="rId5" Type="http://schemas.openxmlformats.org/officeDocument/2006/relationships/chart" Target="../charts/chart100.xml"/><Relationship Id="rId4" Type="http://schemas.openxmlformats.org/officeDocument/2006/relationships/chart" Target="../charts/chart99.xml"/></Relationships>
</file>

<file path=xl/drawings/_rels/drawing2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3.xml"/><Relationship Id="rId2" Type="http://schemas.openxmlformats.org/officeDocument/2006/relationships/chart" Target="../charts/chart102.xml"/><Relationship Id="rId1" Type="http://schemas.openxmlformats.org/officeDocument/2006/relationships/chart" Target="../charts/chart101.xml"/><Relationship Id="rId5" Type="http://schemas.openxmlformats.org/officeDocument/2006/relationships/chart" Target="../charts/chart105.xml"/><Relationship Id="rId4" Type="http://schemas.openxmlformats.org/officeDocument/2006/relationships/chart" Target="../charts/chart104.xml"/></Relationships>
</file>

<file path=xl/drawings/_rels/drawing2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8.xml"/><Relationship Id="rId2" Type="http://schemas.openxmlformats.org/officeDocument/2006/relationships/chart" Target="../charts/chart107.xml"/><Relationship Id="rId1" Type="http://schemas.openxmlformats.org/officeDocument/2006/relationships/chart" Target="../charts/chart106.xml"/><Relationship Id="rId5" Type="http://schemas.openxmlformats.org/officeDocument/2006/relationships/chart" Target="../charts/chart110.xml"/><Relationship Id="rId4" Type="http://schemas.openxmlformats.org/officeDocument/2006/relationships/chart" Target="../charts/chart10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5" Type="http://schemas.openxmlformats.org/officeDocument/2006/relationships/chart" Target="../charts/chart25.xml"/><Relationship Id="rId4" Type="http://schemas.openxmlformats.org/officeDocument/2006/relationships/chart" Target="../charts/chart24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8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Relationship Id="rId5" Type="http://schemas.openxmlformats.org/officeDocument/2006/relationships/chart" Target="../charts/chart30.xml"/><Relationship Id="rId4" Type="http://schemas.openxmlformats.org/officeDocument/2006/relationships/chart" Target="../charts/chart29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Relationship Id="rId5" Type="http://schemas.openxmlformats.org/officeDocument/2006/relationships/chart" Target="../charts/chart35.xml"/><Relationship Id="rId4" Type="http://schemas.openxmlformats.org/officeDocument/2006/relationships/chart" Target="../charts/chart3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26</xdr:row>
      <xdr:rowOff>63500</xdr:rowOff>
    </xdr:from>
    <xdr:to>
      <xdr:col>5</xdr:col>
      <xdr:colOff>219075</xdr:colOff>
      <xdr:row>46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333375</xdr:colOff>
      <xdr:row>26</xdr:row>
      <xdr:rowOff>63500</xdr:rowOff>
    </xdr:from>
    <xdr:to>
      <xdr:col>10</xdr:col>
      <xdr:colOff>539750</xdr:colOff>
      <xdr:row>46</xdr:row>
      <xdr:rowOff>63500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57150</xdr:colOff>
      <xdr:row>26</xdr:row>
      <xdr:rowOff>63500</xdr:rowOff>
    </xdr:from>
    <xdr:to>
      <xdr:col>18</xdr:col>
      <xdr:colOff>234950</xdr:colOff>
      <xdr:row>46</xdr:row>
      <xdr:rowOff>63500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11</xdr:row>
      <xdr:rowOff>152400</xdr:rowOff>
    </xdr:from>
    <xdr:to>
      <xdr:col>7</xdr:col>
      <xdr:colOff>0</xdr:colOff>
      <xdr:row>31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38100</xdr:colOff>
      <xdr:row>11</xdr:row>
      <xdr:rowOff>152400</xdr:rowOff>
    </xdr:from>
    <xdr:to>
      <xdr:col>11</xdr:col>
      <xdr:colOff>215900</xdr:colOff>
      <xdr:row>28</xdr:row>
      <xdr:rowOff>88900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342900</xdr:colOff>
      <xdr:row>11</xdr:row>
      <xdr:rowOff>152400</xdr:rowOff>
    </xdr:from>
    <xdr:to>
      <xdr:col>13</xdr:col>
      <xdr:colOff>520700</xdr:colOff>
      <xdr:row>28</xdr:row>
      <xdr:rowOff>88900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38100</xdr:colOff>
      <xdr:row>11</xdr:row>
      <xdr:rowOff>152400</xdr:rowOff>
    </xdr:from>
    <xdr:to>
      <xdr:col>16</xdr:col>
      <xdr:colOff>215900</xdr:colOff>
      <xdr:row>28</xdr:row>
      <xdr:rowOff>88900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469900</xdr:colOff>
      <xdr:row>11</xdr:row>
      <xdr:rowOff>152400</xdr:rowOff>
    </xdr:from>
    <xdr:to>
      <xdr:col>22</xdr:col>
      <xdr:colOff>241300</xdr:colOff>
      <xdr:row>28</xdr:row>
      <xdr:rowOff>88900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11</xdr:row>
      <xdr:rowOff>152400</xdr:rowOff>
    </xdr:from>
    <xdr:to>
      <xdr:col>7</xdr:col>
      <xdr:colOff>0</xdr:colOff>
      <xdr:row>31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38100</xdr:colOff>
      <xdr:row>11</xdr:row>
      <xdr:rowOff>152400</xdr:rowOff>
    </xdr:from>
    <xdr:to>
      <xdr:col>11</xdr:col>
      <xdr:colOff>215900</xdr:colOff>
      <xdr:row>28</xdr:row>
      <xdr:rowOff>88900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342900</xdr:colOff>
      <xdr:row>11</xdr:row>
      <xdr:rowOff>152400</xdr:rowOff>
    </xdr:from>
    <xdr:to>
      <xdr:col>13</xdr:col>
      <xdr:colOff>520700</xdr:colOff>
      <xdr:row>28</xdr:row>
      <xdr:rowOff>88900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38100</xdr:colOff>
      <xdr:row>11</xdr:row>
      <xdr:rowOff>152400</xdr:rowOff>
    </xdr:from>
    <xdr:to>
      <xdr:col>16</xdr:col>
      <xdr:colOff>215900</xdr:colOff>
      <xdr:row>28</xdr:row>
      <xdr:rowOff>88900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469900</xdr:colOff>
      <xdr:row>11</xdr:row>
      <xdr:rowOff>152400</xdr:rowOff>
    </xdr:from>
    <xdr:to>
      <xdr:col>22</xdr:col>
      <xdr:colOff>241300</xdr:colOff>
      <xdr:row>28</xdr:row>
      <xdr:rowOff>88900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11</xdr:row>
      <xdr:rowOff>152400</xdr:rowOff>
    </xdr:from>
    <xdr:to>
      <xdr:col>7</xdr:col>
      <xdr:colOff>0</xdr:colOff>
      <xdr:row>31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38100</xdr:colOff>
      <xdr:row>11</xdr:row>
      <xdr:rowOff>152400</xdr:rowOff>
    </xdr:from>
    <xdr:to>
      <xdr:col>11</xdr:col>
      <xdr:colOff>215900</xdr:colOff>
      <xdr:row>28</xdr:row>
      <xdr:rowOff>88900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342900</xdr:colOff>
      <xdr:row>11</xdr:row>
      <xdr:rowOff>152400</xdr:rowOff>
    </xdr:from>
    <xdr:to>
      <xdr:col>13</xdr:col>
      <xdr:colOff>520700</xdr:colOff>
      <xdr:row>28</xdr:row>
      <xdr:rowOff>88900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38100</xdr:colOff>
      <xdr:row>11</xdr:row>
      <xdr:rowOff>152400</xdr:rowOff>
    </xdr:from>
    <xdr:to>
      <xdr:col>16</xdr:col>
      <xdr:colOff>215900</xdr:colOff>
      <xdr:row>28</xdr:row>
      <xdr:rowOff>88900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469900</xdr:colOff>
      <xdr:row>11</xdr:row>
      <xdr:rowOff>152400</xdr:rowOff>
    </xdr:from>
    <xdr:to>
      <xdr:col>22</xdr:col>
      <xdr:colOff>241300</xdr:colOff>
      <xdr:row>28</xdr:row>
      <xdr:rowOff>88900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11</xdr:row>
      <xdr:rowOff>152400</xdr:rowOff>
    </xdr:from>
    <xdr:to>
      <xdr:col>7</xdr:col>
      <xdr:colOff>0</xdr:colOff>
      <xdr:row>31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38100</xdr:colOff>
      <xdr:row>11</xdr:row>
      <xdr:rowOff>152400</xdr:rowOff>
    </xdr:from>
    <xdr:to>
      <xdr:col>11</xdr:col>
      <xdr:colOff>215900</xdr:colOff>
      <xdr:row>28</xdr:row>
      <xdr:rowOff>88900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342900</xdr:colOff>
      <xdr:row>11</xdr:row>
      <xdr:rowOff>152400</xdr:rowOff>
    </xdr:from>
    <xdr:to>
      <xdr:col>13</xdr:col>
      <xdr:colOff>520700</xdr:colOff>
      <xdr:row>28</xdr:row>
      <xdr:rowOff>88900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38100</xdr:colOff>
      <xdr:row>11</xdr:row>
      <xdr:rowOff>152400</xdr:rowOff>
    </xdr:from>
    <xdr:to>
      <xdr:col>16</xdr:col>
      <xdr:colOff>215900</xdr:colOff>
      <xdr:row>28</xdr:row>
      <xdr:rowOff>88900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469900</xdr:colOff>
      <xdr:row>11</xdr:row>
      <xdr:rowOff>152400</xdr:rowOff>
    </xdr:from>
    <xdr:to>
      <xdr:col>22</xdr:col>
      <xdr:colOff>241300</xdr:colOff>
      <xdr:row>28</xdr:row>
      <xdr:rowOff>88900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11</xdr:row>
      <xdr:rowOff>152400</xdr:rowOff>
    </xdr:from>
    <xdr:to>
      <xdr:col>7</xdr:col>
      <xdr:colOff>0</xdr:colOff>
      <xdr:row>31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38100</xdr:colOff>
      <xdr:row>11</xdr:row>
      <xdr:rowOff>152400</xdr:rowOff>
    </xdr:from>
    <xdr:to>
      <xdr:col>11</xdr:col>
      <xdr:colOff>215900</xdr:colOff>
      <xdr:row>28</xdr:row>
      <xdr:rowOff>88900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342900</xdr:colOff>
      <xdr:row>11</xdr:row>
      <xdr:rowOff>152400</xdr:rowOff>
    </xdr:from>
    <xdr:to>
      <xdr:col>13</xdr:col>
      <xdr:colOff>520700</xdr:colOff>
      <xdr:row>28</xdr:row>
      <xdr:rowOff>88900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38100</xdr:colOff>
      <xdr:row>11</xdr:row>
      <xdr:rowOff>152400</xdr:rowOff>
    </xdr:from>
    <xdr:to>
      <xdr:col>16</xdr:col>
      <xdr:colOff>215900</xdr:colOff>
      <xdr:row>28</xdr:row>
      <xdr:rowOff>88900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469900</xdr:colOff>
      <xdr:row>11</xdr:row>
      <xdr:rowOff>152400</xdr:rowOff>
    </xdr:from>
    <xdr:to>
      <xdr:col>22</xdr:col>
      <xdr:colOff>241300</xdr:colOff>
      <xdr:row>28</xdr:row>
      <xdr:rowOff>88900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11</xdr:row>
      <xdr:rowOff>152400</xdr:rowOff>
    </xdr:from>
    <xdr:to>
      <xdr:col>7</xdr:col>
      <xdr:colOff>0</xdr:colOff>
      <xdr:row>31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38100</xdr:colOff>
      <xdr:row>11</xdr:row>
      <xdr:rowOff>152400</xdr:rowOff>
    </xdr:from>
    <xdr:to>
      <xdr:col>11</xdr:col>
      <xdr:colOff>215900</xdr:colOff>
      <xdr:row>28</xdr:row>
      <xdr:rowOff>88900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342900</xdr:colOff>
      <xdr:row>11</xdr:row>
      <xdr:rowOff>152400</xdr:rowOff>
    </xdr:from>
    <xdr:to>
      <xdr:col>13</xdr:col>
      <xdr:colOff>520700</xdr:colOff>
      <xdr:row>28</xdr:row>
      <xdr:rowOff>88900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38100</xdr:colOff>
      <xdr:row>11</xdr:row>
      <xdr:rowOff>152400</xdr:rowOff>
    </xdr:from>
    <xdr:to>
      <xdr:col>16</xdr:col>
      <xdr:colOff>215900</xdr:colOff>
      <xdr:row>28</xdr:row>
      <xdr:rowOff>88900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469900</xdr:colOff>
      <xdr:row>11</xdr:row>
      <xdr:rowOff>152400</xdr:rowOff>
    </xdr:from>
    <xdr:to>
      <xdr:col>22</xdr:col>
      <xdr:colOff>241300</xdr:colOff>
      <xdr:row>28</xdr:row>
      <xdr:rowOff>88900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11</xdr:row>
      <xdr:rowOff>152400</xdr:rowOff>
    </xdr:from>
    <xdr:to>
      <xdr:col>7</xdr:col>
      <xdr:colOff>0</xdr:colOff>
      <xdr:row>31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38100</xdr:colOff>
      <xdr:row>11</xdr:row>
      <xdr:rowOff>152400</xdr:rowOff>
    </xdr:from>
    <xdr:to>
      <xdr:col>11</xdr:col>
      <xdr:colOff>215900</xdr:colOff>
      <xdr:row>28</xdr:row>
      <xdr:rowOff>88900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342900</xdr:colOff>
      <xdr:row>11</xdr:row>
      <xdr:rowOff>152400</xdr:rowOff>
    </xdr:from>
    <xdr:to>
      <xdr:col>13</xdr:col>
      <xdr:colOff>520700</xdr:colOff>
      <xdr:row>28</xdr:row>
      <xdr:rowOff>88900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38100</xdr:colOff>
      <xdr:row>11</xdr:row>
      <xdr:rowOff>152400</xdr:rowOff>
    </xdr:from>
    <xdr:to>
      <xdr:col>16</xdr:col>
      <xdr:colOff>215900</xdr:colOff>
      <xdr:row>28</xdr:row>
      <xdr:rowOff>88900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469900</xdr:colOff>
      <xdr:row>11</xdr:row>
      <xdr:rowOff>152400</xdr:rowOff>
    </xdr:from>
    <xdr:to>
      <xdr:col>22</xdr:col>
      <xdr:colOff>241300</xdr:colOff>
      <xdr:row>28</xdr:row>
      <xdr:rowOff>88900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11</xdr:row>
      <xdr:rowOff>152400</xdr:rowOff>
    </xdr:from>
    <xdr:to>
      <xdr:col>7</xdr:col>
      <xdr:colOff>0</xdr:colOff>
      <xdr:row>31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38100</xdr:colOff>
      <xdr:row>11</xdr:row>
      <xdr:rowOff>152400</xdr:rowOff>
    </xdr:from>
    <xdr:to>
      <xdr:col>11</xdr:col>
      <xdr:colOff>215900</xdr:colOff>
      <xdr:row>28</xdr:row>
      <xdr:rowOff>88900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342900</xdr:colOff>
      <xdr:row>11</xdr:row>
      <xdr:rowOff>152400</xdr:rowOff>
    </xdr:from>
    <xdr:to>
      <xdr:col>13</xdr:col>
      <xdr:colOff>520700</xdr:colOff>
      <xdr:row>28</xdr:row>
      <xdr:rowOff>88900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38100</xdr:colOff>
      <xdr:row>11</xdr:row>
      <xdr:rowOff>152400</xdr:rowOff>
    </xdr:from>
    <xdr:to>
      <xdr:col>16</xdr:col>
      <xdr:colOff>215900</xdr:colOff>
      <xdr:row>28</xdr:row>
      <xdr:rowOff>88900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469900</xdr:colOff>
      <xdr:row>11</xdr:row>
      <xdr:rowOff>152400</xdr:rowOff>
    </xdr:from>
    <xdr:to>
      <xdr:col>22</xdr:col>
      <xdr:colOff>241300</xdr:colOff>
      <xdr:row>28</xdr:row>
      <xdr:rowOff>88900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11</xdr:row>
      <xdr:rowOff>152400</xdr:rowOff>
    </xdr:from>
    <xdr:to>
      <xdr:col>7</xdr:col>
      <xdr:colOff>0</xdr:colOff>
      <xdr:row>31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38100</xdr:colOff>
      <xdr:row>11</xdr:row>
      <xdr:rowOff>152400</xdr:rowOff>
    </xdr:from>
    <xdr:to>
      <xdr:col>11</xdr:col>
      <xdr:colOff>215900</xdr:colOff>
      <xdr:row>28</xdr:row>
      <xdr:rowOff>88900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342900</xdr:colOff>
      <xdr:row>11</xdr:row>
      <xdr:rowOff>152400</xdr:rowOff>
    </xdr:from>
    <xdr:to>
      <xdr:col>13</xdr:col>
      <xdr:colOff>520700</xdr:colOff>
      <xdr:row>28</xdr:row>
      <xdr:rowOff>88900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38100</xdr:colOff>
      <xdr:row>11</xdr:row>
      <xdr:rowOff>152400</xdr:rowOff>
    </xdr:from>
    <xdr:to>
      <xdr:col>16</xdr:col>
      <xdr:colOff>215900</xdr:colOff>
      <xdr:row>28</xdr:row>
      <xdr:rowOff>88900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469900</xdr:colOff>
      <xdr:row>11</xdr:row>
      <xdr:rowOff>152400</xdr:rowOff>
    </xdr:from>
    <xdr:to>
      <xdr:col>22</xdr:col>
      <xdr:colOff>241300</xdr:colOff>
      <xdr:row>28</xdr:row>
      <xdr:rowOff>88900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11</xdr:row>
      <xdr:rowOff>152400</xdr:rowOff>
    </xdr:from>
    <xdr:to>
      <xdr:col>7</xdr:col>
      <xdr:colOff>0</xdr:colOff>
      <xdr:row>31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38100</xdr:colOff>
      <xdr:row>11</xdr:row>
      <xdr:rowOff>152400</xdr:rowOff>
    </xdr:from>
    <xdr:to>
      <xdr:col>11</xdr:col>
      <xdr:colOff>215900</xdr:colOff>
      <xdr:row>28</xdr:row>
      <xdr:rowOff>88900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342900</xdr:colOff>
      <xdr:row>11</xdr:row>
      <xdr:rowOff>152400</xdr:rowOff>
    </xdr:from>
    <xdr:to>
      <xdr:col>13</xdr:col>
      <xdr:colOff>520700</xdr:colOff>
      <xdr:row>28</xdr:row>
      <xdr:rowOff>88900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38100</xdr:colOff>
      <xdr:row>11</xdr:row>
      <xdr:rowOff>152400</xdr:rowOff>
    </xdr:from>
    <xdr:to>
      <xdr:col>16</xdr:col>
      <xdr:colOff>215900</xdr:colOff>
      <xdr:row>28</xdr:row>
      <xdr:rowOff>88900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469900</xdr:colOff>
      <xdr:row>11</xdr:row>
      <xdr:rowOff>152400</xdr:rowOff>
    </xdr:from>
    <xdr:to>
      <xdr:col>22</xdr:col>
      <xdr:colOff>241300</xdr:colOff>
      <xdr:row>28</xdr:row>
      <xdr:rowOff>88900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11</xdr:row>
      <xdr:rowOff>152400</xdr:rowOff>
    </xdr:from>
    <xdr:to>
      <xdr:col>7</xdr:col>
      <xdr:colOff>0</xdr:colOff>
      <xdr:row>31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11</xdr:row>
      <xdr:rowOff>152400</xdr:rowOff>
    </xdr:from>
    <xdr:to>
      <xdr:col>7</xdr:col>
      <xdr:colOff>0</xdr:colOff>
      <xdr:row>31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38100</xdr:colOff>
      <xdr:row>11</xdr:row>
      <xdr:rowOff>152400</xdr:rowOff>
    </xdr:from>
    <xdr:to>
      <xdr:col>11</xdr:col>
      <xdr:colOff>215900</xdr:colOff>
      <xdr:row>28</xdr:row>
      <xdr:rowOff>88900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342900</xdr:colOff>
      <xdr:row>11</xdr:row>
      <xdr:rowOff>152400</xdr:rowOff>
    </xdr:from>
    <xdr:to>
      <xdr:col>13</xdr:col>
      <xdr:colOff>520700</xdr:colOff>
      <xdr:row>28</xdr:row>
      <xdr:rowOff>88900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38100</xdr:colOff>
      <xdr:row>11</xdr:row>
      <xdr:rowOff>152400</xdr:rowOff>
    </xdr:from>
    <xdr:to>
      <xdr:col>16</xdr:col>
      <xdr:colOff>215900</xdr:colOff>
      <xdr:row>28</xdr:row>
      <xdr:rowOff>88900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469900</xdr:colOff>
      <xdr:row>11</xdr:row>
      <xdr:rowOff>152400</xdr:rowOff>
    </xdr:from>
    <xdr:to>
      <xdr:col>22</xdr:col>
      <xdr:colOff>241300</xdr:colOff>
      <xdr:row>28</xdr:row>
      <xdr:rowOff>88900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11</xdr:row>
      <xdr:rowOff>152400</xdr:rowOff>
    </xdr:from>
    <xdr:to>
      <xdr:col>7</xdr:col>
      <xdr:colOff>0</xdr:colOff>
      <xdr:row>31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38100</xdr:colOff>
      <xdr:row>11</xdr:row>
      <xdr:rowOff>152400</xdr:rowOff>
    </xdr:from>
    <xdr:to>
      <xdr:col>11</xdr:col>
      <xdr:colOff>215900</xdr:colOff>
      <xdr:row>28</xdr:row>
      <xdr:rowOff>88900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342900</xdr:colOff>
      <xdr:row>11</xdr:row>
      <xdr:rowOff>152400</xdr:rowOff>
    </xdr:from>
    <xdr:to>
      <xdr:col>13</xdr:col>
      <xdr:colOff>520700</xdr:colOff>
      <xdr:row>28</xdr:row>
      <xdr:rowOff>88900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38100</xdr:colOff>
      <xdr:row>11</xdr:row>
      <xdr:rowOff>152400</xdr:rowOff>
    </xdr:from>
    <xdr:to>
      <xdr:col>16</xdr:col>
      <xdr:colOff>215900</xdr:colOff>
      <xdr:row>28</xdr:row>
      <xdr:rowOff>88900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469900</xdr:colOff>
      <xdr:row>11</xdr:row>
      <xdr:rowOff>152400</xdr:rowOff>
    </xdr:from>
    <xdr:to>
      <xdr:col>22</xdr:col>
      <xdr:colOff>241300</xdr:colOff>
      <xdr:row>28</xdr:row>
      <xdr:rowOff>88900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11</xdr:row>
      <xdr:rowOff>152400</xdr:rowOff>
    </xdr:from>
    <xdr:to>
      <xdr:col>7</xdr:col>
      <xdr:colOff>0</xdr:colOff>
      <xdr:row>31</xdr:row>
      <xdr:rowOff>152400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38100</xdr:colOff>
      <xdr:row>11</xdr:row>
      <xdr:rowOff>152400</xdr:rowOff>
    </xdr:from>
    <xdr:to>
      <xdr:col>11</xdr:col>
      <xdr:colOff>215900</xdr:colOff>
      <xdr:row>28</xdr:row>
      <xdr:rowOff>88900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342900</xdr:colOff>
      <xdr:row>11</xdr:row>
      <xdr:rowOff>152400</xdr:rowOff>
    </xdr:from>
    <xdr:to>
      <xdr:col>13</xdr:col>
      <xdr:colOff>520700</xdr:colOff>
      <xdr:row>28</xdr:row>
      <xdr:rowOff>88900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38100</xdr:colOff>
      <xdr:row>11</xdr:row>
      <xdr:rowOff>152400</xdr:rowOff>
    </xdr:from>
    <xdr:to>
      <xdr:col>16</xdr:col>
      <xdr:colOff>215900</xdr:colOff>
      <xdr:row>28</xdr:row>
      <xdr:rowOff>88900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469900</xdr:colOff>
      <xdr:row>11</xdr:row>
      <xdr:rowOff>152400</xdr:rowOff>
    </xdr:from>
    <xdr:to>
      <xdr:col>22</xdr:col>
      <xdr:colOff>241300</xdr:colOff>
      <xdr:row>28</xdr:row>
      <xdr:rowOff>88900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11</xdr:row>
      <xdr:rowOff>152400</xdr:rowOff>
    </xdr:from>
    <xdr:to>
      <xdr:col>7</xdr:col>
      <xdr:colOff>0</xdr:colOff>
      <xdr:row>31</xdr:row>
      <xdr:rowOff>152400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38100</xdr:colOff>
      <xdr:row>11</xdr:row>
      <xdr:rowOff>152400</xdr:rowOff>
    </xdr:from>
    <xdr:to>
      <xdr:col>11</xdr:col>
      <xdr:colOff>215900</xdr:colOff>
      <xdr:row>28</xdr:row>
      <xdr:rowOff>88900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342900</xdr:colOff>
      <xdr:row>11</xdr:row>
      <xdr:rowOff>152400</xdr:rowOff>
    </xdr:from>
    <xdr:to>
      <xdr:col>13</xdr:col>
      <xdr:colOff>520700</xdr:colOff>
      <xdr:row>28</xdr:row>
      <xdr:rowOff>88900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38100</xdr:colOff>
      <xdr:row>11</xdr:row>
      <xdr:rowOff>152400</xdr:rowOff>
    </xdr:from>
    <xdr:to>
      <xdr:col>16</xdr:col>
      <xdr:colOff>215900</xdr:colOff>
      <xdr:row>28</xdr:row>
      <xdr:rowOff>88900</xdr:rowOff>
    </xdr:to>
    <xdr:graphicFrame macro="">
      <xdr:nvGraphicFramePr>
        <xdr:cNvPr id="35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469900</xdr:colOff>
      <xdr:row>11</xdr:row>
      <xdr:rowOff>152400</xdr:rowOff>
    </xdr:from>
    <xdr:to>
      <xdr:col>22</xdr:col>
      <xdr:colOff>241300</xdr:colOff>
      <xdr:row>28</xdr:row>
      <xdr:rowOff>88900</xdr:rowOff>
    </xdr:to>
    <xdr:graphicFrame macro="">
      <xdr:nvGraphicFramePr>
        <xdr:cNvPr id="36" name="Chart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11</xdr:row>
      <xdr:rowOff>152400</xdr:rowOff>
    </xdr:from>
    <xdr:to>
      <xdr:col>7</xdr:col>
      <xdr:colOff>0</xdr:colOff>
      <xdr:row>31</xdr:row>
      <xdr:rowOff>152400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38100</xdr:colOff>
      <xdr:row>11</xdr:row>
      <xdr:rowOff>152400</xdr:rowOff>
    </xdr:from>
    <xdr:to>
      <xdr:col>11</xdr:col>
      <xdr:colOff>215900</xdr:colOff>
      <xdr:row>28</xdr:row>
      <xdr:rowOff>88900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342900</xdr:colOff>
      <xdr:row>11</xdr:row>
      <xdr:rowOff>152400</xdr:rowOff>
    </xdr:from>
    <xdr:to>
      <xdr:col>13</xdr:col>
      <xdr:colOff>520700</xdr:colOff>
      <xdr:row>28</xdr:row>
      <xdr:rowOff>88900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38100</xdr:colOff>
      <xdr:row>11</xdr:row>
      <xdr:rowOff>152400</xdr:rowOff>
    </xdr:from>
    <xdr:to>
      <xdr:col>16</xdr:col>
      <xdr:colOff>215900</xdr:colOff>
      <xdr:row>28</xdr:row>
      <xdr:rowOff>88900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469900</xdr:colOff>
      <xdr:row>11</xdr:row>
      <xdr:rowOff>152400</xdr:rowOff>
    </xdr:from>
    <xdr:to>
      <xdr:col>22</xdr:col>
      <xdr:colOff>241300</xdr:colOff>
      <xdr:row>28</xdr:row>
      <xdr:rowOff>88900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11</xdr:row>
      <xdr:rowOff>152400</xdr:rowOff>
    </xdr:from>
    <xdr:to>
      <xdr:col>7</xdr:col>
      <xdr:colOff>0</xdr:colOff>
      <xdr:row>31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11</xdr:row>
      <xdr:rowOff>152400</xdr:rowOff>
    </xdr:from>
    <xdr:to>
      <xdr:col>7</xdr:col>
      <xdr:colOff>0</xdr:colOff>
      <xdr:row>31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38100</xdr:colOff>
      <xdr:row>11</xdr:row>
      <xdr:rowOff>152400</xdr:rowOff>
    </xdr:from>
    <xdr:to>
      <xdr:col>11</xdr:col>
      <xdr:colOff>215900</xdr:colOff>
      <xdr:row>28</xdr:row>
      <xdr:rowOff>88900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342900</xdr:colOff>
      <xdr:row>11</xdr:row>
      <xdr:rowOff>152400</xdr:rowOff>
    </xdr:from>
    <xdr:to>
      <xdr:col>13</xdr:col>
      <xdr:colOff>520700</xdr:colOff>
      <xdr:row>28</xdr:row>
      <xdr:rowOff>88900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38100</xdr:colOff>
      <xdr:row>11</xdr:row>
      <xdr:rowOff>152400</xdr:rowOff>
    </xdr:from>
    <xdr:to>
      <xdr:col>16</xdr:col>
      <xdr:colOff>215900</xdr:colOff>
      <xdr:row>28</xdr:row>
      <xdr:rowOff>88900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469900</xdr:colOff>
      <xdr:row>11</xdr:row>
      <xdr:rowOff>152400</xdr:rowOff>
    </xdr:from>
    <xdr:to>
      <xdr:col>22</xdr:col>
      <xdr:colOff>241300</xdr:colOff>
      <xdr:row>28</xdr:row>
      <xdr:rowOff>88900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11</xdr:row>
      <xdr:rowOff>152400</xdr:rowOff>
    </xdr:from>
    <xdr:to>
      <xdr:col>7</xdr:col>
      <xdr:colOff>0</xdr:colOff>
      <xdr:row>31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38100</xdr:colOff>
      <xdr:row>11</xdr:row>
      <xdr:rowOff>152400</xdr:rowOff>
    </xdr:from>
    <xdr:to>
      <xdr:col>11</xdr:col>
      <xdr:colOff>215900</xdr:colOff>
      <xdr:row>28</xdr:row>
      <xdr:rowOff>88900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342900</xdr:colOff>
      <xdr:row>11</xdr:row>
      <xdr:rowOff>152400</xdr:rowOff>
    </xdr:from>
    <xdr:to>
      <xdr:col>13</xdr:col>
      <xdr:colOff>520700</xdr:colOff>
      <xdr:row>28</xdr:row>
      <xdr:rowOff>88900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38100</xdr:colOff>
      <xdr:row>11</xdr:row>
      <xdr:rowOff>152400</xdr:rowOff>
    </xdr:from>
    <xdr:to>
      <xdr:col>16</xdr:col>
      <xdr:colOff>215900</xdr:colOff>
      <xdr:row>28</xdr:row>
      <xdr:rowOff>88900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469900</xdr:colOff>
      <xdr:row>11</xdr:row>
      <xdr:rowOff>152400</xdr:rowOff>
    </xdr:from>
    <xdr:to>
      <xdr:col>22</xdr:col>
      <xdr:colOff>241300</xdr:colOff>
      <xdr:row>28</xdr:row>
      <xdr:rowOff>88900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11</xdr:row>
      <xdr:rowOff>152400</xdr:rowOff>
    </xdr:from>
    <xdr:to>
      <xdr:col>7</xdr:col>
      <xdr:colOff>0</xdr:colOff>
      <xdr:row>31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38100</xdr:colOff>
      <xdr:row>11</xdr:row>
      <xdr:rowOff>152400</xdr:rowOff>
    </xdr:from>
    <xdr:to>
      <xdr:col>11</xdr:col>
      <xdr:colOff>215900</xdr:colOff>
      <xdr:row>28</xdr:row>
      <xdr:rowOff>88900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342900</xdr:colOff>
      <xdr:row>11</xdr:row>
      <xdr:rowOff>152400</xdr:rowOff>
    </xdr:from>
    <xdr:to>
      <xdr:col>13</xdr:col>
      <xdr:colOff>520700</xdr:colOff>
      <xdr:row>28</xdr:row>
      <xdr:rowOff>88900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38100</xdr:colOff>
      <xdr:row>11</xdr:row>
      <xdr:rowOff>152400</xdr:rowOff>
    </xdr:from>
    <xdr:to>
      <xdr:col>16</xdr:col>
      <xdr:colOff>215900</xdr:colOff>
      <xdr:row>28</xdr:row>
      <xdr:rowOff>88900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469900</xdr:colOff>
      <xdr:row>11</xdr:row>
      <xdr:rowOff>152400</xdr:rowOff>
    </xdr:from>
    <xdr:to>
      <xdr:col>22</xdr:col>
      <xdr:colOff>241300</xdr:colOff>
      <xdr:row>28</xdr:row>
      <xdr:rowOff>88900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11</xdr:row>
      <xdr:rowOff>152400</xdr:rowOff>
    </xdr:from>
    <xdr:to>
      <xdr:col>7</xdr:col>
      <xdr:colOff>0</xdr:colOff>
      <xdr:row>31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38100</xdr:colOff>
      <xdr:row>11</xdr:row>
      <xdr:rowOff>152400</xdr:rowOff>
    </xdr:from>
    <xdr:to>
      <xdr:col>11</xdr:col>
      <xdr:colOff>215900</xdr:colOff>
      <xdr:row>28</xdr:row>
      <xdr:rowOff>88900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342900</xdr:colOff>
      <xdr:row>11</xdr:row>
      <xdr:rowOff>152400</xdr:rowOff>
    </xdr:from>
    <xdr:to>
      <xdr:col>13</xdr:col>
      <xdr:colOff>520700</xdr:colOff>
      <xdr:row>28</xdr:row>
      <xdr:rowOff>88900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38100</xdr:colOff>
      <xdr:row>11</xdr:row>
      <xdr:rowOff>152400</xdr:rowOff>
    </xdr:from>
    <xdr:to>
      <xdr:col>16</xdr:col>
      <xdr:colOff>215900</xdr:colOff>
      <xdr:row>28</xdr:row>
      <xdr:rowOff>88900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469900</xdr:colOff>
      <xdr:row>11</xdr:row>
      <xdr:rowOff>152400</xdr:rowOff>
    </xdr:from>
    <xdr:to>
      <xdr:col>22</xdr:col>
      <xdr:colOff>241300</xdr:colOff>
      <xdr:row>28</xdr:row>
      <xdr:rowOff>88900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11</xdr:row>
      <xdr:rowOff>152400</xdr:rowOff>
    </xdr:from>
    <xdr:to>
      <xdr:col>7</xdr:col>
      <xdr:colOff>0</xdr:colOff>
      <xdr:row>31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38100</xdr:colOff>
      <xdr:row>11</xdr:row>
      <xdr:rowOff>152400</xdr:rowOff>
    </xdr:from>
    <xdr:to>
      <xdr:col>11</xdr:col>
      <xdr:colOff>215900</xdr:colOff>
      <xdr:row>28</xdr:row>
      <xdr:rowOff>88900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342900</xdr:colOff>
      <xdr:row>11</xdr:row>
      <xdr:rowOff>152400</xdr:rowOff>
    </xdr:from>
    <xdr:to>
      <xdr:col>13</xdr:col>
      <xdr:colOff>520700</xdr:colOff>
      <xdr:row>28</xdr:row>
      <xdr:rowOff>88900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38100</xdr:colOff>
      <xdr:row>11</xdr:row>
      <xdr:rowOff>152400</xdr:rowOff>
    </xdr:from>
    <xdr:to>
      <xdr:col>16</xdr:col>
      <xdr:colOff>215900</xdr:colOff>
      <xdr:row>28</xdr:row>
      <xdr:rowOff>88900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469900</xdr:colOff>
      <xdr:row>11</xdr:row>
      <xdr:rowOff>152400</xdr:rowOff>
    </xdr:from>
    <xdr:to>
      <xdr:col>22</xdr:col>
      <xdr:colOff>241300</xdr:colOff>
      <xdr:row>28</xdr:row>
      <xdr:rowOff>88900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11</xdr:row>
      <xdr:rowOff>152400</xdr:rowOff>
    </xdr:from>
    <xdr:to>
      <xdr:col>7</xdr:col>
      <xdr:colOff>0</xdr:colOff>
      <xdr:row>31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38100</xdr:colOff>
      <xdr:row>11</xdr:row>
      <xdr:rowOff>152400</xdr:rowOff>
    </xdr:from>
    <xdr:to>
      <xdr:col>11</xdr:col>
      <xdr:colOff>215900</xdr:colOff>
      <xdr:row>28</xdr:row>
      <xdr:rowOff>88900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342900</xdr:colOff>
      <xdr:row>11</xdr:row>
      <xdr:rowOff>152400</xdr:rowOff>
    </xdr:from>
    <xdr:to>
      <xdr:col>13</xdr:col>
      <xdr:colOff>520700</xdr:colOff>
      <xdr:row>28</xdr:row>
      <xdr:rowOff>88900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38100</xdr:colOff>
      <xdr:row>11</xdr:row>
      <xdr:rowOff>152400</xdr:rowOff>
    </xdr:from>
    <xdr:to>
      <xdr:col>16</xdr:col>
      <xdr:colOff>215900</xdr:colOff>
      <xdr:row>28</xdr:row>
      <xdr:rowOff>88900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469900</xdr:colOff>
      <xdr:row>11</xdr:row>
      <xdr:rowOff>152400</xdr:rowOff>
    </xdr:from>
    <xdr:to>
      <xdr:col>22</xdr:col>
      <xdr:colOff>241300</xdr:colOff>
      <xdr:row>28</xdr:row>
      <xdr:rowOff>88900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S255"/>
  <sheetViews>
    <sheetView workbookViewId="0">
      <selection activeCell="I21" sqref="I21"/>
    </sheetView>
  </sheetViews>
  <sheetFormatPr defaultRowHeight="15" x14ac:dyDescent="0.25"/>
  <sheetData>
    <row r="1" spans="1:19" x14ac:dyDescent="0.25">
      <c r="A1" t="s">
        <v>0</v>
      </c>
      <c r="B1">
        <v>3</v>
      </c>
      <c r="C1" t="s">
        <v>35</v>
      </c>
      <c r="D1">
        <v>13</v>
      </c>
      <c r="G1" t="s">
        <v>65</v>
      </c>
      <c r="H1" t="s">
        <v>66</v>
      </c>
      <c r="J1">
        <f>I223</f>
        <v>1</v>
      </c>
      <c r="L1" t="s">
        <v>55</v>
      </c>
      <c r="M1" t="s">
        <v>67</v>
      </c>
      <c r="N1" t="s">
        <v>57</v>
      </c>
      <c r="O1" t="s">
        <v>68</v>
      </c>
      <c r="P1" t="s">
        <v>59</v>
      </c>
      <c r="Q1" t="s">
        <v>60</v>
      </c>
      <c r="R1" t="s">
        <v>61</v>
      </c>
      <c r="S1" t="s">
        <v>62</v>
      </c>
    </row>
    <row r="2" spans="1:19" x14ac:dyDescent="0.25">
      <c r="A2" t="s">
        <v>1</v>
      </c>
      <c r="B2">
        <v>2</v>
      </c>
      <c r="C2" t="s">
        <v>36</v>
      </c>
      <c r="D2">
        <v>1</v>
      </c>
      <c r="F2" t="s">
        <v>55</v>
      </c>
      <c r="G2">
        <v>66</v>
      </c>
      <c r="H2">
        <v>1.0699999999999999E-2</v>
      </c>
      <c r="I2">
        <f>(((G2*12)+((G3+ $D$1)*1.00783)+(G4*14.00307)+(G5*15.99491)+(G7*31.97207)+(G10*22.98977)+(G11*30.973763))+B2-1)/B2</f>
        <v>785.83883500000002</v>
      </c>
      <c r="J2">
        <f t="shared" ref="J2:J33" si="0">I224</f>
        <v>0.80344617693080145</v>
      </c>
      <c r="K2">
        <v>0</v>
      </c>
      <c r="L2">
        <f>IF(ISNUMBER(BINOMDIST(K2, $G$2, H$2, FALSE)), (BINOMDIST(K2, $G$2, H$2, FALSE)), 0)</f>
        <v>0.49164157253271379</v>
      </c>
      <c r="M2">
        <f>IF(ISNUMBER(BINOMDIST(K2, $G$3, H$3, FALSE)), (BINOMDIST(K2, $G$3, H$3, FALSE)), 0)</f>
        <v>0.99049986525630185</v>
      </c>
      <c r="N2">
        <f>IF(ISNUMBER(BINOMDIST(K2, $G$4, H$4, FALSE)), (BINOMDIST(K2, $G$4, H$4, FALSE)), 0)</f>
        <v>0.93234816234940165</v>
      </c>
      <c r="O2">
        <f>IF(ISNUMBER(BINOMDIST(K2, $G$5, H$5, FALSE)), (BINOMDIST(K2, $G$5, H$5, FALSE)), 0)</f>
        <v>0.94804367484246255</v>
      </c>
      <c r="P2">
        <f>IF(ISNUMBER(BINOMDIST(K2, $G$5, H$6, FALSE)), (BINOMDIST(K2, $G$5, H$6, FALSE)), 0)</f>
        <v>0.99016678764400734</v>
      </c>
      <c r="Q2">
        <f>IF(ISNUMBER(BINOMDIST(K2, $G$7, H$7, FALSE)), (BINOMDIST(K2, $G$7, H$7, FALSE)), 0)</f>
        <v>1</v>
      </c>
      <c r="R2">
        <f>IF(ISNUMBER(BINOMDIST(K2, $G$7, H$8, FALSE)), (BINOMDIST(K2, $G$7, H$8, FALSE)), 0)</f>
        <v>1</v>
      </c>
      <c r="S2">
        <f>IF(ISNUMBER(BINOMDIST(K2, $G$7, H$9, FALSE)), (BINOMDIST(K2, $G$7, H$9, FALSE)), 0)</f>
        <v>1</v>
      </c>
    </row>
    <row r="3" spans="1:19" x14ac:dyDescent="0.25">
      <c r="A3" t="s">
        <v>2</v>
      </c>
      <c r="B3">
        <v>6</v>
      </c>
      <c r="C3" t="s">
        <v>37</v>
      </c>
      <c r="D3" t="s">
        <v>38</v>
      </c>
      <c r="F3" t="s">
        <v>56</v>
      </c>
      <c r="G3">
        <v>83</v>
      </c>
      <c r="H3">
        <v>1.15E-4</v>
      </c>
      <c r="J3">
        <f t="shared" si="0"/>
        <v>0.37217999724675188</v>
      </c>
      <c r="K3">
        <v>1</v>
      </c>
      <c r="L3">
        <f t="shared" ref="L3:L33" si="1">IF(ISNUMBER(BINOMDIST(K3, $G$2, H$2, FALSE)), (BINOMDIST(K3, $G$2, H$2, FALSE)), 0)</f>
        <v>0.35095246995107898</v>
      </c>
      <c r="M3">
        <f t="shared" ref="M3:M33" si="2">IF(ISNUMBER(BINOMDIST(K3, $G$3, H$3, FALSE)), (BINOMDIST(K3, $G$3, H$3, FALSE)), 0)</f>
        <v>9.4554085858587766E-3</v>
      </c>
      <c r="N3">
        <f t="shared" ref="N3:N33" si="3">IF(ISNUMBER(BINOMDIST(K3, $G$4, H$4, FALSE)), (BINOMDIST(K3, $G$4, H$4, FALSE)), 0)</f>
        <v>6.5430568001716469E-2</v>
      </c>
      <c r="O3">
        <v>0</v>
      </c>
      <c r="P3">
        <f t="shared" ref="P3:P33" si="4">IF(ISNUMBER(BINOMDIST(K3, $G$5, H$6, FALSE)), (BINOMDIST(K3, $G$5, H$6, FALSE)), 0)</f>
        <v>9.7865667572905705E-3</v>
      </c>
      <c r="Q3">
        <f t="shared" ref="Q3:Q33" si="5">IF(ISNUMBER(BINOMDIST(K3, $G$7, H$7, FALSE)), (BINOMDIST(K3, $G$7, H$7, FALSE)), 0)</f>
        <v>0</v>
      </c>
      <c r="R3">
        <v>0</v>
      </c>
      <c r="S3">
        <v>0</v>
      </c>
    </row>
    <row r="4" spans="1:19" x14ac:dyDescent="0.25">
      <c r="A4" t="s">
        <v>3</v>
      </c>
      <c r="B4">
        <v>10</v>
      </c>
      <c r="C4" t="s">
        <v>39</v>
      </c>
      <c r="D4" t="b">
        <v>1</v>
      </c>
      <c r="F4" t="s">
        <v>57</v>
      </c>
      <c r="G4">
        <v>19</v>
      </c>
      <c r="H4">
        <v>3.6800000000000001E-3</v>
      </c>
      <c r="J4">
        <f t="shared" si="0"/>
        <v>0.12617301604219128</v>
      </c>
      <c r="K4">
        <v>2</v>
      </c>
      <c r="L4">
        <f t="shared" si="1"/>
        <v>0.12336371315625971</v>
      </c>
      <c r="M4">
        <f t="shared" si="2"/>
        <v>4.4587379030912734E-5</v>
      </c>
      <c r="N4">
        <f t="shared" si="3"/>
        <v>2.1750646501293262E-3</v>
      </c>
      <c r="O4">
        <f>IF(ISNUMBER(BINOMDIST(K3, $G$5, H$5, FALSE)), (BINOMDIST(K3, $G$5, H$5, FALSE)), 0)</f>
        <v>5.0634528652841598E-2</v>
      </c>
      <c r="P4">
        <f t="shared" si="4"/>
        <v>4.6503863565284973E-5</v>
      </c>
      <c r="Q4">
        <f t="shared" si="5"/>
        <v>0</v>
      </c>
      <c r="R4">
        <f>IF(ISNUMBER(BINOMDIST(K3, $G$7, H$8, FALSE)), (BINOMDIST(K3, $G$7, H$8, FALSE)), 0)</f>
        <v>0</v>
      </c>
      <c r="S4">
        <f>IF(ISNUMBER(BINOMDIST(K3, $G$7, H$9, FALSE)), (BINOMDIST(K3, $G$7, H$9, FALSE)), 0)</f>
        <v>0</v>
      </c>
    </row>
    <row r="5" spans="1:19" x14ac:dyDescent="0.25">
      <c r="A5" t="s">
        <v>4</v>
      </c>
      <c r="B5" t="b">
        <v>1</v>
      </c>
      <c r="C5" t="s">
        <v>40</v>
      </c>
      <c r="D5" t="s">
        <v>41</v>
      </c>
      <c r="F5" t="s">
        <v>58</v>
      </c>
      <c r="G5">
        <v>26</v>
      </c>
      <c r="H5">
        <v>2.0500000000000002E-3</v>
      </c>
      <c r="J5">
        <f t="shared" si="0"/>
        <v>3.4501219851586933E-2</v>
      </c>
      <c r="K5">
        <v>3</v>
      </c>
      <c r="L5">
        <f t="shared" si="1"/>
        <v>2.8464392590520797E-2</v>
      </c>
      <c r="M5">
        <f t="shared" si="2"/>
        <v>1.3845973476048124E-7</v>
      </c>
      <c r="N5">
        <f t="shared" si="3"/>
        <v>4.5524879728096231E-5</v>
      </c>
      <c r="O5">
        <v>0</v>
      </c>
      <c r="P5">
        <f t="shared" si="4"/>
        <v>1.414254869234976E-7</v>
      </c>
      <c r="Q5">
        <f t="shared" si="5"/>
        <v>0</v>
      </c>
      <c r="R5">
        <v>0</v>
      </c>
      <c r="S5">
        <v>0</v>
      </c>
    </row>
    <row r="6" spans="1:19" x14ac:dyDescent="0.25">
      <c r="A6" t="s">
        <v>5</v>
      </c>
      <c r="B6" t="s">
        <v>6</v>
      </c>
      <c r="C6" t="s">
        <v>42</v>
      </c>
      <c r="D6" t="b">
        <v>0</v>
      </c>
      <c r="F6" t="s">
        <v>59</v>
      </c>
      <c r="H6">
        <v>3.8000000000000002E-4</v>
      </c>
      <c r="J6">
        <f t="shared" si="0"/>
        <v>8.0089009138998458E-3</v>
      </c>
      <c r="K6">
        <v>4</v>
      </c>
      <c r="L6">
        <f t="shared" si="1"/>
        <v>4.848844396358549E-3</v>
      </c>
      <c r="M6">
        <f t="shared" si="2"/>
        <v>3.1849401676103439E-10</v>
      </c>
      <c r="N6">
        <f t="shared" si="3"/>
        <v>6.7260140275973257E-7</v>
      </c>
      <c r="O6">
        <f>IF(ISNUMBER(BINOMDIST(K4, $G$5, H$5, FALSE)), (BINOMDIST(K4, $G$5, H$5, FALSE)), 0)</f>
        <v>1.3001751557984527E-3</v>
      </c>
      <c r="P6">
        <f t="shared" si="4"/>
        <v>3.0913215914831815E-10</v>
      </c>
      <c r="Q6">
        <f t="shared" si="5"/>
        <v>0</v>
      </c>
      <c r="R6">
        <f>IF(ISNUMBER(BINOMDIST(K4, $G$7, H$8, FALSE)), (BINOMDIST(K4, $G$7, H$8, FALSE)), 0)</f>
        <v>0</v>
      </c>
      <c r="S6">
        <f>IF(ISNUMBER(BINOMDIST(K4, $G$7, H$9, FALSE)), (BINOMDIST(K4, $G$7, H$9, FALSE)), 0)</f>
        <v>0</v>
      </c>
    </row>
    <row r="7" spans="1:19" x14ac:dyDescent="0.25">
      <c r="A7" t="s">
        <v>7</v>
      </c>
      <c r="B7" t="s">
        <v>8</v>
      </c>
      <c r="C7" t="s">
        <v>43</v>
      </c>
      <c r="D7">
        <v>0</v>
      </c>
      <c r="F7" t="s">
        <v>60</v>
      </c>
      <c r="G7">
        <v>0</v>
      </c>
      <c r="H7">
        <v>7.6E-3</v>
      </c>
      <c r="J7">
        <f t="shared" si="0"/>
        <v>1.6289556013377802E-3</v>
      </c>
      <c r="K7">
        <v>5</v>
      </c>
      <c r="L7">
        <f t="shared" si="1"/>
        <v>6.5030291570691552E-4</v>
      </c>
      <c r="M7">
        <f t="shared" si="2"/>
        <v>5.787701870263071E-13</v>
      </c>
      <c r="N7">
        <f t="shared" si="3"/>
        <v>7.452946328958025E-9</v>
      </c>
      <c r="O7">
        <v>0</v>
      </c>
      <c r="P7">
        <f t="shared" si="4"/>
        <v>5.1706545496887569E-13</v>
      </c>
      <c r="Q7">
        <f t="shared" si="5"/>
        <v>0</v>
      </c>
      <c r="R7">
        <v>0</v>
      </c>
      <c r="S7">
        <v>0</v>
      </c>
    </row>
    <row r="8" spans="1:19" x14ac:dyDescent="0.25">
      <c r="A8" t="s">
        <v>9</v>
      </c>
      <c r="B8" t="b">
        <v>1</v>
      </c>
      <c r="C8" t="s">
        <v>44</v>
      </c>
      <c r="D8">
        <v>0</v>
      </c>
      <c r="F8" t="s">
        <v>61</v>
      </c>
      <c r="H8">
        <v>4.2900000000000001E-2</v>
      </c>
      <c r="J8">
        <f t="shared" si="0"/>
        <v>2.9654445356787595E-4</v>
      </c>
      <c r="K8">
        <v>6</v>
      </c>
      <c r="L8">
        <f t="shared" si="1"/>
        <v>7.1507246383285415E-5</v>
      </c>
      <c r="M8">
        <f t="shared" si="2"/>
        <v>8.6536094611313574E-16</v>
      </c>
      <c r="N8">
        <f t="shared" si="3"/>
        <v>6.4232340825557233E-11</v>
      </c>
      <c r="O8">
        <f>IF(ISNUMBER(BINOMDIST(K5, $G$5, H$5, FALSE)), (BINOMDIST(K5, $G$5, H$5, FALSE)), 0)</f>
        <v>2.136667423728107E-5</v>
      </c>
      <c r="P8">
        <f t="shared" si="4"/>
        <v>6.8795847933074739E-16</v>
      </c>
      <c r="Q8">
        <f t="shared" si="5"/>
        <v>0</v>
      </c>
      <c r="R8">
        <f>IF(ISNUMBER(BINOMDIST(K5, $G$7, H$8, FALSE)), (BINOMDIST(K5, $G$7, H$8, FALSE)), 0)</f>
        <v>0</v>
      </c>
      <c r="S8">
        <f>IF(ISNUMBER(BINOMDIST(K5, $G$7, H$9, FALSE)), (BINOMDIST(K5, $G$7, H$9, FALSE)), 0)</f>
        <v>0</v>
      </c>
    </row>
    <row r="9" spans="1:19" x14ac:dyDescent="0.25">
      <c r="A9" t="s">
        <v>10</v>
      </c>
      <c r="B9" t="b">
        <v>0</v>
      </c>
      <c r="C9" t="s">
        <v>45</v>
      </c>
      <c r="D9">
        <v>0</v>
      </c>
      <c r="F9" t="s">
        <v>62</v>
      </c>
      <c r="H9">
        <v>2.0000000000000001E-4</v>
      </c>
      <c r="J9">
        <f t="shared" si="0"/>
        <v>4.9062092495307995E-5</v>
      </c>
      <c r="K9">
        <v>7</v>
      </c>
      <c r="L9">
        <f t="shared" si="1"/>
        <v>6.6291681243692106E-6</v>
      </c>
      <c r="M9">
        <f t="shared" si="2"/>
        <v>1.0948074996955751E-18</v>
      </c>
      <c r="N9">
        <f t="shared" si="3"/>
        <v>4.4060359051232402E-13</v>
      </c>
      <c r="O9">
        <v>0</v>
      </c>
      <c r="P9">
        <f t="shared" si="4"/>
        <v>7.4721028889744998E-19</v>
      </c>
      <c r="Q9">
        <f t="shared" si="5"/>
        <v>0</v>
      </c>
      <c r="R9">
        <v>0</v>
      </c>
      <c r="S9">
        <v>0</v>
      </c>
    </row>
    <row r="10" spans="1:19" x14ac:dyDescent="0.25">
      <c r="A10" t="s">
        <v>11</v>
      </c>
      <c r="B10" t="b">
        <v>0</v>
      </c>
      <c r="C10" t="s">
        <v>46</v>
      </c>
      <c r="D10">
        <v>0</v>
      </c>
      <c r="F10" t="s">
        <v>63</v>
      </c>
      <c r="G10">
        <v>0</v>
      </c>
      <c r="J10">
        <f t="shared" si="0"/>
        <v>7.4618768218493286E-6</v>
      </c>
      <c r="K10">
        <v>8</v>
      </c>
      <c r="L10">
        <f t="shared" si="1"/>
        <v>5.2878219914513829E-7</v>
      </c>
      <c r="M10">
        <f t="shared" si="2"/>
        <v>1.1962147581146049E-21</v>
      </c>
      <c r="N10">
        <f t="shared" si="3"/>
        <v>2.4411151232817018E-15</v>
      </c>
      <c r="O10">
        <f>IF(ISNUMBER(BINOMDIST(K6, $G$5, H$5, FALSE)), (BINOMDIST(K6, $G$5, H$5, FALSE)), 0)</f>
        <v>2.5237704551525672E-7</v>
      </c>
      <c r="P10">
        <f t="shared" si="4"/>
        <v>6.7461363891273552E-22</v>
      </c>
      <c r="Q10">
        <f t="shared" si="5"/>
        <v>0</v>
      </c>
      <c r="R10">
        <f>IF(ISNUMBER(BINOMDIST(K6, $G$7, H$8, FALSE)), (BINOMDIST(K6, $G$7, H$8, FALSE)), 0)</f>
        <v>0</v>
      </c>
      <c r="S10">
        <f>IF(ISNUMBER(BINOMDIST(K6, $G$7, H$9, FALSE)), (BINOMDIST(K6, $G$7, H$9, FALSE)), 0)</f>
        <v>0</v>
      </c>
    </row>
    <row r="11" spans="1:19" x14ac:dyDescent="0.25">
      <c r="A11" t="s">
        <v>501</v>
      </c>
      <c r="B11" t="b">
        <v>0</v>
      </c>
      <c r="C11" t="s">
        <v>47</v>
      </c>
      <c r="D11">
        <v>0</v>
      </c>
      <c r="F11" t="s">
        <v>64</v>
      </c>
      <c r="G11">
        <v>0</v>
      </c>
      <c r="J11">
        <f t="shared" si="0"/>
        <v>1.052564504578221E-6</v>
      </c>
      <c r="K11">
        <v>9</v>
      </c>
      <c r="L11">
        <f t="shared" si="1"/>
        <v>3.6856838481695526E-8</v>
      </c>
      <c r="M11">
        <f t="shared" si="2"/>
        <v>1.146504324523816E-24</v>
      </c>
      <c r="N11">
        <f t="shared" si="3"/>
        <v>1.1020147497283739E-17</v>
      </c>
      <c r="O11">
        <v>0</v>
      </c>
      <c r="P11">
        <f t="shared" si="4"/>
        <v>5.1290126805553825E-25</v>
      </c>
      <c r="Q11">
        <f t="shared" si="5"/>
        <v>0</v>
      </c>
      <c r="R11">
        <v>0</v>
      </c>
      <c r="S11">
        <v>0</v>
      </c>
    </row>
    <row r="12" spans="1:19" x14ac:dyDescent="0.25">
      <c r="A12" t="s">
        <v>502</v>
      </c>
      <c r="B12">
        <v>0</v>
      </c>
      <c r="C12" t="s">
        <v>48</v>
      </c>
      <c r="D12">
        <v>0</v>
      </c>
      <c r="J12">
        <f t="shared" si="0"/>
        <v>1.3868021752309093E-7</v>
      </c>
      <c r="K12">
        <v>10</v>
      </c>
      <c r="L12">
        <f t="shared" si="1"/>
        <v>2.272211239258675E-9</v>
      </c>
      <c r="M12">
        <f t="shared" si="2"/>
        <v>9.7578739572027178E-28</v>
      </c>
      <c r="N12">
        <f t="shared" si="3"/>
        <v>4.0703933264417102E-20</v>
      </c>
      <c r="O12">
        <f>IF(ISNUMBER(BINOMDIST(K7, $G$5, H$5, FALSE)), (BINOMDIST(K7, $G$5, H$5, FALSE)), 0)</f>
        <v>2.2811172408914441E-9</v>
      </c>
      <c r="P12">
        <f t="shared" si="4"/>
        <v>3.3146017403000994E-28</v>
      </c>
      <c r="Q12">
        <f t="shared" si="5"/>
        <v>0</v>
      </c>
      <c r="R12">
        <f>IF(ISNUMBER(BINOMDIST(K7, $G$7, H$8, FALSE)), (BINOMDIST(K7, $G$7, H$8, FALSE)), 0)</f>
        <v>0</v>
      </c>
      <c r="S12">
        <f>IF(ISNUMBER(BINOMDIST(K7, $G$7, H$9, FALSE)), (BINOMDIST(K7, $G$7, H$9, FALSE)), 0)</f>
        <v>0</v>
      </c>
    </row>
    <row r="13" spans="1:19" x14ac:dyDescent="0.25">
      <c r="A13" t="s">
        <v>503</v>
      </c>
      <c r="B13">
        <v>0</v>
      </c>
      <c r="C13" t="s">
        <v>49</v>
      </c>
      <c r="D13" t="b">
        <v>0</v>
      </c>
      <c r="J13">
        <f t="shared" si="0"/>
        <v>1.7100403136067916E-8</v>
      </c>
      <c r="K13">
        <v>11</v>
      </c>
      <c r="L13">
        <f t="shared" si="1"/>
        <v>1.2511224415461854E-10</v>
      </c>
      <c r="M13">
        <f t="shared" si="2"/>
        <v>7.4478884954240257E-31</v>
      </c>
      <c r="N13">
        <f t="shared" si="3"/>
        <v>1.2300851403323335E-22</v>
      </c>
      <c r="O13">
        <v>0</v>
      </c>
      <c r="P13">
        <f t="shared" si="4"/>
        <v>1.8327672316411849E-31</v>
      </c>
      <c r="Q13">
        <f t="shared" si="5"/>
        <v>0</v>
      </c>
      <c r="R13">
        <v>0</v>
      </c>
      <c r="S13">
        <v>0</v>
      </c>
    </row>
    <row r="14" spans="1:19" x14ac:dyDescent="0.25">
      <c r="C14" t="s">
        <v>50</v>
      </c>
      <c r="D14" t="b">
        <v>1</v>
      </c>
      <c r="J14">
        <f t="shared" si="0"/>
        <v>2.001917954263115E-9</v>
      </c>
      <c r="K14">
        <v>12</v>
      </c>
      <c r="L14">
        <f t="shared" si="1"/>
        <v>6.2020751781556878E-12</v>
      </c>
      <c r="M14">
        <f t="shared" si="2"/>
        <v>5.1396341197662913E-34</v>
      </c>
      <c r="N14">
        <f t="shared" si="3"/>
        <v>3.0289554336110116E-25</v>
      </c>
      <c r="O14">
        <f>IF(ISNUMBER(BINOMDIST(K8, $G$5, H$5, FALSE)), (BINOMDIST(K8, $G$5, H$5, FALSE)), 0)</f>
        <v>1.6400637510292181E-11</v>
      </c>
      <c r="P14">
        <f t="shared" si="4"/>
        <v>8.7089537527216427E-35</v>
      </c>
      <c r="Q14">
        <f t="shared" si="5"/>
        <v>0</v>
      </c>
      <c r="R14">
        <f>IF(ISNUMBER(BINOMDIST(K8, $G$7, H$8, FALSE)), (BINOMDIST(K8, $G$7, H$8, FALSE)), 0)</f>
        <v>0</v>
      </c>
      <c r="S14">
        <f>IF(ISNUMBER(BINOMDIST(K8, $G$7, H$9, FALSE)), (BINOMDIST(K8, $G$7, H$9, FALSE)), 0)</f>
        <v>0</v>
      </c>
    </row>
    <row r="15" spans="1:19" x14ac:dyDescent="0.25">
      <c r="C15" t="s">
        <v>51</v>
      </c>
      <c r="D15" t="b">
        <v>0</v>
      </c>
      <c r="J15">
        <f t="shared" si="0"/>
        <v>0</v>
      </c>
      <c r="K15">
        <v>13</v>
      </c>
      <c r="L15">
        <f t="shared" si="1"/>
        <v>2.7863983375489537E-13</v>
      </c>
      <c r="M15">
        <f t="shared" si="2"/>
        <v>3.2284568562224113E-37</v>
      </c>
      <c r="N15">
        <f t="shared" si="3"/>
        <v>6.0241606009977847E-28</v>
      </c>
      <c r="O15">
        <v>0</v>
      </c>
      <c r="P15">
        <f t="shared" si="4"/>
        <v>3.5653266675551503E-38</v>
      </c>
      <c r="Q15">
        <f t="shared" si="5"/>
        <v>0</v>
      </c>
      <c r="R15">
        <v>0</v>
      </c>
      <c r="S15">
        <v>0</v>
      </c>
    </row>
    <row r="16" spans="1:19" x14ac:dyDescent="0.25">
      <c r="C16" t="s">
        <v>52</v>
      </c>
      <c r="J16">
        <f t="shared" si="0"/>
        <v>0</v>
      </c>
      <c r="K16">
        <v>14</v>
      </c>
      <c r="L16">
        <f t="shared" si="1"/>
        <v>1.1408979633680465E-14</v>
      </c>
      <c r="M16">
        <f t="shared" si="2"/>
        <v>1.8565761985907595E-40</v>
      </c>
      <c r="N16">
        <f t="shared" si="3"/>
        <v>9.5360545428627136E-31</v>
      </c>
      <c r="O16">
        <f>IF(ISNUMBER(BINOMDIST(K12, $G$5, H$5, FALSE)), (BINOMDIST(K12, $G$5, H$5, FALSE)), 0)</f>
        <v>6.7377598983439439E-21</v>
      </c>
      <c r="P16">
        <f t="shared" si="4"/>
        <v>1.2585292223703978E-41</v>
      </c>
      <c r="Q16">
        <f t="shared" si="5"/>
        <v>0</v>
      </c>
      <c r="R16">
        <f>IF(ISNUMBER(BINOMDIST(K9, $G$7, H$8, FALSE)), (BINOMDIST(K9, $G$7, H$8, FALSE)), 0)</f>
        <v>0</v>
      </c>
      <c r="S16">
        <f>IF(ISNUMBER(BINOMDIST(K9, $G$7, H$9, FALSE)), (BINOMDIST(K9, $G$7, H$9, FALSE)), 0)</f>
        <v>0</v>
      </c>
    </row>
    <row r="17" spans="1:19" x14ac:dyDescent="0.25">
      <c r="C17" t="s">
        <v>53</v>
      </c>
      <c r="D17" t="b">
        <v>1</v>
      </c>
      <c r="J17">
        <f t="shared" si="0"/>
        <v>0</v>
      </c>
      <c r="K17">
        <v>15</v>
      </c>
      <c r="L17">
        <f t="shared" si="1"/>
        <v>4.2777426922604178E-16</v>
      </c>
      <c r="M17">
        <f t="shared" si="2"/>
        <v>9.8224176685768376E-44</v>
      </c>
      <c r="N17">
        <f t="shared" si="3"/>
        <v>1.174076625907844E-33</v>
      </c>
      <c r="O17">
        <v>0</v>
      </c>
      <c r="P17">
        <f t="shared" si="4"/>
        <v>3.8273832416378736E-45</v>
      </c>
      <c r="Q17">
        <f t="shared" si="5"/>
        <v>0</v>
      </c>
      <c r="R17">
        <v>0</v>
      </c>
      <c r="S17">
        <v>0</v>
      </c>
    </row>
    <row r="18" spans="1:19" x14ac:dyDescent="0.25">
      <c r="J18">
        <f t="shared" si="0"/>
        <v>0</v>
      </c>
      <c r="K18">
        <v>16</v>
      </c>
      <c r="L18">
        <f t="shared" si="1"/>
        <v>1.474757522469496E-17</v>
      </c>
      <c r="M18">
        <f t="shared" si="2"/>
        <v>4.8012587802766844E-47</v>
      </c>
      <c r="N18">
        <f t="shared" si="3"/>
        <v>1.0841401315192083E-36</v>
      </c>
      <c r="O18">
        <f>IF(ISNUMBER(BINOMDIST(K10, $G$5, H$5, FALSE)), (BINOMDIST(K10, $G$5, H$5, FALSE)), 0)</f>
        <v>4.6961986200068048E-16</v>
      </c>
      <c r="P18">
        <f t="shared" si="4"/>
        <v>1.0002839797902077E-48</v>
      </c>
      <c r="Q18">
        <f t="shared" si="5"/>
        <v>0</v>
      </c>
      <c r="R18">
        <f>IF(ISNUMBER(BINOMDIST(K10, $G$7, H$8, FALSE)), (BINOMDIST(K10, $G$7, H$8, FALSE)), 0)</f>
        <v>0</v>
      </c>
      <c r="S18">
        <f>IF(ISNUMBER(BINOMDIST(K6, $G$7, H$9, FALSE)), (BINOMDIST(K6, $G$7, H$9, FALSE)), 0)</f>
        <v>0</v>
      </c>
    </row>
    <row r="19" spans="1:19" x14ac:dyDescent="0.25">
      <c r="A19" t="s">
        <v>54</v>
      </c>
      <c r="B19" t="s">
        <v>69</v>
      </c>
      <c r="D19" t="s">
        <v>70</v>
      </c>
      <c r="F19" t="s">
        <v>71</v>
      </c>
      <c r="H19" t="s">
        <v>72</v>
      </c>
      <c r="J19">
        <f t="shared" si="0"/>
        <v>0</v>
      </c>
      <c r="K19">
        <v>17</v>
      </c>
      <c r="L19">
        <f t="shared" si="1"/>
        <v>4.6913460766743989E-19</v>
      </c>
      <c r="M19">
        <f t="shared" si="2"/>
        <v>2.1763502156884525E-50</v>
      </c>
      <c r="N19">
        <f t="shared" si="3"/>
        <v>7.0665384213741639E-40</v>
      </c>
      <c r="O19">
        <v>0</v>
      </c>
      <c r="P19">
        <f t="shared" si="4"/>
        <v>2.2367788719729566E-52</v>
      </c>
      <c r="Q19">
        <f t="shared" si="5"/>
        <v>0</v>
      </c>
      <c r="R19">
        <v>0</v>
      </c>
      <c r="S19">
        <v>0</v>
      </c>
    </row>
    <row r="20" spans="1:19" x14ac:dyDescent="0.25">
      <c r="B20">
        <f>L2</f>
        <v>0.49164157253271379</v>
      </c>
      <c r="C20" t="s">
        <v>79</v>
      </c>
      <c r="D20">
        <f>M2</f>
        <v>0.99049986525630185</v>
      </c>
      <c r="E20" t="s">
        <v>79</v>
      </c>
      <c r="F20" t="str">
        <f>IMPRODUCT(C20,E20,D$52)</f>
        <v>1</v>
      </c>
      <c r="G20" t="s">
        <v>142</v>
      </c>
      <c r="H20">
        <f>IMABS(G20)</f>
        <v>0.48697091134804898</v>
      </c>
      <c r="I20">
        <v>0.86622543450233802</v>
      </c>
      <c r="J20">
        <f t="shared" si="0"/>
        <v>0</v>
      </c>
      <c r="K20">
        <v>18</v>
      </c>
      <c r="L20">
        <f t="shared" si="1"/>
        <v>1.3812643889621094E-20</v>
      </c>
      <c r="M20">
        <f t="shared" si="2"/>
        <v>9.1779988793576237E-54</v>
      </c>
      <c r="N20">
        <f t="shared" si="3"/>
        <v>2.9001014166195208E-43</v>
      </c>
      <c r="O20">
        <f>IF(ISNUMBER(BINOMDIST(K11, $G$5, H$5, FALSE)), (BINOMDIST(K11, $G$5, H$5, FALSE)), 0)</f>
        <v>1.9293966974325256E-18</v>
      </c>
      <c r="P20">
        <f t="shared" si="4"/>
        <v>4.2514954250101131E-56</v>
      </c>
      <c r="Q20">
        <f t="shared" si="5"/>
        <v>0</v>
      </c>
      <c r="R20">
        <f>IF(ISNUMBER(BINOMDIST(K11, $G$7, H$8, FALSE)), (BINOMDIST(K11, $G$7, H$8, FALSE)), 0)</f>
        <v>0</v>
      </c>
      <c r="S20">
        <v>0</v>
      </c>
    </row>
    <row r="21" spans="1:19" x14ac:dyDescent="0.25">
      <c r="B21">
        <f t="shared" ref="B21:B51" si="6">L3</f>
        <v>0.35095246995107898</v>
      </c>
      <c r="C21" t="s">
        <v>80</v>
      </c>
      <c r="D21">
        <f t="shared" ref="D21:D51" si="7">M3</f>
        <v>9.4554085858587766E-3</v>
      </c>
      <c r="E21" t="s">
        <v>111</v>
      </c>
      <c r="F21" t="str">
        <f t="shared" ref="F21:F51" si="8">IMPRODUCT(C21,E21,D$52)</f>
        <v>0.976876429882422-0.13732760628143i</v>
      </c>
      <c r="G21" t="s">
        <v>143</v>
      </c>
      <c r="H21">
        <f t="shared" ref="H21:H51" si="9">IMABS(G21)</f>
        <v>0.35226704614400101</v>
      </c>
      <c r="I21">
        <v>13.753941155366729</v>
      </c>
      <c r="J21">
        <f t="shared" si="0"/>
        <v>0</v>
      </c>
      <c r="K21">
        <v>19</v>
      </c>
      <c r="L21">
        <f t="shared" si="1"/>
        <v>3.7741592416271616E-22</v>
      </c>
      <c r="M21">
        <f t="shared" si="2"/>
        <v>3.611233271994496E-57</v>
      </c>
      <c r="N21">
        <f t="shared" si="3"/>
        <v>5.6377855841918457E-47</v>
      </c>
      <c r="O21">
        <v>0</v>
      </c>
      <c r="P21">
        <f t="shared" si="4"/>
        <v>6.8049785718736E-60</v>
      </c>
      <c r="Q21">
        <f t="shared" si="5"/>
        <v>0</v>
      </c>
      <c r="R21">
        <v>0</v>
      </c>
      <c r="S21">
        <v>0</v>
      </c>
    </row>
    <row r="22" spans="1:19" x14ac:dyDescent="0.25">
      <c r="B22">
        <f t="shared" si="6"/>
        <v>0.12336371315625971</v>
      </c>
      <c r="C22" t="s">
        <v>81</v>
      </c>
      <c r="D22">
        <f t="shared" si="7"/>
        <v>4.4587379030912734E-5</v>
      </c>
      <c r="E22" t="s">
        <v>112</v>
      </c>
      <c r="F22" t="str">
        <f t="shared" si="8"/>
        <v>0.912103093356386-0.256484818398379i</v>
      </c>
      <c r="G22" t="s">
        <v>144</v>
      </c>
      <c r="H22">
        <f t="shared" si="9"/>
        <v>0.12553206126553801</v>
      </c>
      <c r="J22">
        <f t="shared" si="0"/>
        <v>0</v>
      </c>
      <c r="K22">
        <v>20</v>
      </c>
      <c r="L22">
        <f t="shared" si="1"/>
        <v>9.5927660093719221E-24</v>
      </c>
      <c r="M22">
        <f t="shared" si="2"/>
        <v>1.3290866890632317E-60</v>
      </c>
      <c r="N22">
        <f t="shared" si="3"/>
        <v>0</v>
      </c>
      <c r="O22">
        <f>IF(ISNUMBER(BINOMDIST(K12, $G$5, H$5, FALSE)), (BINOMDIST(K12, $G$5, H$5, FALSE)), 0)</f>
        <v>6.7377598983439439E-21</v>
      </c>
      <c r="P22">
        <f t="shared" si="4"/>
        <v>9.0540620441686805E-64</v>
      </c>
      <c r="Q22">
        <f t="shared" si="5"/>
        <v>0</v>
      </c>
      <c r="R22">
        <f>IF(ISNUMBER(BINOMDIST(K12, $G$7, H$8, FALSE)), (BINOMDIST(K12, $G$7, H$8, FALSE)), 0)</f>
        <v>0</v>
      </c>
      <c r="S22">
        <f>IF(ISNUMBER(BINOMDIST(K7, $G$7, H$9, FALSE)), (BINOMDIST(K7, $G$7, H$9, FALSE)), 0)</f>
        <v>0</v>
      </c>
    </row>
    <row r="23" spans="1:19" x14ac:dyDescent="0.25">
      <c r="B23">
        <f t="shared" si="6"/>
        <v>2.8464392590520797E-2</v>
      </c>
      <c r="C23" t="s">
        <v>82</v>
      </c>
      <c r="D23">
        <f t="shared" si="7"/>
        <v>1.3845973476048124E-7</v>
      </c>
      <c r="E23" t="s">
        <v>113</v>
      </c>
      <c r="F23" t="str">
        <f t="shared" si="8"/>
        <v>0.817834667426812-0.34418623852774i</v>
      </c>
      <c r="G23" t="s">
        <v>145</v>
      </c>
      <c r="H23">
        <f t="shared" si="9"/>
        <v>2.93761474614357E-2</v>
      </c>
      <c r="J23">
        <f t="shared" si="0"/>
        <v>0</v>
      </c>
      <c r="K23">
        <v>21</v>
      </c>
      <c r="L23">
        <f t="shared" si="1"/>
        <v>2.2726793017731914E-25</v>
      </c>
      <c r="M23">
        <f t="shared" si="2"/>
        <v>4.5858764530603248E-64</v>
      </c>
      <c r="N23">
        <f t="shared" si="3"/>
        <v>0</v>
      </c>
      <c r="O23">
        <v>0</v>
      </c>
      <c r="P23">
        <f t="shared" si="4"/>
        <v>9.8338613724187224E-68</v>
      </c>
      <c r="Q23">
        <f t="shared" si="5"/>
        <v>0</v>
      </c>
      <c r="R23">
        <v>0</v>
      </c>
      <c r="S23">
        <v>0</v>
      </c>
    </row>
    <row r="24" spans="1:19" x14ac:dyDescent="0.25">
      <c r="B24">
        <f t="shared" si="6"/>
        <v>4.848844396358549E-3</v>
      </c>
      <c r="C24" t="s">
        <v>83</v>
      </c>
      <c r="D24">
        <f t="shared" si="7"/>
        <v>3.1849401676103439E-10</v>
      </c>
      <c r="E24" t="s">
        <v>114</v>
      </c>
      <c r="F24" t="str">
        <f t="shared" si="8"/>
        <v>0.709728751246656-0.394823450699509i</v>
      </c>
      <c r="G24" t="s">
        <v>146</v>
      </c>
      <c r="H24">
        <f t="shared" si="9"/>
        <v>5.0774713973415903E-3</v>
      </c>
      <c r="J24">
        <f t="shared" si="0"/>
        <v>0</v>
      </c>
      <c r="K24">
        <v>22</v>
      </c>
      <c r="L24">
        <f t="shared" si="1"/>
        <v>5.0278667368285673E-27</v>
      </c>
      <c r="M24">
        <f t="shared" si="2"/>
        <v>1.4864118060085724E-67</v>
      </c>
      <c r="N24">
        <f t="shared" si="3"/>
        <v>0</v>
      </c>
      <c r="O24">
        <f>IF(ISNUMBER(BINOMDIST(K13, $G$5, H$5, FALSE)), (BINOMDIST(K13, $G$5, H$5, FALSE)), 0)</f>
        <v>2.0132045663217217E-23</v>
      </c>
      <c r="P24">
        <f t="shared" si="4"/>
        <v>8.4961087975227938E-72</v>
      </c>
      <c r="Q24">
        <f t="shared" si="5"/>
        <v>0</v>
      </c>
      <c r="R24">
        <f>IF(ISNUMBER(BINOMDIST(K13, $G$7, H$8, FALSE)), (BINOMDIST(K13, $G$7, H$8, FALSE)), 0)</f>
        <v>0</v>
      </c>
      <c r="S24">
        <v>0</v>
      </c>
    </row>
    <row r="25" spans="1:19" x14ac:dyDescent="0.25">
      <c r="B25">
        <f t="shared" si="6"/>
        <v>6.5030291570691552E-4</v>
      </c>
      <c r="C25" t="s">
        <v>84</v>
      </c>
      <c r="D25">
        <f t="shared" si="7"/>
        <v>5.787701870263071E-13</v>
      </c>
      <c r="E25" t="s">
        <v>115</v>
      </c>
      <c r="F25" t="str">
        <f t="shared" si="8"/>
        <v>0.602451136598508-0.410313667119107i</v>
      </c>
      <c r="G25" t="s">
        <v>147</v>
      </c>
      <c r="H25">
        <f t="shared" si="9"/>
        <v>6.9125910094951595E-4</v>
      </c>
      <c r="J25">
        <f t="shared" si="0"/>
        <v>0</v>
      </c>
      <c r="K25">
        <v>23</v>
      </c>
      <c r="L25">
        <f t="shared" si="1"/>
        <v>1.0403138185976383E-28</v>
      </c>
      <c r="M25">
        <f t="shared" si="2"/>
        <v>4.5340774272303055E-71</v>
      </c>
      <c r="N25">
        <f t="shared" si="3"/>
        <v>0</v>
      </c>
      <c r="O25">
        <v>0</v>
      </c>
      <c r="P25">
        <f t="shared" si="4"/>
        <v>5.6169541696430633E-76</v>
      </c>
      <c r="Q25">
        <f t="shared" si="5"/>
        <v>0</v>
      </c>
      <c r="R25">
        <v>0</v>
      </c>
      <c r="S25">
        <v>0</v>
      </c>
    </row>
    <row r="26" spans="1:19" x14ac:dyDescent="0.25">
      <c r="B26">
        <f t="shared" si="6"/>
        <v>7.1507246383285415E-5</v>
      </c>
      <c r="C26" t="s">
        <v>85</v>
      </c>
      <c r="D26">
        <f t="shared" si="7"/>
        <v>8.6536094611313574E-16</v>
      </c>
      <c r="E26" t="s">
        <v>116</v>
      </c>
      <c r="F26" t="str">
        <f t="shared" si="8"/>
        <v>0.506562920552055-0.39769438047745i</v>
      </c>
      <c r="G26" t="s">
        <v>148</v>
      </c>
      <c r="H26">
        <f t="shared" si="9"/>
        <v>7.7196975609494204E-5</v>
      </c>
      <c r="J26">
        <f t="shared" si="0"/>
        <v>0</v>
      </c>
      <c r="K26">
        <v>24</v>
      </c>
      <c r="L26">
        <f t="shared" si="1"/>
        <v>2.015938828535226E-30</v>
      </c>
      <c r="M26">
        <f t="shared" si="2"/>
        <v>1.3036971855050787E-74</v>
      </c>
      <c r="N26">
        <f t="shared" si="3"/>
        <v>0</v>
      </c>
      <c r="O26">
        <f>IF(ISNUMBER(BINOMDIST(K14, $G$5, H$5, FALSE)), (BINOMDIST(K14, $G$5, H$5, FALSE)), 0)</f>
        <v>5.1694340409833569E-26</v>
      </c>
      <c r="P26">
        <f t="shared" si="4"/>
        <v>2.6690674762213976E-80</v>
      </c>
      <c r="Q26">
        <f t="shared" si="5"/>
        <v>0</v>
      </c>
      <c r="R26">
        <f>IF(ISNUMBER(BINOMDIST(K14, $G$7, H$8, FALSE)), (BINOMDIST(K14, $G$7, H$8, FALSE)), 0)</f>
        <v>0</v>
      </c>
      <c r="S26">
        <f>IF(ISNUMBER(BINOMDIST(K8, $G$7, H$9, FALSE)), (BINOMDIST(K8, $G$7, H$9, FALSE)), 0)</f>
        <v>0</v>
      </c>
    </row>
    <row r="27" spans="1:19" x14ac:dyDescent="0.25">
      <c r="B27">
        <f t="shared" si="6"/>
        <v>6.6291681243692106E-6</v>
      </c>
      <c r="C27" t="s">
        <v>86</v>
      </c>
      <c r="D27">
        <f t="shared" si="7"/>
        <v>1.0948074996955751E-18</v>
      </c>
      <c r="E27" t="s">
        <v>117</v>
      </c>
      <c r="F27" t="str">
        <f t="shared" si="8"/>
        <v>0.427526230656468-0.365975034921391i</v>
      </c>
      <c r="G27" t="s">
        <v>149</v>
      </c>
      <c r="H27">
        <f t="shared" si="9"/>
        <v>7.2719961750856098E-6</v>
      </c>
      <c r="J27">
        <f t="shared" si="0"/>
        <v>0</v>
      </c>
      <c r="K27">
        <v>25</v>
      </c>
      <c r="L27">
        <f t="shared" si="1"/>
        <v>3.6630462328665668E-32</v>
      </c>
      <c r="M27">
        <f t="shared" si="2"/>
        <v>3.5386411051877214E-78</v>
      </c>
      <c r="N27">
        <f t="shared" si="3"/>
        <v>0</v>
      </c>
      <c r="O27">
        <v>0</v>
      </c>
      <c r="P27">
        <f t="shared" si="4"/>
        <v>8.1170496065638385E-85</v>
      </c>
      <c r="Q27">
        <f t="shared" si="5"/>
        <v>0</v>
      </c>
      <c r="R27">
        <v>0</v>
      </c>
      <c r="S27">
        <v>0</v>
      </c>
    </row>
    <row r="28" spans="1:19" x14ac:dyDescent="0.25">
      <c r="B28">
        <f t="shared" si="6"/>
        <v>5.2878219914513829E-7</v>
      </c>
      <c r="C28" t="s">
        <v>87</v>
      </c>
      <c r="D28">
        <f t="shared" si="7"/>
        <v>1.1962147581146049E-21</v>
      </c>
      <c r="E28" t="s">
        <v>118</v>
      </c>
      <c r="F28" t="str">
        <f t="shared" si="8"/>
        <v>0.366439711608135-0.323574927452786i</v>
      </c>
      <c r="G28" t="s">
        <v>150</v>
      </c>
      <c r="H28">
        <f t="shared" si="9"/>
        <v>5.8972011254170399E-7</v>
      </c>
      <c r="J28">
        <f t="shared" si="0"/>
        <v>0</v>
      </c>
      <c r="K28">
        <v>26</v>
      </c>
      <c r="L28">
        <f t="shared" si="1"/>
        <v>6.2475347073633709E-34</v>
      </c>
      <c r="M28">
        <f t="shared" si="2"/>
        <v>9.0790195378634446E-82</v>
      </c>
      <c r="N28">
        <f t="shared" si="3"/>
        <v>0</v>
      </c>
      <c r="O28">
        <f>IF(ISNUMBER(BINOMDIST(K15, $G$5, H$5, FALSE)), (BINOMDIST(K15, $G$5, H$5, FALSE)), 0)</f>
        <v>1.1435963492561524E-28</v>
      </c>
      <c r="P28">
        <f t="shared" si="4"/>
        <v>1.1867889992405331E-89</v>
      </c>
      <c r="Q28">
        <f t="shared" si="5"/>
        <v>0</v>
      </c>
      <c r="R28">
        <f>IF(ISNUMBER(BINOMDIST(K15, $G$7, H$8, FALSE)), (BINOMDIST(K15, $G$7, H$8, FALSE)), 0)</f>
        <v>0</v>
      </c>
      <c r="S28">
        <v>0</v>
      </c>
    </row>
    <row r="29" spans="1:19" x14ac:dyDescent="0.25">
      <c r="B29">
        <f t="shared" si="6"/>
        <v>3.6856838481695526E-8</v>
      </c>
      <c r="C29" t="s">
        <v>88</v>
      </c>
      <c r="D29">
        <f t="shared" si="7"/>
        <v>1.146504324523816E-24</v>
      </c>
      <c r="E29" t="s">
        <v>119</v>
      </c>
      <c r="F29" t="str">
        <f t="shared" si="8"/>
        <v>0.321584134788318-0.276936116871549i</v>
      </c>
      <c r="G29" t="s">
        <v>151</v>
      </c>
      <c r="H29">
        <f t="shared" si="9"/>
        <v>4.1812233387893499E-8</v>
      </c>
      <c r="J29">
        <f t="shared" si="0"/>
        <v>0</v>
      </c>
      <c r="K29">
        <v>27</v>
      </c>
      <c r="L29">
        <f t="shared" si="1"/>
        <v>1.0010613021371148E-35</v>
      </c>
      <c r="M29">
        <f t="shared" si="2"/>
        <v>2.2044376981387527E-85</v>
      </c>
      <c r="N29">
        <f t="shared" si="3"/>
        <v>0</v>
      </c>
      <c r="O29">
        <v>0</v>
      </c>
      <c r="P29">
        <f t="shared" si="4"/>
        <v>0</v>
      </c>
      <c r="Q29">
        <f t="shared" si="5"/>
        <v>0</v>
      </c>
      <c r="R29">
        <v>0</v>
      </c>
      <c r="S29">
        <v>0</v>
      </c>
    </row>
    <row r="30" spans="1:19" x14ac:dyDescent="0.25">
      <c r="B30">
        <f t="shared" si="6"/>
        <v>2.272211239258675E-9</v>
      </c>
      <c r="C30" t="s">
        <v>89</v>
      </c>
      <c r="D30">
        <f t="shared" si="7"/>
        <v>9.7578739572027178E-28</v>
      </c>
      <c r="E30" t="s">
        <v>120</v>
      </c>
      <c r="F30" t="str">
        <f t="shared" si="8"/>
        <v>0.289957755869692-0.230211010403419i</v>
      </c>
      <c r="G30" t="s">
        <v>152</v>
      </c>
      <c r="H30">
        <f t="shared" si="9"/>
        <v>2.62363942271719E-9</v>
      </c>
      <c r="J30">
        <f t="shared" si="0"/>
        <v>0</v>
      </c>
      <c r="K30">
        <v>28</v>
      </c>
      <c r="L30">
        <f t="shared" si="1"/>
        <v>1.5080752674395563E-37</v>
      </c>
      <c r="M30">
        <f t="shared" si="2"/>
        <v>5.0707898465515588E-89</v>
      </c>
      <c r="N30">
        <f t="shared" si="3"/>
        <v>0</v>
      </c>
      <c r="O30">
        <f>IF(ISNUMBER(BINOMDIST(K16, $G$5, H$5, FALSE)), (BINOMDIST(K16, $G$5, H$5, FALSE)), 0)</f>
        <v>2.1813891840900249E-31</v>
      </c>
      <c r="P30">
        <f t="shared" si="4"/>
        <v>0</v>
      </c>
      <c r="Q30">
        <f t="shared" si="5"/>
        <v>0</v>
      </c>
      <c r="R30">
        <f>IF(ISNUMBER(BINOMDIST(K16, $G$7, H$8, FALSE)), (BINOMDIST(K16, $G$7, H$8, FALSE)), 0)</f>
        <v>0</v>
      </c>
      <c r="S30">
        <f>IF(ISNUMBER(BINOMDIST(K9, $G$7, H$9, FALSE)), (BINOMDIST(K9, $G$7, H$9, FALSE)), 0)</f>
        <v>0</v>
      </c>
    </row>
    <row r="31" spans="1:19" x14ac:dyDescent="0.25">
      <c r="B31">
        <f t="shared" si="6"/>
        <v>1.2511224415461854E-10</v>
      </c>
      <c r="C31" t="s">
        <v>90</v>
      </c>
      <c r="D31">
        <f t="shared" si="7"/>
        <v>7.4478884954240257E-31</v>
      </c>
      <c r="E31" t="s">
        <v>121</v>
      </c>
      <c r="F31" t="str">
        <f t="shared" si="8"/>
        <v>0.26837461360513-0.185599198462917i</v>
      </c>
      <c r="G31" t="s">
        <v>153</v>
      </c>
      <c r="H31">
        <f t="shared" si="9"/>
        <v>1.4712721038403201E-10</v>
      </c>
      <c r="J31">
        <f t="shared" si="0"/>
        <v>0</v>
      </c>
      <c r="K31">
        <v>29</v>
      </c>
      <c r="L31">
        <f t="shared" si="1"/>
        <v>2.1372945821703419E-39</v>
      </c>
      <c r="M31">
        <f t="shared" si="2"/>
        <v>1.1060839506694132E-92</v>
      </c>
      <c r="N31">
        <f t="shared" si="3"/>
        <v>0</v>
      </c>
      <c r="O31">
        <v>0</v>
      </c>
      <c r="P31">
        <f t="shared" si="4"/>
        <v>0</v>
      </c>
      <c r="Q31">
        <f t="shared" si="5"/>
        <v>0</v>
      </c>
      <c r="R31">
        <v>0</v>
      </c>
      <c r="S31">
        <v>0</v>
      </c>
    </row>
    <row r="32" spans="1:19" x14ac:dyDescent="0.25">
      <c r="B32">
        <f t="shared" si="6"/>
        <v>6.2020751781556878E-12</v>
      </c>
      <c r="C32" t="s">
        <v>91</v>
      </c>
      <c r="D32">
        <f t="shared" si="7"/>
        <v>5.1396341197662913E-34</v>
      </c>
      <c r="E32" t="s">
        <v>122</v>
      </c>
      <c r="F32" t="str">
        <f t="shared" si="8"/>
        <v>0.254059308080118-0.143913716872402i</v>
      </c>
      <c r="G32" t="s">
        <v>154</v>
      </c>
      <c r="H32">
        <f t="shared" si="9"/>
        <v>0</v>
      </c>
      <c r="J32">
        <f t="shared" si="0"/>
        <v>0</v>
      </c>
      <c r="K32">
        <v>30</v>
      </c>
      <c r="L32">
        <f t="shared" si="1"/>
        <v>2.8510223561482306E-41</v>
      </c>
      <c r="M32">
        <f t="shared" si="2"/>
        <v>2.2898571114534489E-96</v>
      </c>
      <c r="N32">
        <f t="shared" si="3"/>
        <v>0</v>
      </c>
      <c r="O32">
        <f>IF(ISNUMBER(BINOMDIST(K17, $G$5, H$5, FALSE)), (BINOMDIST(K17, $G$5, H$5, FALSE)), 0)</f>
        <v>3.5848271575806544E-34</v>
      </c>
      <c r="P32">
        <f t="shared" si="4"/>
        <v>0</v>
      </c>
      <c r="Q32">
        <f t="shared" si="5"/>
        <v>0</v>
      </c>
      <c r="R32">
        <f>IF(ISNUMBER(BINOMDIST(K17, $G$7, H$8, FALSE)), (BINOMDIST(K17, $G$7, H$8, FALSE)), 0)</f>
        <v>0</v>
      </c>
      <c r="S32">
        <v>0</v>
      </c>
    </row>
    <row r="33" spans="2:19" x14ac:dyDescent="0.25">
      <c r="B33">
        <f t="shared" si="6"/>
        <v>2.7863983375489537E-13</v>
      </c>
      <c r="C33" t="s">
        <v>92</v>
      </c>
      <c r="D33">
        <f t="shared" si="7"/>
        <v>3.2284568562224113E-37</v>
      </c>
      <c r="E33" t="s">
        <v>123</v>
      </c>
      <c r="F33" t="str">
        <f t="shared" si="8"/>
        <v>0.244861969957405-0.105112870905614i</v>
      </c>
      <c r="G33" t="s">
        <v>154</v>
      </c>
      <c r="H33">
        <f t="shared" si="9"/>
        <v>0</v>
      </c>
      <c r="J33">
        <f t="shared" si="0"/>
        <v>0</v>
      </c>
      <c r="K33">
        <v>31</v>
      </c>
      <c r="L33">
        <f t="shared" si="1"/>
        <v>3.5809412702636197E-43</v>
      </c>
      <c r="M33">
        <f t="shared" si="2"/>
        <v>4.5026723538719315E-100</v>
      </c>
      <c r="N33">
        <f t="shared" si="3"/>
        <v>0</v>
      </c>
      <c r="O33">
        <v>0</v>
      </c>
      <c r="P33">
        <f t="shared" si="4"/>
        <v>0</v>
      </c>
      <c r="Q33">
        <f t="shared" si="5"/>
        <v>0</v>
      </c>
      <c r="R33">
        <v>0</v>
      </c>
      <c r="S33">
        <v>0</v>
      </c>
    </row>
    <row r="34" spans="2:19" x14ac:dyDescent="0.25">
      <c r="B34">
        <f t="shared" si="6"/>
        <v>1.1408979633680465E-14</v>
      </c>
      <c r="C34" t="s">
        <v>93</v>
      </c>
      <c r="D34">
        <f t="shared" si="7"/>
        <v>1.8565761985907595E-40</v>
      </c>
      <c r="E34" t="s">
        <v>124</v>
      </c>
      <c r="F34" t="str">
        <f t="shared" si="8"/>
        <v>0.239257516733614-0.0686915627647125i</v>
      </c>
      <c r="G34" t="s">
        <v>154</v>
      </c>
      <c r="H34">
        <f t="shared" si="9"/>
        <v>0</v>
      </c>
    </row>
    <row r="35" spans="2:19" x14ac:dyDescent="0.25">
      <c r="B35">
        <f t="shared" si="6"/>
        <v>4.2777426922604178E-16</v>
      </c>
      <c r="C35" t="s">
        <v>94</v>
      </c>
      <c r="D35">
        <f t="shared" si="7"/>
        <v>9.8224176685768376E-44</v>
      </c>
      <c r="E35" t="s">
        <v>125</v>
      </c>
      <c r="F35" t="str">
        <f t="shared" si="8"/>
        <v>0.23625810786933-0.0339250715047502i</v>
      </c>
      <c r="G35" t="s">
        <v>154</v>
      </c>
      <c r="H35">
        <f t="shared" si="9"/>
        <v>0</v>
      </c>
    </row>
    <row r="36" spans="2:19" x14ac:dyDescent="0.25">
      <c r="B36">
        <f t="shared" si="6"/>
        <v>1.474757522469496E-17</v>
      </c>
      <c r="C36" t="s">
        <v>95</v>
      </c>
      <c r="D36">
        <f t="shared" si="7"/>
        <v>4.8012587802766844E-47</v>
      </c>
      <c r="E36" t="s">
        <v>126</v>
      </c>
      <c r="F36" t="str">
        <f t="shared" si="8"/>
        <v>0.235316466675474</v>
      </c>
      <c r="G36" t="s">
        <v>154</v>
      </c>
      <c r="H36">
        <f t="shared" si="9"/>
        <v>0</v>
      </c>
    </row>
    <row r="37" spans="2:19" x14ac:dyDescent="0.25">
      <c r="B37">
        <f t="shared" si="6"/>
        <v>4.6913460766743989E-19</v>
      </c>
      <c r="C37" t="s">
        <v>96</v>
      </c>
      <c r="D37">
        <f t="shared" si="7"/>
        <v>2.1763502156884525E-50</v>
      </c>
      <c r="E37" t="s">
        <v>127</v>
      </c>
      <c r="F37" t="str">
        <f t="shared" si="8"/>
        <v>0.23625810786933+0.0339250715047506i</v>
      </c>
      <c r="G37" t="s">
        <v>154</v>
      </c>
      <c r="H37">
        <f t="shared" si="9"/>
        <v>0</v>
      </c>
    </row>
    <row r="38" spans="2:19" x14ac:dyDescent="0.25">
      <c r="B38">
        <f t="shared" si="6"/>
        <v>1.3812643889621094E-20</v>
      </c>
      <c r="C38" t="s">
        <v>97</v>
      </c>
      <c r="D38">
        <f t="shared" si="7"/>
        <v>9.1779988793576237E-54</v>
      </c>
      <c r="E38" t="s">
        <v>128</v>
      </c>
      <c r="F38" t="str">
        <f t="shared" si="8"/>
        <v>0.239257516733614+0.0686915627647129i</v>
      </c>
      <c r="G38" t="s">
        <v>154</v>
      </c>
      <c r="H38">
        <f t="shared" si="9"/>
        <v>0</v>
      </c>
    </row>
    <row r="39" spans="2:19" x14ac:dyDescent="0.25">
      <c r="B39">
        <f t="shared" si="6"/>
        <v>3.7741592416271616E-22</v>
      </c>
      <c r="C39" t="s">
        <v>98</v>
      </c>
      <c r="D39">
        <f t="shared" si="7"/>
        <v>3.611233271994496E-57</v>
      </c>
      <c r="E39" t="s">
        <v>129</v>
      </c>
      <c r="F39" t="str">
        <f t="shared" si="8"/>
        <v>0.244861969957405+0.105112870905614i</v>
      </c>
      <c r="G39" t="s">
        <v>154</v>
      </c>
      <c r="H39">
        <f t="shared" si="9"/>
        <v>0</v>
      </c>
    </row>
    <row r="40" spans="2:19" x14ac:dyDescent="0.25">
      <c r="B40">
        <f t="shared" si="6"/>
        <v>9.5927660093719221E-24</v>
      </c>
      <c r="C40" t="s">
        <v>99</v>
      </c>
      <c r="D40">
        <f t="shared" si="7"/>
        <v>1.3290866890632317E-60</v>
      </c>
      <c r="E40" t="s">
        <v>130</v>
      </c>
      <c r="F40" t="str">
        <f t="shared" si="8"/>
        <v>0.254059308080118+0.143913716872402i</v>
      </c>
      <c r="G40" t="s">
        <v>154</v>
      </c>
      <c r="H40">
        <f t="shared" si="9"/>
        <v>0</v>
      </c>
    </row>
    <row r="41" spans="2:19" x14ac:dyDescent="0.25">
      <c r="B41">
        <f t="shared" si="6"/>
        <v>2.2726793017731914E-25</v>
      </c>
      <c r="C41" t="s">
        <v>100</v>
      </c>
      <c r="D41">
        <f t="shared" si="7"/>
        <v>4.5858764530603248E-64</v>
      </c>
      <c r="E41" t="s">
        <v>131</v>
      </c>
      <c r="F41" t="str">
        <f t="shared" si="8"/>
        <v>0.26837461360513+0.185599198462917i</v>
      </c>
      <c r="G41" t="s">
        <v>154</v>
      </c>
      <c r="H41">
        <f t="shared" si="9"/>
        <v>0</v>
      </c>
    </row>
    <row r="42" spans="2:19" x14ac:dyDescent="0.25">
      <c r="B42">
        <f t="shared" si="6"/>
        <v>5.0278667368285673E-27</v>
      </c>
      <c r="C42" t="s">
        <v>101</v>
      </c>
      <c r="D42">
        <f t="shared" si="7"/>
        <v>1.4864118060085724E-67</v>
      </c>
      <c r="E42" t="s">
        <v>132</v>
      </c>
      <c r="F42" t="str">
        <f t="shared" si="8"/>
        <v>0.289957755869693+0.230211010403419i</v>
      </c>
      <c r="G42" t="s">
        <v>154</v>
      </c>
      <c r="H42">
        <f t="shared" si="9"/>
        <v>0</v>
      </c>
    </row>
    <row r="43" spans="2:19" x14ac:dyDescent="0.25">
      <c r="B43">
        <f t="shared" si="6"/>
        <v>1.0403138185976383E-28</v>
      </c>
      <c r="C43" t="s">
        <v>102</v>
      </c>
      <c r="D43">
        <f t="shared" si="7"/>
        <v>4.5340774272303055E-71</v>
      </c>
      <c r="E43" t="s">
        <v>133</v>
      </c>
      <c r="F43" t="str">
        <f t="shared" si="8"/>
        <v>0.321584134788318+0.276936116871549i</v>
      </c>
      <c r="G43" t="s">
        <v>154</v>
      </c>
      <c r="H43">
        <f t="shared" si="9"/>
        <v>0</v>
      </c>
    </row>
    <row r="44" spans="2:19" x14ac:dyDescent="0.25">
      <c r="B44">
        <f t="shared" si="6"/>
        <v>2.015938828535226E-30</v>
      </c>
      <c r="C44" t="s">
        <v>103</v>
      </c>
      <c r="D44">
        <f t="shared" si="7"/>
        <v>1.3036971855050787E-74</v>
      </c>
      <c r="E44" t="s">
        <v>134</v>
      </c>
      <c r="F44" t="str">
        <f t="shared" si="8"/>
        <v>0.366439711608135+0.323574927452786i</v>
      </c>
      <c r="G44" t="s">
        <v>154</v>
      </c>
      <c r="H44">
        <f t="shared" si="9"/>
        <v>0</v>
      </c>
    </row>
    <row r="45" spans="2:19" x14ac:dyDescent="0.25">
      <c r="B45">
        <f t="shared" si="6"/>
        <v>3.6630462328665668E-32</v>
      </c>
      <c r="C45" t="s">
        <v>104</v>
      </c>
      <c r="D45">
        <f t="shared" si="7"/>
        <v>3.5386411051877214E-78</v>
      </c>
      <c r="E45" t="s">
        <v>135</v>
      </c>
      <c r="F45" t="str">
        <f t="shared" si="8"/>
        <v>0.427526230656469+0.365975034921391i</v>
      </c>
      <c r="G45" t="s">
        <v>154</v>
      </c>
      <c r="H45">
        <f t="shared" si="9"/>
        <v>0</v>
      </c>
    </row>
    <row r="46" spans="2:19" x14ac:dyDescent="0.25">
      <c r="B46">
        <f t="shared" si="6"/>
        <v>6.2475347073633709E-34</v>
      </c>
      <c r="C46" t="s">
        <v>105</v>
      </c>
      <c r="D46">
        <f t="shared" si="7"/>
        <v>9.0790195378634446E-82</v>
      </c>
      <c r="E46" t="s">
        <v>136</v>
      </c>
      <c r="F46" t="str">
        <f t="shared" si="8"/>
        <v>0.506562920552055+0.39769438047745i</v>
      </c>
      <c r="G46" t="s">
        <v>154</v>
      </c>
      <c r="H46">
        <f t="shared" si="9"/>
        <v>0</v>
      </c>
    </row>
    <row r="47" spans="2:19" x14ac:dyDescent="0.25">
      <c r="B47">
        <f t="shared" si="6"/>
        <v>1.0010613021371148E-35</v>
      </c>
      <c r="C47" t="s">
        <v>106</v>
      </c>
      <c r="D47">
        <f t="shared" si="7"/>
        <v>2.2044376981387527E-85</v>
      </c>
      <c r="E47" t="s">
        <v>137</v>
      </c>
      <c r="F47" t="str">
        <f t="shared" si="8"/>
        <v>0.602451136598508+0.410313667119107i</v>
      </c>
      <c r="G47" t="s">
        <v>154</v>
      </c>
      <c r="H47">
        <f t="shared" si="9"/>
        <v>0</v>
      </c>
    </row>
    <row r="48" spans="2:19" x14ac:dyDescent="0.25">
      <c r="B48">
        <f t="shared" si="6"/>
        <v>1.5080752674395563E-37</v>
      </c>
      <c r="C48" t="s">
        <v>107</v>
      </c>
      <c r="D48">
        <f t="shared" si="7"/>
        <v>5.0707898465515588E-89</v>
      </c>
      <c r="E48" t="s">
        <v>138</v>
      </c>
      <c r="F48" t="str">
        <f t="shared" si="8"/>
        <v>0.709728751246657+0.394823450699509i</v>
      </c>
      <c r="G48" t="s">
        <v>154</v>
      </c>
      <c r="H48">
        <f t="shared" si="9"/>
        <v>0</v>
      </c>
    </row>
    <row r="49" spans="1:8" x14ac:dyDescent="0.25">
      <c r="B49">
        <f t="shared" si="6"/>
        <v>2.1372945821703419E-39</v>
      </c>
      <c r="C49" t="s">
        <v>108</v>
      </c>
      <c r="D49">
        <f t="shared" si="7"/>
        <v>1.1060839506694132E-92</v>
      </c>
      <c r="E49" t="s">
        <v>139</v>
      </c>
      <c r="F49" t="str">
        <f t="shared" si="8"/>
        <v>0.817834667426813+0.344186238527739i</v>
      </c>
      <c r="G49" t="s">
        <v>154</v>
      </c>
      <c r="H49">
        <f t="shared" si="9"/>
        <v>0</v>
      </c>
    </row>
    <row r="50" spans="1:8" x14ac:dyDescent="0.25">
      <c r="B50">
        <f t="shared" si="6"/>
        <v>2.8510223561482306E-41</v>
      </c>
      <c r="C50" t="s">
        <v>109</v>
      </c>
      <c r="D50">
        <f t="shared" si="7"/>
        <v>2.2898571114534489E-96</v>
      </c>
      <c r="E50" t="s">
        <v>140</v>
      </c>
      <c r="F50" t="str">
        <f t="shared" si="8"/>
        <v>0.912103093356386+0.256484818398379i</v>
      </c>
      <c r="G50" t="s">
        <v>154</v>
      </c>
      <c r="H50">
        <f t="shared" si="9"/>
        <v>0</v>
      </c>
    </row>
    <row r="51" spans="1:8" x14ac:dyDescent="0.25">
      <c r="B51">
        <f t="shared" si="6"/>
        <v>3.5809412702636197E-43</v>
      </c>
      <c r="C51" t="s">
        <v>110</v>
      </c>
      <c r="D51">
        <f t="shared" si="7"/>
        <v>4.5026723538719315E-100</v>
      </c>
      <c r="E51" t="s">
        <v>141</v>
      </c>
      <c r="F51" t="str">
        <f t="shared" si="8"/>
        <v>0.976876429882422+0.137327606281429i</v>
      </c>
      <c r="G51" t="s">
        <v>154</v>
      </c>
      <c r="H51">
        <f t="shared" si="9"/>
        <v>0</v>
      </c>
    </row>
    <row r="52" spans="1:8" x14ac:dyDescent="0.25">
      <c r="D52">
        <f>1/IMSUM(D20:D51)</f>
        <v>1</v>
      </c>
    </row>
    <row r="53" spans="1:8" x14ac:dyDescent="0.25">
      <c r="A53" t="s">
        <v>73</v>
      </c>
    </row>
    <row r="54" spans="1:8" x14ac:dyDescent="0.25">
      <c r="B54">
        <f>H20</f>
        <v>0.48697091134804898</v>
      </c>
      <c r="C54" t="s">
        <v>155</v>
      </c>
      <c r="D54">
        <f>N2</f>
        <v>0.93234816234940165</v>
      </c>
      <c r="E54" t="s">
        <v>79</v>
      </c>
      <c r="F54" t="str">
        <f>IMPRODUCT(C54,E54,D$86)</f>
        <v>0.999999999992212</v>
      </c>
      <c r="G54" t="s">
        <v>218</v>
      </c>
      <c r="H54">
        <f>IMABS(G54)</f>
        <v>0.45402643431296702</v>
      </c>
    </row>
    <row r="55" spans="1:8" x14ac:dyDescent="0.25">
      <c r="B55">
        <f t="shared" ref="B55:B85" si="10">H21</f>
        <v>0.35226704614400101</v>
      </c>
      <c r="C55" t="s">
        <v>156</v>
      </c>
      <c r="D55">
        <f t="shared" ref="D55:D85" si="11">N3</f>
        <v>6.5430568001716469E-2</v>
      </c>
      <c r="E55" t="s">
        <v>187</v>
      </c>
      <c r="F55" t="str">
        <f t="shared" ref="F55:F85" si="12">IMPRODUCT(C55,E55,D$86)</f>
        <v>0.973608027651726-0.150439129220281i</v>
      </c>
      <c r="G55" t="s">
        <v>219</v>
      </c>
      <c r="H55">
        <f t="shared" ref="H55:H85" si="13">IMABS(G55)</f>
        <v>0.36029831645842803</v>
      </c>
    </row>
    <row r="56" spans="1:8" x14ac:dyDescent="0.25">
      <c r="B56">
        <f t="shared" si="10"/>
        <v>0.12553206126553801</v>
      </c>
      <c r="C56" t="s">
        <v>157</v>
      </c>
      <c r="D56">
        <f t="shared" si="11"/>
        <v>2.1750646501293262E-3</v>
      </c>
      <c r="E56" t="s">
        <v>188</v>
      </c>
      <c r="F56" t="str">
        <f t="shared" si="12"/>
        <v>0.900125336212931-0.279316715119211i</v>
      </c>
      <c r="G56" t="s">
        <v>220</v>
      </c>
      <c r="H56">
        <f t="shared" si="13"/>
        <v>0.14114781276926</v>
      </c>
    </row>
    <row r="57" spans="1:8" x14ac:dyDescent="0.25">
      <c r="B57">
        <f t="shared" si="10"/>
        <v>2.93761474614357E-2</v>
      </c>
      <c r="C57" t="s">
        <v>158</v>
      </c>
      <c r="D57">
        <f t="shared" si="11"/>
        <v>4.5524879728096231E-5</v>
      </c>
      <c r="E57" t="s">
        <v>189</v>
      </c>
      <c r="F57" t="str">
        <f t="shared" si="12"/>
        <v>0.794454034092831-0.37131929426326i</v>
      </c>
      <c r="G57" t="s">
        <v>221</v>
      </c>
      <c r="H57">
        <f t="shared" si="13"/>
        <v>3.6390804065248597E-2</v>
      </c>
    </row>
    <row r="58" spans="1:8" x14ac:dyDescent="0.25">
      <c r="B58">
        <f t="shared" si="10"/>
        <v>5.0774713973415903E-3</v>
      </c>
      <c r="C58" t="s">
        <v>159</v>
      </c>
      <c r="D58">
        <f t="shared" si="11"/>
        <v>6.7260140275973257E-7</v>
      </c>
      <c r="E58" t="s">
        <v>190</v>
      </c>
      <c r="F58" t="str">
        <f t="shared" si="12"/>
        <v>0.675389028955416-0.420770142458931i</v>
      </c>
      <c r="G58" t="s">
        <v>222</v>
      </c>
      <c r="H58">
        <f t="shared" si="13"/>
        <v>6.94547394193954E-3</v>
      </c>
    </row>
    <row r="59" spans="1:8" x14ac:dyDescent="0.25">
      <c r="B59">
        <f t="shared" si="10"/>
        <v>6.9125910094951595E-4</v>
      </c>
      <c r="C59" t="s">
        <v>160</v>
      </c>
      <c r="D59">
        <f t="shared" si="11"/>
        <v>7.452946328958025E-9</v>
      </c>
      <c r="E59" t="s">
        <v>191</v>
      </c>
      <c r="F59" t="str">
        <f t="shared" si="12"/>
        <v>0.559914953606802-0.431101726361171i</v>
      </c>
      <c r="G59" t="s">
        <v>223</v>
      </c>
      <c r="H59">
        <f t="shared" si="13"/>
        <v>1.0465664065870399E-3</v>
      </c>
    </row>
    <row r="60" spans="1:8" x14ac:dyDescent="0.25">
      <c r="B60">
        <f t="shared" si="10"/>
        <v>7.7196975609494204E-5</v>
      </c>
      <c r="C60" t="s">
        <v>161</v>
      </c>
      <c r="D60">
        <f t="shared" si="11"/>
        <v>6.4232340825557233E-11</v>
      </c>
      <c r="E60" t="s">
        <v>192</v>
      </c>
      <c r="F60" t="str">
        <f t="shared" si="12"/>
        <v>0.459531469491845-0.411510830063803i</v>
      </c>
      <c r="G60" t="s">
        <v>224</v>
      </c>
      <c r="H60">
        <f t="shared" si="13"/>
        <v>1.2967219783554799E-4</v>
      </c>
    </row>
    <row r="61" spans="1:8" x14ac:dyDescent="0.25">
      <c r="B61">
        <f t="shared" si="10"/>
        <v>7.2719961750856098E-6</v>
      </c>
      <c r="C61" t="s">
        <v>162</v>
      </c>
      <c r="D61">
        <f t="shared" si="11"/>
        <v>4.4060359051232402E-13</v>
      </c>
      <c r="E61" t="s">
        <v>193</v>
      </c>
      <c r="F61" t="str">
        <f t="shared" si="12"/>
        <v>0.379414454977197-0.372918526269721i</v>
      </c>
      <c r="G61" t="s">
        <v>225</v>
      </c>
      <c r="H61">
        <f t="shared" si="13"/>
        <v>1.3586475604925601E-5</v>
      </c>
    </row>
    <row r="62" spans="1:8" x14ac:dyDescent="0.25">
      <c r="B62">
        <f t="shared" si="10"/>
        <v>5.8972011254170399E-7</v>
      </c>
      <c r="C62" t="s">
        <v>163</v>
      </c>
      <c r="D62">
        <f t="shared" si="11"/>
        <v>2.4411151232817018E-15</v>
      </c>
      <c r="E62" t="s">
        <v>194</v>
      </c>
      <c r="F62" t="str">
        <f t="shared" si="12"/>
        <v>0.319695645107877-0.324940589297942i</v>
      </c>
      <c r="G62" t="s">
        <v>226</v>
      </c>
      <c r="H62">
        <f t="shared" si="13"/>
        <v>1.2286554764116801E-6</v>
      </c>
    </row>
    <row r="63" spans="1:8" x14ac:dyDescent="0.25">
      <c r="B63">
        <f t="shared" si="10"/>
        <v>4.1812233387893499E-8</v>
      </c>
      <c r="C63" t="s">
        <v>164</v>
      </c>
      <c r="D63">
        <f t="shared" si="11"/>
        <v>1.1020147497283739E-17</v>
      </c>
      <c r="E63" t="s">
        <v>195</v>
      </c>
      <c r="F63" t="str">
        <f t="shared" si="12"/>
        <v>0.277554404958652-0.274473892486859i</v>
      </c>
      <c r="G63" t="s">
        <v>227</v>
      </c>
      <c r="H63">
        <f t="shared" si="13"/>
        <v>9.7405452898475696E-8</v>
      </c>
    </row>
    <row r="64" spans="1:8" x14ac:dyDescent="0.25">
      <c r="B64">
        <f t="shared" si="10"/>
        <v>2.62363942271719E-9</v>
      </c>
      <c r="C64" t="s">
        <v>165</v>
      </c>
      <c r="D64">
        <f t="shared" si="11"/>
        <v>4.0703933264417102E-20</v>
      </c>
      <c r="E64" t="s">
        <v>196</v>
      </c>
      <c r="F64" t="str">
        <f t="shared" si="12"/>
        <v>0.249089184578117-0.22560525230562i</v>
      </c>
      <c r="G64" t="s">
        <v>228</v>
      </c>
      <c r="H64">
        <f t="shared" si="13"/>
        <v>6.8530938231465703E-9</v>
      </c>
    </row>
    <row r="65" spans="2:8" x14ac:dyDescent="0.25">
      <c r="B65">
        <f t="shared" si="10"/>
        <v>1.4712721038403201E-10</v>
      </c>
      <c r="C65" t="s">
        <v>166</v>
      </c>
      <c r="D65">
        <f t="shared" si="11"/>
        <v>1.2300851403323335E-22</v>
      </c>
      <c r="E65" t="s">
        <v>197</v>
      </c>
      <c r="F65" t="str">
        <f t="shared" si="12"/>
        <v>0.230525262991795-0.180213754017144i</v>
      </c>
      <c r="G65" t="s">
        <v>229</v>
      </c>
      <c r="H65">
        <f t="shared" si="13"/>
        <v>4.3214440264853402E-10</v>
      </c>
    </row>
    <row r="66" spans="2:8" x14ac:dyDescent="0.25">
      <c r="B66">
        <f t="shared" si="10"/>
        <v>0</v>
      </c>
      <c r="C66" t="s">
        <v>167</v>
      </c>
      <c r="D66">
        <f t="shared" si="11"/>
        <v>3.0289554336110116E-25</v>
      </c>
      <c r="E66" t="s">
        <v>198</v>
      </c>
      <c r="F66" t="str">
        <f t="shared" si="12"/>
        <v>0.218775349062205-0.138733847609911i</v>
      </c>
      <c r="G66" t="s">
        <v>154</v>
      </c>
      <c r="H66">
        <f t="shared" si="13"/>
        <v>0</v>
      </c>
    </row>
    <row r="67" spans="2:8" x14ac:dyDescent="0.25">
      <c r="B67">
        <f t="shared" si="10"/>
        <v>0</v>
      </c>
      <c r="C67" t="s">
        <v>168</v>
      </c>
      <c r="D67">
        <f t="shared" si="11"/>
        <v>6.0241606009977847E-28</v>
      </c>
      <c r="E67" t="s">
        <v>199</v>
      </c>
      <c r="F67" t="str">
        <f t="shared" si="12"/>
        <v>0.211566719718883-0.100791469599496i</v>
      </c>
      <c r="G67" t="s">
        <v>154</v>
      </c>
      <c r="H67">
        <f t="shared" si="13"/>
        <v>0</v>
      </c>
    </row>
    <row r="68" spans="2:8" x14ac:dyDescent="0.25">
      <c r="B68">
        <f t="shared" si="10"/>
        <v>0</v>
      </c>
      <c r="C68" t="s">
        <v>169</v>
      </c>
      <c r="D68">
        <f t="shared" si="11"/>
        <v>9.5360545428627136E-31</v>
      </c>
      <c r="E68" t="s">
        <v>200</v>
      </c>
      <c r="F68" t="str">
        <f t="shared" si="12"/>
        <v>0.207354832347068-0.0656292416640395i</v>
      </c>
      <c r="G68" t="s">
        <v>154</v>
      </c>
      <c r="H68">
        <f t="shared" si="13"/>
        <v>0</v>
      </c>
    </row>
    <row r="69" spans="2:8" x14ac:dyDescent="0.25">
      <c r="B69">
        <f t="shared" si="10"/>
        <v>0</v>
      </c>
      <c r="C69" t="s">
        <v>170</v>
      </c>
      <c r="D69">
        <f t="shared" si="11"/>
        <v>1.174076625907844E-33</v>
      </c>
      <c r="E69" t="s">
        <v>201</v>
      </c>
      <c r="F69" t="str">
        <f t="shared" si="12"/>
        <v>0.205173616505848-0.0323448138738705i</v>
      </c>
      <c r="G69" t="s">
        <v>154</v>
      </c>
      <c r="H69">
        <f t="shared" si="13"/>
        <v>0</v>
      </c>
    </row>
    <row r="70" spans="2:8" x14ac:dyDescent="0.25">
      <c r="B70">
        <f t="shared" si="10"/>
        <v>0</v>
      </c>
      <c r="C70" t="s">
        <v>171</v>
      </c>
      <c r="D70">
        <f t="shared" si="11"/>
        <v>1.0841401315192083E-36</v>
      </c>
      <c r="E70" t="s">
        <v>202</v>
      </c>
      <c r="F70" t="str">
        <f t="shared" si="12"/>
        <v>0.204501257504336</v>
      </c>
      <c r="G70" t="s">
        <v>154</v>
      </c>
      <c r="H70">
        <f t="shared" si="13"/>
        <v>0</v>
      </c>
    </row>
    <row r="71" spans="2:8" x14ac:dyDescent="0.25">
      <c r="B71">
        <f t="shared" si="10"/>
        <v>0</v>
      </c>
      <c r="C71" t="s">
        <v>172</v>
      </c>
      <c r="D71">
        <f t="shared" si="11"/>
        <v>7.0665384213741639E-40</v>
      </c>
      <c r="E71" t="s">
        <v>203</v>
      </c>
      <c r="F71" t="str">
        <f t="shared" si="12"/>
        <v>0.205173616505848+0.0323448138738709i</v>
      </c>
      <c r="G71" t="s">
        <v>154</v>
      </c>
      <c r="H71">
        <f t="shared" si="13"/>
        <v>0</v>
      </c>
    </row>
    <row r="72" spans="2:8" x14ac:dyDescent="0.25">
      <c r="B72">
        <f t="shared" si="10"/>
        <v>0</v>
      </c>
      <c r="C72" t="s">
        <v>173</v>
      </c>
      <c r="D72">
        <f t="shared" si="11"/>
        <v>2.9001014166195208E-43</v>
      </c>
      <c r="E72" t="s">
        <v>204</v>
      </c>
      <c r="F72" t="str">
        <f t="shared" si="12"/>
        <v>0.207354832347068+0.0656292416640398i</v>
      </c>
      <c r="G72" t="s">
        <v>154</v>
      </c>
      <c r="H72">
        <f t="shared" si="13"/>
        <v>0</v>
      </c>
    </row>
    <row r="73" spans="2:8" x14ac:dyDescent="0.25">
      <c r="B73">
        <f t="shared" si="10"/>
        <v>0</v>
      </c>
      <c r="C73" t="s">
        <v>174</v>
      </c>
      <c r="D73">
        <f t="shared" si="11"/>
        <v>5.6377855841918457E-47</v>
      </c>
      <c r="E73" t="s">
        <v>205</v>
      </c>
      <c r="F73" t="str">
        <f t="shared" si="12"/>
        <v>0.211566719718883+0.100791469599496i</v>
      </c>
      <c r="G73" t="s">
        <v>154</v>
      </c>
      <c r="H73">
        <f t="shared" si="13"/>
        <v>0</v>
      </c>
    </row>
    <row r="74" spans="2:8" x14ac:dyDescent="0.25">
      <c r="B74">
        <f t="shared" si="10"/>
        <v>0</v>
      </c>
      <c r="C74" t="s">
        <v>175</v>
      </c>
      <c r="D74">
        <f t="shared" si="11"/>
        <v>0</v>
      </c>
      <c r="E74" t="s">
        <v>206</v>
      </c>
      <c r="F74" t="str">
        <f t="shared" si="12"/>
        <v>0.218775349062205+0.138733847609912i</v>
      </c>
      <c r="G74" t="s">
        <v>154</v>
      </c>
      <c r="H74">
        <f t="shared" si="13"/>
        <v>0</v>
      </c>
    </row>
    <row r="75" spans="2:8" x14ac:dyDescent="0.25">
      <c r="B75">
        <f t="shared" si="10"/>
        <v>0</v>
      </c>
      <c r="C75" t="s">
        <v>176</v>
      </c>
      <c r="D75">
        <f t="shared" si="11"/>
        <v>0</v>
      </c>
      <c r="E75" t="s">
        <v>207</v>
      </c>
      <c r="F75" t="str">
        <f t="shared" si="12"/>
        <v>0.230525262991795+0.180213754017144i</v>
      </c>
      <c r="G75" t="s">
        <v>154</v>
      </c>
      <c r="H75">
        <f t="shared" si="13"/>
        <v>0</v>
      </c>
    </row>
    <row r="76" spans="2:8" x14ac:dyDescent="0.25">
      <c r="B76">
        <f t="shared" si="10"/>
        <v>0</v>
      </c>
      <c r="C76" t="s">
        <v>177</v>
      </c>
      <c r="D76">
        <f t="shared" si="11"/>
        <v>0</v>
      </c>
      <c r="E76" t="s">
        <v>208</v>
      </c>
      <c r="F76" t="str">
        <f t="shared" si="12"/>
        <v>0.249089184578117+0.22560525230562i</v>
      </c>
      <c r="G76" t="s">
        <v>154</v>
      </c>
      <c r="H76">
        <f t="shared" si="13"/>
        <v>0</v>
      </c>
    </row>
    <row r="77" spans="2:8" x14ac:dyDescent="0.25">
      <c r="B77">
        <f t="shared" si="10"/>
        <v>0</v>
      </c>
      <c r="C77" t="s">
        <v>178</v>
      </c>
      <c r="D77">
        <f t="shared" si="11"/>
        <v>0</v>
      </c>
      <c r="E77" t="s">
        <v>209</v>
      </c>
      <c r="F77" t="str">
        <f t="shared" si="12"/>
        <v>0.277554404958652+0.274473892486859i</v>
      </c>
      <c r="G77" t="s">
        <v>154</v>
      </c>
      <c r="H77">
        <f t="shared" si="13"/>
        <v>0</v>
      </c>
    </row>
    <row r="78" spans="2:8" x14ac:dyDescent="0.25">
      <c r="B78">
        <f t="shared" si="10"/>
        <v>0</v>
      </c>
      <c r="C78" t="s">
        <v>179</v>
      </c>
      <c r="D78">
        <f t="shared" si="11"/>
        <v>0</v>
      </c>
      <c r="E78" t="s">
        <v>210</v>
      </c>
      <c r="F78" t="str">
        <f t="shared" si="12"/>
        <v>0.319695645107877+0.324940589297942i</v>
      </c>
      <c r="G78" t="s">
        <v>154</v>
      </c>
      <c r="H78">
        <f t="shared" si="13"/>
        <v>0</v>
      </c>
    </row>
    <row r="79" spans="2:8" x14ac:dyDescent="0.25">
      <c r="B79">
        <f t="shared" si="10"/>
        <v>0</v>
      </c>
      <c r="C79" t="s">
        <v>180</v>
      </c>
      <c r="D79">
        <f t="shared" si="11"/>
        <v>0</v>
      </c>
      <c r="E79" t="s">
        <v>211</v>
      </c>
      <c r="F79" t="str">
        <f t="shared" si="12"/>
        <v>0.379414454977198+0.372918526269721i</v>
      </c>
      <c r="G79" t="s">
        <v>154</v>
      </c>
      <c r="H79">
        <f t="shared" si="13"/>
        <v>0</v>
      </c>
    </row>
    <row r="80" spans="2:8" x14ac:dyDescent="0.25">
      <c r="B80">
        <f t="shared" si="10"/>
        <v>0</v>
      </c>
      <c r="C80" t="s">
        <v>181</v>
      </c>
      <c r="D80">
        <f t="shared" si="11"/>
        <v>0</v>
      </c>
      <c r="E80" t="s">
        <v>212</v>
      </c>
      <c r="F80" t="str">
        <f t="shared" si="12"/>
        <v>0.459531469491845+0.411510830063803i</v>
      </c>
      <c r="G80" t="s">
        <v>154</v>
      </c>
      <c r="H80">
        <f t="shared" si="13"/>
        <v>0</v>
      </c>
    </row>
    <row r="81" spans="1:8" x14ac:dyDescent="0.25">
      <c r="B81">
        <f t="shared" si="10"/>
        <v>0</v>
      </c>
      <c r="C81" t="s">
        <v>182</v>
      </c>
      <c r="D81">
        <f t="shared" si="11"/>
        <v>0</v>
      </c>
      <c r="E81" t="s">
        <v>213</v>
      </c>
      <c r="F81" t="str">
        <f t="shared" si="12"/>
        <v>0.559914953606802+0.431101726361171i</v>
      </c>
      <c r="G81" t="s">
        <v>154</v>
      </c>
      <c r="H81">
        <f t="shared" si="13"/>
        <v>0</v>
      </c>
    </row>
    <row r="82" spans="1:8" x14ac:dyDescent="0.25">
      <c r="B82">
        <f t="shared" si="10"/>
        <v>0</v>
      </c>
      <c r="C82" t="s">
        <v>183</v>
      </c>
      <c r="D82">
        <f t="shared" si="11"/>
        <v>0</v>
      </c>
      <c r="E82" t="s">
        <v>214</v>
      </c>
      <c r="F82" t="str">
        <f t="shared" si="12"/>
        <v>0.675389028955417+0.42077014245893i</v>
      </c>
      <c r="G82" t="s">
        <v>154</v>
      </c>
      <c r="H82">
        <f t="shared" si="13"/>
        <v>0</v>
      </c>
    </row>
    <row r="83" spans="1:8" x14ac:dyDescent="0.25">
      <c r="B83">
        <f t="shared" si="10"/>
        <v>0</v>
      </c>
      <c r="C83" t="s">
        <v>184</v>
      </c>
      <c r="D83">
        <f t="shared" si="11"/>
        <v>0</v>
      </c>
      <c r="E83" t="s">
        <v>215</v>
      </c>
      <c r="F83" t="str">
        <f t="shared" si="12"/>
        <v>0.794454034092831+0.371319294263259i</v>
      </c>
      <c r="G83" t="s">
        <v>154</v>
      </c>
      <c r="H83">
        <f t="shared" si="13"/>
        <v>0</v>
      </c>
    </row>
    <row r="84" spans="1:8" x14ac:dyDescent="0.25">
      <c r="B84">
        <f t="shared" si="10"/>
        <v>0</v>
      </c>
      <c r="C84" t="s">
        <v>185</v>
      </c>
      <c r="D84">
        <f t="shared" si="11"/>
        <v>0</v>
      </c>
      <c r="E84" t="s">
        <v>216</v>
      </c>
      <c r="F84" t="str">
        <f t="shared" si="12"/>
        <v>0.900125336212931+0.27931671511921i</v>
      </c>
      <c r="G84" t="s">
        <v>154</v>
      </c>
      <c r="H84">
        <f t="shared" si="13"/>
        <v>0</v>
      </c>
    </row>
    <row r="85" spans="1:8" x14ac:dyDescent="0.25">
      <c r="B85">
        <f t="shared" si="10"/>
        <v>0</v>
      </c>
      <c r="C85" t="s">
        <v>186</v>
      </c>
      <c r="D85">
        <f t="shared" si="11"/>
        <v>0</v>
      </c>
      <c r="E85" t="s">
        <v>217</v>
      </c>
      <c r="F85" t="str">
        <f t="shared" si="12"/>
        <v>0.973608027651726+0.15043912922028i</v>
      </c>
      <c r="G85" t="s">
        <v>154</v>
      </c>
      <c r="H85">
        <f t="shared" si="13"/>
        <v>0</v>
      </c>
    </row>
    <row r="86" spans="1:8" x14ac:dyDescent="0.25">
      <c r="D86">
        <v>1</v>
      </c>
    </row>
    <row r="87" spans="1:8" x14ac:dyDescent="0.25">
      <c r="A87" t="s">
        <v>74</v>
      </c>
    </row>
    <row r="88" spans="1:8" x14ac:dyDescent="0.25">
      <c r="B88">
        <f>H54</f>
        <v>0.45402643431296702</v>
      </c>
      <c r="C88" t="s">
        <v>230</v>
      </c>
      <c r="D88">
        <f>P2</f>
        <v>0.99016678764400734</v>
      </c>
      <c r="E88" t="s">
        <v>79</v>
      </c>
      <c r="F88" t="str">
        <f>IMPRODUCT(C88,E88,D$120)</f>
        <v>0.999999999974038</v>
      </c>
      <c r="G88" t="s">
        <v>293</v>
      </c>
      <c r="H88">
        <f>IMABS(G88)</f>
        <v>0.44956189596913398</v>
      </c>
    </row>
    <row r="89" spans="1:8" x14ac:dyDescent="0.25">
      <c r="B89">
        <f t="shared" ref="B89:B119" si="14">H55</f>
        <v>0.36029831645842803</v>
      </c>
      <c r="C89" t="s">
        <v>231</v>
      </c>
      <c r="D89">
        <f t="shared" ref="D89:D119" si="15">P3</f>
        <v>9.7865667572905705E-3</v>
      </c>
      <c r="E89" t="s">
        <v>262</v>
      </c>
      <c r="F89" t="str">
        <f t="shared" ref="F89:F119" si="16">IMPRODUCT(C89,E89,D$120)</f>
        <v>0.973131557482568-0.152286582068843i</v>
      </c>
      <c r="G89" t="s">
        <v>294</v>
      </c>
      <c r="H89">
        <f t="shared" ref="H89:H119" si="17">IMABS(G89)</f>
        <v>0.36119878661016402</v>
      </c>
    </row>
    <row r="90" spans="1:8" x14ac:dyDescent="0.25">
      <c r="B90">
        <f t="shared" si="14"/>
        <v>0.14114781276926</v>
      </c>
      <c r="C90" t="s">
        <v>232</v>
      </c>
      <c r="D90">
        <f t="shared" si="15"/>
        <v>4.6503863565284973E-5</v>
      </c>
      <c r="E90" t="s">
        <v>263</v>
      </c>
      <c r="F90" t="str">
        <f t="shared" si="16"/>
        <v>0.898387135091193-0.282505634507703i</v>
      </c>
      <c r="G90" t="s">
        <v>295</v>
      </c>
      <c r="H90">
        <f t="shared" si="17"/>
        <v>0.143307073862632</v>
      </c>
    </row>
    <row r="91" spans="1:8" x14ac:dyDescent="0.25">
      <c r="B91">
        <f t="shared" si="14"/>
        <v>3.6390804065248597E-2</v>
      </c>
      <c r="C91" t="s">
        <v>233</v>
      </c>
      <c r="D91">
        <f t="shared" si="15"/>
        <v>1.414254869234976E-7</v>
      </c>
      <c r="E91" t="s">
        <v>264</v>
      </c>
      <c r="F91" t="str">
        <f t="shared" si="16"/>
        <v>0.791085858130629-0.375049931407723i</v>
      </c>
      <c r="G91" t="s">
        <v>296</v>
      </c>
      <c r="H91">
        <f t="shared" si="17"/>
        <v>3.7431137528042502E-2</v>
      </c>
    </row>
    <row r="92" spans="1:8" x14ac:dyDescent="0.25">
      <c r="B92">
        <f t="shared" si="14"/>
        <v>6.94547394193954E-3</v>
      </c>
      <c r="C92" t="s">
        <v>234</v>
      </c>
      <c r="D92">
        <f t="shared" si="15"/>
        <v>3.0913215914831815E-10</v>
      </c>
      <c r="E92" t="s">
        <v>265</v>
      </c>
      <c r="F92" t="str">
        <f t="shared" si="16"/>
        <v>0.670490108269975-0.424249637216254i</v>
      </c>
      <c r="G92" t="s">
        <v>297</v>
      </c>
      <c r="H92">
        <f t="shared" si="17"/>
        <v>7.2399336694380098E-3</v>
      </c>
    </row>
    <row r="93" spans="1:8" x14ac:dyDescent="0.25">
      <c r="B93">
        <f t="shared" si="14"/>
        <v>1.0465664065870399E-3</v>
      </c>
      <c r="C93" t="s">
        <v>235</v>
      </c>
      <c r="D93">
        <f t="shared" si="15"/>
        <v>5.1706545496887569E-13</v>
      </c>
      <c r="E93" t="s">
        <v>266</v>
      </c>
      <c r="F93" t="str">
        <f t="shared" si="16"/>
        <v>0.553916967687447-0.433779063568145i</v>
      </c>
      <c r="G93" t="s">
        <v>298</v>
      </c>
      <c r="H93">
        <f t="shared" si="17"/>
        <v>1.1059600277602999E-3</v>
      </c>
    </row>
    <row r="94" spans="1:8" x14ac:dyDescent="0.25">
      <c r="B94">
        <f t="shared" si="14"/>
        <v>1.2967219783554799E-4</v>
      </c>
      <c r="C94" t="s">
        <v>236</v>
      </c>
      <c r="D94">
        <f t="shared" si="15"/>
        <v>6.8795847933074739E-16</v>
      </c>
      <c r="E94" t="s">
        <v>267</v>
      </c>
      <c r="F94" t="str">
        <f t="shared" si="16"/>
        <v>0.452984416239973-0.413161933349367i</v>
      </c>
      <c r="G94" t="s">
        <v>299</v>
      </c>
      <c r="H94">
        <f t="shared" si="17"/>
        <v>1.38967577361262E-4</v>
      </c>
    </row>
    <row r="95" spans="1:8" x14ac:dyDescent="0.25">
      <c r="B95">
        <f t="shared" si="14"/>
        <v>1.3586475604925601E-5</v>
      </c>
      <c r="C95" t="s">
        <v>237</v>
      </c>
      <c r="D95">
        <f t="shared" si="15"/>
        <v>7.4721028889744998E-19</v>
      </c>
      <c r="E95" t="s">
        <v>268</v>
      </c>
      <c r="F95" t="str">
        <f t="shared" si="16"/>
        <v>0.372805604952934-0.373596012961459i</v>
      </c>
      <c r="G95" t="s">
        <v>300</v>
      </c>
      <c r="H95">
        <f t="shared" si="17"/>
        <v>1.47715854969642E-5</v>
      </c>
    </row>
    <row r="96" spans="1:8" x14ac:dyDescent="0.25">
      <c r="B96">
        <f t="shared" si="14"/>
        <v>1.2286554764116801E-6</v>
      </c>
      <c r="C96" t="s">
        <v>238</v>
      </c>
      <c r="D96">
        <f t="shared" si="15"/>
        <v>6.7461363891273552E-22</v>
      </c>
      <c r="E96" t="s">
        <v>269</v>
      </c>
      <c r="F96" t="str">
        <f t="shared" si="16"/>
        <v>0.313357136124302-0.324858946147188i</v>
      </c>
      <c r="G96" t="s">
        <v>301</v>
      </c>
      <c r="H96">
        <f t="shared" si="17"/>
        <v>1.35571923214886E-6</v>
      </c>
    </row>
    <row r="97" spans="2:8" x14ac:dyDescent="0.25">
      <c r="B97">
        <f t="shared" si="14"/>
        <v>9.7405452898475696E-8</v>
      </c>
      <c r="C97" t="s">
        <v>239</v>
      </c>
      <c r="D97">
        <f t="shared" si="15"/>
        <v>5.1290126805553825E-25</v>
      </c>
      <c r="E97" t="s">
        <v>270</v>
      </c>
      <c r="F97" t="str">
        <f t="shared" si="16"/>
        <v>0.271653699342744-0.273898257966708i</v>
      </c>
      <c r="G97" t="s">
        <v>302</v>
      </c>
      <c r="H97">
        <f t="shared" si="17"/>
        <v>1.09122453056488E-7</v>
      </c>
    </row>
    <row r="98" spans="2:8" x14ac:dyDescent="0.25">
      <c r="B98">
        <f t="shared" si="14"/>
        <v>6.8530938231465703E-9</v>
      </c>
      <c r="C98" t="s">
        <v>240</v>
      </c>
      <c r="D98">
        <f t="shared" si="15"/>
        <v>3.3146017403000994E-28</v>
      </c>
      <c r="E98" t="s">
        <v>271</v>
      </c>
      <c r="F98" t="str">
        <f t="shared" si="16"/>
        <v>0.243666397680063-0.224778474434084i</v>
      </c>
      <c r="G98" t="s">
        <v>303</v>
      </c>
      <c r="H98">
        <f t="shared" si="17"/>
        <v>7.7980702409584707E-9</v>
      </c>
    </row>
    <row r="99" spans="2:8" x14ac:dyDescent="0.25">
      <c r="B99">
        <f t="shared" si="14"/>
        <v>4.3214440264853402E-10</v>
      </c>
      <c r="C99" t="s">
        <v>241</v>
      </c>
      <c r="D99">
        <f t="shared" si="15"/>
        <v>1.8327672316411849E-31</v>
      </c>
      <c r="E99" t="s">
        <v>272</v>
      </c>
      <c r="F99" t="str">
        <f t="shared" si="16"/>
        <v>0.22554229024723-0.179324586857964i</v>
      </c>
      <c r="G99" t="s">
        <v>304</v>
      </c>
      <c r="H99">
        <f t="shared" si="17"/>
        <v>4.9967100870036396E-10</v>
      </c>
    </row>
    <row r="100" spans="2:8" x14ac:dyDescent="0.25">
      <c r="B100">
        <f t="shared" si="14"/>
        <v>0</v>
      </c>
      <c r="C100" t="s">
        <v>242</v>
      </c>
      <c r="D100">
        <f t="shared" si="15"/>
        <v>8.7089537527216427E-35</v>
      </c>
      <c r="E100" t="s">
        <v>273</v>
      </c>
      <c r="F100" t="str">
        <f t="shared" si="16"/>
        <v>0.214156527758757-0.137913409049572i</v>
      </c>
      <c r="G100" t="s">
        <v>154</v>
      </c>
      <c r="H100">
        <f t="shared" si="17"/>
        <v>0</v>
      </c>
    </row>
    <row r="101" spans="2:8" x14ac:dyDescent="0.25">
      <c r="B101">
        <f t="shared" si="14"/>
        <v>0</v>
      </c>
      <c r="C101" t="s">
        <v>243</v>
      </c>
      <c r="D101">
        <f t="shared" si="15"/>
        <v>3.5653266675551503E-38</v>
      </c>
      <c r="E101" t="s">
        <v>274</v>
      </c>
      <c r="F101" t="str">
        <f t="shared" si="16"/>
        <v>0.20722484305213-0.100123252789565i</v>
      </c>
      <c r="G101" t="s">
        <v>154</v>
      </c>
      <c r="H101">
        <f t="shared" si="17"/>
        <v>0</v>
      </c>
    </row>
    <row r="102" spans="2:8" x14ac:dyDescent="0.25">
      <c r="B102">
        <f t="shared" si="14"/>
        <v>0</v>
      </c>
      <c r="C102" t="s">
        <v>244</v>
      </c>
      <c r="D102">
        <f t="shared" si="15"/>
        <v>1.2585292223703978E-41</v>
      </c>
      <c r="E102" t="s">
        <v>275</v>
      </c>
      <c r="F102" t="str">
        <f t="shared" si="16"/>
        <v>0.203204211988375-0.0651624409329156i</v>
      </c>
      <c r="G102" t="s">
        <v>154</v>
      </c>
      <c r="H102">
        <f t="shared" si="17"/>
        <v>0</v>
      </c>
    </row>
    <row r="103" spans="2:8" x14ac:dyDescent="0.25">
      <c r="B103">
        <f t="shared" si="14"/>
        <v>0</v>
      </c>
      <c r="C103" t="s">
        <v>245</v>
      </c>
      <c r="D103">
        <f t="shared" si="15"/>
        <v>3.8273832416378736E-45</v>
      </c>
      <c r="E103" t="s">
        <v>276</v>
      </c>
      <c r="F103" t="str">
        <f t="shared" si="16"/>
        <v>0.201134346857386-0.0321057794122589i</v>
      </c>
      <c r="G103" t="s">
        <v>154</v>
      </c>
      <c r="H103">
        <f t="shared" si="17"/>
        <v>0</v>
      </c>
    </row>
    <row r="104" spans="2:8" x14ac:dyDescent="0.25">
      <c r="B104">
        <f t="shared" si="14"/>
        <v>0</v>
      </c>
      <c r="C104" t="s">
        <v>246</v>
      </c>
      <c r="D104">
        <f t="shared" si="15"/>
        <v>1.0002839797902077E-48</v>
      </c>
      <c r="E104" t="s">
        <v>277</v>
      </c>
      <c r="F104" t="str">
        <f t="shared" si="16"/>
        <v>0.20049846922682</v>
      </c>
      <c r="G104" t="s">
        <v>154</v>
      </c>
      <c r="H104">
        <f t="shared" si="17"/>
        <v>0</v>
      </c>
    </row>
    <row r="105" spans="2:8" x14ac:dyDescent="0.25">
      <c r="B105">
        <f t="shared" si="14"/>
        <v>0</v>
      </c>
      <c r="C105" t="s">
        <v>247</v>
      </c>
      <c r="D105">
        <f t="shared" si="15"/>
        <v>2.2367788719729566E-52</v>
      </c>
      <c r="E105" t="s">
        <v>278</v>
      </c>
      <c r="F105" t="str">
        <f t="shared" si="16"/>
        <v>0.201134346857386+0.0321057794122593i</v>
      </c>
      <c r="G105" t="s">
        <v>154</v>
      </c>
      <c r="H105">
        <f t="shared" si="17"/>
        <v>0</v>
      </c>
    </row>
    <row r="106" spans="2:8" x14ac:dyDescent="0.25">
      <c r="B106">
        <f t="shared" si="14"/>
        <v>0</v>
      </c>
      <c r="C106" t="s">
        <v>248</v>
      </c>
      <c r="D106">
        <f t="shared" si="15"/>
        <v>4.2514954250101131E-56</v>
      </c>
      <c r="E106" t="s">
        <v>279</v>
      </c>
      <c r="F106" t="str">
        <f t="shared" si="16"/>
        <v>0.203204211988374+0.065162440932916i</v>
      </c>
      <c r="G106" t="s">
        <v>154</v>
      </c>
      <c r="H106">
        <f t="shared" si="17"/>
        <v>0</v>
      </c>
    </row>
    <row r="107" spans="2:8" x14ac:dyDescent="0.25">
      <c r="B107">
        <f t="shared" si="14"/>
        <v>0</v>
      </c>
      <c r="C107" t="s">
        <v>249</v>
      </c>
      <c r="D107">
        <f t="shared" si="15"/>
        <v>6.8049785718736E-60</v>
      </c>
      <c r="E107" t="s">
        <v>280</v>
      </c>
      <c r="F107" t="str">
        <f t="shared" si="16"/>
        <v>0.20722484305213+0.100123252789565i</v>
      </c>
      <c r="G107" t="s">
        <v>154</v>
      </c>
      <c r="H107">
        <f t="shared" si="17"/>
        <v>0</v>
      </c>
    </row>
    <row r="108" spans="2:8" x14ac:dyDescent="0.25">
      <c r="B108">
        <f t="shared" si="14"/>
        <v>0</v>
      </c>
      <c r="C108" t="s">
        <v>250</v>
      </c>
      <c r="D108">
        <f t="shared" si="15"/>
        <v>9.0540620441686805E-64</v>
      </c>
      <c r="E108" t="s">
        <v>281</v>
      </c>
      <c r="F108" t="str">
        <f t="shared" si="16"/>
        <v>0.214156527758757+0.137913409049572i</v>
      </c>
      <c r="G108" t="s">
        <v>154</v>
      </c>
      <c r="H108">
        <f t="shared" si="17"/>
        <v>0</v>
      </c>
    </row>
    <row r="109" spans="2:8" x14ac:dyDescent="0.25">
      <c r="B109">
        <f t="shared" si="14"/>
        <v>0</v>
      </c>
      <c r="C109" t="s">
        <v>251</v>
      </c>
      <c r="D109">
        <f t="shared" si="15"/>
        <v>9.8338613724187224E-68</v>
      </c>
      <c r="E109" t="s">
        <v>282</v>
      </c>
      <c r="F109" t="str">
        <f t="shared" si="16"/>
        <v>0.22554229024723+0.179324586857965i</v>
      </c>
      <c r="G109" t="s">
        <v>154</v>
      </c>
      <c r="H109">
        <f t="shared" si="17"/>
        <v>0</v>
      </c>
    </row>
    <row r="110" spans="2:8" x14ac:dyDescent="0.25">
      <c r="B110">
        <f t="shared" si="14"/>
        <v>0</v>
      </c>
      <c r="C110" t="s">
        <v>252</v>
      </c>
      <c r="D110">
        <f t="shared" si="15"/>
        <v>8.4961087975227938E-72</v>
      </c>
      <c r="E110" t="s">
        <v>283</v>
      </c>
      <c r="F110" t="str">
        <f t="shared" si="16"/>
        <v>0.243666397680063+0.224778474434084i</v>
      </c>
      <c r="G110" t="s">
        <v>154</v>
      </c>
      <c r="H110">
        <f t="shared" si="17"/>
        <v>0</v>
      </c>
    </row>
    <row r="111" spans="2:8" x14ac:dyDescent="0.25">
      <c r="B111">
        <f t="shared" si="14"/>
        <v>0</v>
      </c>
      <c r="C111" t="s">
        <v>253</v>
      </c>
      <c r="D111">
        <f t="shared" si="15"/>
        <v>5.6169541696430633E-76</v>
      </c>
      <c r="E111" t="s">
        <v>284</v>
      </c>
      <c r="F111" t="str">
        <f t="shared" si="16"/>
        <v>0.271653699342745+0.273898257966709i</v>
      </c>
      <c r="G111" t="s">
        <v>154</v>
      </c>
      <c r="H111">
        <f t="shared" si="17"/>
        <v>0</v>
      </c>
    </row>
    <row r="112" spans="2:8" x14ac:dyDescent="0.25">
      <c r="B112">
        <f t="shared" si="14"/>
        <v>0</v>
      </c>
      <c r="C112" t="s">
        <v>254</v>
      </c>
      <c r="D112">
        <f t="shared" si="15"/>
        <v>2.6690674762213976E-80</v>
      </c>
      <c r="E112" t="s">
        <v>285</v>
      </c>
      <c r="F112" t="str">
        <f t="shared" si="16"/>
        <v>0.313357136124303+0.324858946147188i</v>
      </c>
      <c r="G112" t="s">
        <v>154</v>
      </c>
      <c r="H112">
        <f t="shared" si="17"/>
        <v>0</v>
      </c>
    </row>
    <row r="113" spans="1:8" x14ac:dyDescent="0.25">
      <c r="B113">
        <f t="shared" si="14"/>
        <v>0</v>
      </c>
      <c r="C113" t="s">
        <v>255</v>
      </c>
      <c r="D113">
        <f t="shared" si="15"/>
        <v>8.1170496065638385E-85</v>
      </c>
      <c r="E113" t="s">
        <v>286</v>
      </c>
      <c r="F113" t="str">
        <f t="shared" si="16"/>
        <v>0.372805604952934+0.373596012961459i</v>
      </c>
      <c r="G113" t="s">
        <v>154</v>
      </c>
      <c r="H113">
        <f t="shared" si="17"/>
        <v>0</v>
      </c>
    </row>
    <row r="114" spans="1:8" x14ac:dyDescent="0.25">
      <c r="B114">
        <f t="shared" si="14"/>
        <v>0</v>
      </c>
      <c r="C114" t="s">
        <v>256</v>
      </c>
      <c r="D114">
        <f t="shared" si="15"/>
        <v>1.1867889992405331E-89</v>
      </c>
      <c r="E114" t="s">
        <v>287</v>
      </c>
      <c r="F114" t="str">
        <f t="shared" si="16"/>
        <v>0.452984416239974+0.413161933349367i</v>
      </c>
      <c r="G114" t="s">
        <v>154</v>
      </c>
      <c r="H114">
        <f t="shared" si="17"/>
        <v>0</v>
      </c>
    </row>
    <row r="115" spans="1:8" x14ac:dyDescent="0.25">
      <c r="B115">
        <f t="shared" si="14"/>
        <v>0</v>
      </c>
      <c r="C115" t="s">
        <v>257</v>
      </c>
      <c r="D115">
        <f t="shared" si="15"/>
        <v>0</v>
      </c>
      <c r="E115" t="s">
        <v>288</v>
      </c>
      <c r="F115" t="str">
        <f t="shared" si="16"/>
        <v>0.553916967687448+0.433779063568144i</v>
      </c>
      <c r="G115" t="s">
        <v>154</v>
      </c>
      <c r="H115">
        <f t="shared" si="17"/>
        <v>0</v>
      </c>
    </row>
    <row r="116" spans="1:8" x14ac:dyDescent="0.25">
      <c r="B116">
        <f t="shared" si="14"/>
        <v>0</v>
      </c>
      <c r="C116" t="s">
        <v>258</v>
      </c>
      <c r="D116">
        <f t="shared" si="15"/>
        <v>0</v>
      </c>
      <c r="E116" t="s">
        <v>289</v>
      </c>
      <c r="F116" t="str">
        <f t="shared" si="16"/>
        <v>0.670490108269975+0.424249637216254i</v>
      </c>
      <c r="G116" t="s">
        <v>154</v>
      </c>
      <c r="H116">
        <f t="shared" si="17"/>
        <v>0</v>
      </c>
    </row>
    <row r="117" spans="1:8" x14ac:dyDescent="0.25">
      <c r="B117">
        <f t="shared" si="14"/>
        <v>0</v>
      </c>
      <c r="C117" t="s">
        <v>259</v>
      </c>
      <c r="D117">
        <f t="shared" si="15"/>
        <v>0</v>
      </c>
      <c r="E117" t="s">
        <v>290</v>
      </c>
      <c r="F117" t="str">
        <f t="shared" si="16"/>
        <v>0.791085858130629+0.375049931407723i</v>
      </c>
      <c r="G117" t="s">
        <v>154</v>
      </c>
      <c r="H117">
        <f t="shared" si="17"/>
        <v>0</v>
      </c>
    </row>
    <row r="118" spans="1:8" x14ac:dyDescent="0.25">
      <c r="B118">
        <f t="shared" si="14"/>
        <v>0</v>
      </c>
      <c r="C118" t="s">
        <v>260</v>
      </c>
      <c r="D118">
        <f t="shared" si="15"/>
        <v>0</v>
      </c>
      <c r="E118" t="s">
        <v>291</v>
      </c>
      <c r="F118" t="str">
        <f t="shared" si="16"/>
        <v>0.898387135091194+0.282505634507702i</v>
      </c>
      <c r="G118" t="s">
        <v>154</v>
      </c>
      <c r="H118">
        <f t="shared" si="17"/>
        <v>0</v>
      </c>
    </row>
    <row r="119" spans="1:8" x14ac:dyDescent="0.25">
      <c r="B119">
        <f t="shared" si="14"/>
        <v>0</v>
      </c>
      <c r="C119" t="s">
        <v>261</v>
      </c>
      <c r="D119">
        <f t="shared" si="15"/>
        <v>0</v>
      </c>
      <c r="E119" t="s">
        <v>292</v>
      </c>
      <c r="F119" t="str">
        <f t="shared" si="16"/>
        <v>0.973131557482569+0.152286582068843i</v>
      </c>
      <c r="G119" t="s">
        <v>154</v>
      </c>
      <c r="H119">
        <f t="shared" si="17"/>
        <v>0</v>
      </c>
    </row>
    <row r="120" spans="1:8" x14ac:dyDescent="0.25">
      <c r="D120">
        <v>1</v>
      </c>
    </row>
    <row r="121" spans="1:8" x14ac:dyDescent="0.25">
      <c r="A121" t="s">
        <v>75</v>
      </c>
    </row>
    <row r="122" spans="1:8" x14ac:dyDescent="0.25">
      <c r="B122">
        <f>H88</f>
        <v>0.44956189596913398</v>
      </c>
      <c r="C122" t="s">
        <v>305</v>
      </c>
      <c r="D122">
        <f>O2</f>
        <v>0.94804367484246255</v>
      </c>
      <c r="E122" t="s">
        <v>337</v>
      </c>
      <c r="F122" t="str">
        <f>IMPRODUCT(C122,E122,D$154)</f>
        <v>0.99999999996936</v>
      </c>
      <c r="G122" t="s">
        <v>353</v>
      </c>
      <c r="H122">
        <f>IMABS(G122)</f>
        <v>0.42620431192372299</v>
      </c>
    </row>
    <row r="123" spans="1:8" x14ac:dyDescent="0.25">
      <c r="B123">
        <f t="shared" ref="B123:B153" si="18">H89</f>
        <v>0.36119878661016402</v>
      </c>
      <c r="C123" t="s">
        <v>306</v>
      </c>
      <c r="D123">
        <f t="shared" ref="D123:D153" si="19">O3</f>
        <v>0</v>
      </c>
      <c r="E123" t="s">
        <v>338</v>
      </c>
      <c r="F123" t="str">
        <f t="shared" ref="F123:F153" si="20">IMPRODUCT(C123,E123,D$154)</f>
        <v>0.965903220327905-0.171410063895272i</v>
      </c>
      <c r="G123" t="s">
        <v>354</v>
      </c>
      <c r="H123">
        <f t="shared" ref="H123:H153" si="21">IMABS(G123)</f>
        <v>0.34243222500653803</v>
      </c>
    </row>
    <row r="124" spans="1:8" x14ac:dyDescent="0.25">
      <c r="B124">
        <f t="shared" si="18"/>
        <v>0.143307073862632</v>
      </c>
      <c r="C124" t="s">
        <v>307</v>
      </c>
      <c r="D124">
        <f t="shared" si="19"/>
        <v>5.0634528652841598E-2</v>
      </c>
      <c r="E124" t="s">
        <v>339</v>
      </c>
      <c r="F124" t="str">
        <f t="shared" si="20"/>
        <v>0.873375897597541-0.31128567903588i</v>
      </c>
      <c r="G124" t="s">
        <v>355</v>
      </c>
      <c r="H124">
        <f t="shared" si="21"/>
        <v>0.158624719638325</v>
      </c>
    </row>
    <row r="125" spans="1:8" x14ac:dyDescent="0.25">
      <c r="B125">
        <f t="shared" si="18"/>
        <v>3.7431137528042502E-2</v>
      </c>
      <c r="C125" t="s">
        <v>308</v>
      </c>
      <c r="D125">
        <f t="shared" si="19"/>
        <v>0</v>
      </c>
      <c r="E125" t="s">
        <v>340</v>
      </c>
      <c r="F125" t="str">
        <f t="shared" si="20"/>
        <v>0.746683343780558-0.40020663063279i</v>
      </c>
      <c r="G125" t="s">
        <v>356</v>
      </c>
      <c r="H125">
        <f t="shared" si="21"/>
        <v>5.3775483485603098E-2</v>
      </c>
    </row>
    <row r="126" spans="1:8" x14ac:dyDescent="0.25">
      <c r="B126">
        <f t="shared" si="18"/>
        <v>7.2399336694380098E-3</v>
      </c>
      <c r="C126" t="s">
        <v>309</v>
      </c>
      <c r="D126">
        <f t="shared" si="19"/>
        <v>1.3001751557984527E-3</v>
      </c>
      <c r="E126" t="s">
        <v>341</v>
      </c>
      <c r="F126" t="str">
        <f t="shared" si="20"/>
        <v>0.613309704242901-0.435591319327459i</v>
      </c>
      <c r="G126" t="s">
        <v>357</v>
      </c>
      <c r="H126">
        <f t="shared" si="21"/>
        <v>1.4704568667374801E-2</v>
      </c>
    </row>
    <row r="127" spans="1:8" x14ac:dyDescent="0.25">
      <c r="B127">
        <f t="shared" si="18"/>
        <v>1.1059600277602999E-3</v>
      </c>
      <c r="C127" t="s">
        <v>310</v>
      </c>
      <c r="D127">
        <f t="shared" si="19"/>
        <v>0</v>
      </c>
      <c r="E127" t="s">
        <v>342</v>
      </c>
      <c r="F127" t="str">
        <f t="shared" si="20"/>
        <v>0.494015878555727-0.42784463300868i</v>
      </c>
      <c r="G127" t="s">
        <v>358</v>
      </c>
      <c r="H127">
        <f t="shared" si="21"/>
        <v>3.4134281032739402E-3</v>
      </c>
    </row>
    <row r="128" spans="1:8" x14ac:dyDescent="0.25">
      <c r="B128">
        <f t="shared" si="18"/>
        <v>1.38967577361262E-4</v>
      </c>
      <c r="C128" t="s">
        <v>311</v>
      </c>
      <c r="D128">
        <f t="shared" si="19"/>
        <v>2.136667423728107E-5</v>
      </c>
      <c r="E128" t="s">
        <v>343</v>
      </c>
      <c r="F128" t="str">
        <f t="shared" si="20"/>
        <v>0.398975162238689-0.392545385286711i</v>
      </c>
      <c r="G128" t="s">
        <v>359</v>
      </c>
      <c r="H128">
        <f t="shared" si="21"/>
        <v>6.9426790122247104E-4</v>
      </c>
    </row>
    <row r="129" spans="2:8" x14ac:dyDescent="0.25">
      <c r="B129">
        <f t="shared" si="18"/>
        <v>1.47715854969642E-5</v>
      </c>
      <c r="C129" t="s">
        <v>312</v>
      </c>
      <c r="D129">
        <f t="shared" si="19"/>
        <v>0</v>
      </c>
      <c r="E129" t="s">
        <v>344</v>
      </c>
      <c r="F129" t="str">
        <f t="shared" si="20"/>
        <v>0.329432789495629-0.343937229700804i</v>
      </c>
      <c r="G129" t="s">
        <v>360</v>
      </c>
      <c r="H129">
        <f t="shared" si="21"/>
        <v>1.2638852478772701E-4</v>
      </c>
    </row>
    <row r="130" spans="2:8" x14ac:dyDescent="0.25">
      <c r="B130">
        <f t="shared" si="18"/>
        <v>1.35571923214886E-6</v>
      </c>
      <c r="C130" t="s">
        <v>313</v>
      </c>
      <c r="D130">
        <f t="shared" si="19"/>
        <v>2.5237704551525672E-7</v>
      </c>
      <c r="E130" t="s">
        <v>345</v>
      </c>
      <c r="F130" t="str">
        <f t="shared" si="20"/>
        <v>0.281610362115552-0.291946903120861i</v>
      </c>
      <c r="G130" t="s">
        <v>361</v>
      </c>
      <c r="H130">
        <f t="shared" si="21"/>
        <v>2.09104753734228E-5</v>
      </c>
    </row>
    <row r="131" spans="2:8" x14ac:dyDescent="0.25">
      <c r="B131">
        <f t="shared" si="18"/>
        <v>1.09122453056488E-7</v>
      </c>
      <c r="C131" t="s">
        <v>314</v>
      </c>
      <c r="D131">
        <f t="shared" si="19"/>
        <v>0</v>
      </c>
      <c r="E131" t="s">
        <v>346</v>
      </c>
      <c r="F131" t="str">
        <f t="shared" si="20"/>
        <v>0.250139934707065-0.242084688260798i</v>
      </c>
      <c r="G131" t="s">
        <v>362</v>
      </c>
      <c r="H131">
        <f t="shared" si="21"/>
        <v>3.1802840764631399E-6</v>
      </c>
    </row>
    <row r="132" spans="2:8" x14ac:dyDescent="0.25">
      <c r="B132">
        <f t="shared" si="18"/>
        <v>7.7980702409584707E-9</v>
      </c>
      <c r="C132" t="s">
        <v>315</v>
      </c>
      <c r="D132">
        <f t="shared" si="19"/>
        <v>2.2811172408914441E-9</v>
      </c>
      <c r="E132" t="s">
        <v>347</v>
      </c>
      <c r="F132" t="str">
        <f t="shared" si="20"/>
        <v>0.230044888196838-0.196644069681379i</v>
      </c>
      <c r="G132" t="s">
        <v>363</v>
      </c>
      <c r="H132">
        <f t="shared" si="21"/>
        <v>4.4860753059732899E-7</v>
      </c>
    </row>
    <row r="133" spans="2:8" x14ac:dyDescent="0.25">
      <c r="B133">
        <f t="shared" si="18"/>
        <v>4.9967100870036396E-10</v>
      </c>
      <c r="C133" t="s">
        <v>316</v>
      </c>
      <c r="D133">
        <f t="shared" si="19"/>
        <v>0</v>
      </c>
      <c r="E133" t="s">
        <v>348</v>
      </c>
      <c r="F133" t="str">
        <f t="shared" si="20"/>
        <v>0.217473261781081-0.156029671979238i</v>
      </c>
      <c r="G133" t="s">
        <v>364</v>
      </c>
      <c r="H133">
        <f t="shared" si="21"/>
        <v>5.9106106701522303E-8</v>
      </c>
    </row>
    <row r="134" spans="2:8" x14ac:dyDescent="0.25">
      <c r="B134">
        <f t="shared" si="18"/>
        <v>0</v>
      </c>
      <c r="C134" t="s">
        <v>317</v>
      </c>
      <c r="D134">
        <f t="shared" si="19"/>
        <v>1.6400637510292181E-11</v>
      </c>
      <c r="E134" t="s">
        <v>349</v>
      </c>
      <c r="F134" t="str">
        <f t="shared" si="20"/>
        <v>0.209731588645899-0.119729518824266i</v>
      </c>
      <c r="G134" t="s">
        <v>365</v>
      </c>
      <c r="H134">
        <f t="shared" si="21"/>
        <v>7.2882654867424801E-9</v>
      </c>
    </row>
    <row r="135" spans="2:8" x14ac:dyDescent="0.25">
      <c r="B135">
        <f t="shared" si="18"/>
        <v>0</v>
      </c>
      <c r="C135" t="s">
        <v>318</v>
      </c>
      <c r="D135">
        <f t="shared" si="19"/>
        <v>0</v>
      </c>
      <c r="E135" t="s">
        <v>350</v>
      </c>
      <c r="F135" t="str">
        <f t="shared" si="20"/>
        <v>0.205053983311576-0.0868844900140178i</v>
      </c>
      <c r="G135" t="s">
        <v>366</v>
      </c>
      <c r="H135">
        <f t="shared" si="21"/>
        <v>8.53226124789233E-10</v>
      </c>
    </row>
    <row r="136" spans="2:8" x14ac:dyDescent="0.25">
      <c r="B136">
        <f t="shared" si="18"/>
        <v>0</v>
      </c>
      <c r="C136" t="s">
        <v>319</v>
      </c>
      <c r="D136">
        <f t="shared" si="19"/>
        <v>6.7377598983439439E-21</v>
      </c>
      <c r="E136" t="s">
        <v>351</v>
      </c>
      <c r="F136" t="str">
        <f t="shared" si="20"/>
        <v>0.202337657764106-0.0565661179141108i</v>
      </c>
      <c r="G136" t="s">
        <v>154</v>
      </c>
      <c r="H136">
        <f t="shared" si="21"/>
        <v>0</v>
      </c>
    </row>
    <row r="137" spans="2:8" x14ac:dyDescent="0.25">
      <c r="B137">
        <f t="shared" si="18"/>
        <v>0</v>
      </c>
      <c r="C137" t="s">
        <v>320</v>
      </c>
      <c r="D137">
        <f t="shared" si="19"/>
        <v>0</v>
      </c>
      <c r="E137" t="s">
        <v>352</v>
      </c>
      <c r="F137" t="str">
        <f t="shared" si="20"/>
        <v>0.20093208342268-0.0278830590629483i</v>
      </c>
      <c r="G137" t="s">
        <v>154</v>
      </c>
      <c r="H137">
        <f t="shared" si="21"/>
        <v>0</v>
      </c>
    </row>
    <row r="138" spans="2:8" x14ac:dyDescent="0.25">
      <c r="B138">
        <f t="shared" si="18"/>
        <v>0</v>
      </c>
      <c r="C138" t="s">
        <v>321</v>
      </c>
      <c r="D138">
        <f t="shared" si="19"/>
        <v>4.6961986200068048E-16</v>
      </c>
      <c r="E138" t="s">
        <v>337</v>
      </c>
      <c r="F138" t="str">
        <f t="shared" si="20"/>
        <v>0.200498469222261</v>
      </c>
      <c r="G138" t="s">
        <v>154</v>
      </c>
      <c r="H138">
        <f t="shared" si="21"/>
        <v>0</v>
      </c>
    </row>
    <row r="139" spans="2:8" x14ac:dyDescent="0.25">
      <c r="B139">
        <f t="shared" si="18"/>
        <v>0</v>
      </c>
      <c r="C139" t="s">
        <v>322</v>
      </c>
      <c r="D139">
        <f t="shared" si="19"/>
        <v>0</v>
      </c>
      <c r="E139" t="s">
        <v>338</v>
      </c>
      <c r="F139" t="str">
        <f t="shared" si="20"/>
        <v>0.20093208342268+0.0278830590629486i</v>
      </c>
      <c r="G139" t="s">
        <v>154</v>
      </c>
      <c r="H139">
        <f t="shared" si="21"/>
        <v>0</v>
      </c>
    </row>
    <row r="140" spans="2:8" x14ac:dyDescent="0.25">
      <c r="B140">
        <f t="shared" si="18"/>
        <v>0</v>
      </c>
      <c r="C140" t="s">
        <v>323</v>
      </c>
      <c r="D140">
        <f t="shared" si="19"/>
        <v>1.9293966974325256E-18</v>
      </c>
      <c r="E140" t="s">
        <v>339</v>
      </c>
      <c r="F140" t="str">
        <f t="shared" si="20"/>
        <v>0.202337657764106+0.0565661179141111i</v>
      </c>
      <c r="G140" t="s">
        <v>154</v>
      </c>
      <c r="H140">
        <f t="shared" si="21"/>
        <v>0</v>
      </c>
    </row>
    <row r="141" spans="2:8" x14ac:dyDescent="0.25">
      <c r="B141">
        <f t="shared" si="18"/>
        <v>0</v>
      </c>
      <c r="C141" t="s">
        <v>324</v>
      </c>
      <c r="D141">
        <f t="shared" si="19"/>
        <v>0</v>
      </c>
      <c r="E141" t="s">
        <v>340</v>
      </c>
      <c r="F141" t="str">
        <f t="shared" si="20"/>
        <v>0.205053983311576+0.0868844900140177i</v>
      </c>
      <c r="G141" t="s">
        <v>154</v>
      </c>
      <c r="H141">
        <f t="shared" si="21"/>
        <v>0</v>
      </c>
    </row>
    <row r="142" spans="2:8" x14ac:dyDescent="0.25">
      <c r="B142">
        <f t="shared" si="18"/>
        <v>0</v>
      </c>
      <c r="C142" t="s">
        <v>325</v>
      </c>
      <c r="D142">
        <f t="shared" si="19"/>
        <v>6.7377598983439439E-21</v>
      </c>
      <c r="E142" t="s">
        <v>341</v>
      </c>
      <c r="F142" t="str">
        <f t="shared" si="20"/>
        <v>0.2097315886459+0.119729518824266i</v>
      </c>
      <c r="G142" t="s">
        <v>154</v>
      </c>
      <c r="H142">
        <f t="shared" si="21"/>
        <v>0</v>
      </c>
    </row>
    <row r="143" spans="2:8" x14ac:dyDescent="0.25">
      <c r="B143">
        <f t="shared" si="18"/>
        <v>0</v>
      </c>
      <c r="C143" t="s">
        <v>326</v>
      </c>
      <c r="D143">
        <f t="shared" si="19"/>
        <v>0</v>
      </c>
      <c r="E143" t="s">
        <v>342</v>
      </c>
      <c r="F143" t="str">
        <f t="shared" si="20"/>
        <v>0.217473261781081+0.156029671979238i</v>
      </c>
      <c r="G143" t="s">
        <v>154</v>
      </c>
      <c r="H143">
        <f t="shared" si="21"/>
        <v>0</v>
      </c>
    </row>
    <row r="144" spans="2:8" x14ac:dyDescent="0.25">
      <c r="B144">
        <f t="shared" si="18"/>
        <v>0</v>
      </c>
      <c r="C144" t="s">
        <v>327</v>
      </c>
      <c r="D144">
        <f t="shared" si="19"/>
        <v>2.0132045663217217E-23</v>
      </c>
      <c r="E144" t="s">
        <v>343</v>
      </c>
      <c r="F144" t="str">
        <f t="shared" si="20"/>
        <v>0.230044888196838+0.196644069681379i</v>
      </c>
      <c r="G144" t="s">
        <v>154</v>
      </c>
      <c r="H144">
        <f t="shared" si="21"/>
        <v>0</v>
      </c>
    </row>
    <row r="145" spans="1:8" x14ac:dyDescent="0.25">
      <c r="B145">
        <f t="shared" si="18"/>
        <v>0</v>
      </c>
      <c r="C145" t="s">
        <v>328</v>
      </c>
      <c r="D145">
        <f t="shared" si="19"/>
        <v>0</v>
      </c>
      <c r="E145" t="s">
        <v>344</v>
      </c>
      <c r="F145" t="str">
        <f t="shared" si="20"/>
        <v>0.250139934707066+0.242084688260798i</v>
      </c>
      <c r="G145" t="s">
        <v>154</v>
      </c>
      <c r="H145">
        <f t="shared" si="21"/>
        <v>0</v>
      </c>
    </row>
    <row r="146" spans="1:8" x14ac:dyDescent="0.25">
      <c r="B146">
        <f t="shared" si="18"/>
        <v>0</v>
      </c>
      <c r="C146" t="s">
        <v>329</v>
      </c>
      <c r="D146">
        <f t="shared" si="19"/>
        <v>5.1694340409833569E-26</v>
      </c>
      <c r="E146" t="s">
        <v>345</v>
      </c>
      <c r="F146" t="str">
        <f t="shared" si="20"/>
        <v>0.281610362115552+0.291946903120861i</v>
      </c>
      <c r="G146" t="s">
        <v>154</v>
      </c>
      <c r="H146">
        <f t="shared" si="21"/>
        <v>0</v>
      </c>
    </row>
    <row r="147" spans="1:8" x14ac:dyDescent="0.25">
      <c r="B147">
        <f t="shared" si="18"/>
        <v>0</v>
      </c>
      <c r="C147" t="s">
        <v>330</v>
      </c>
      <c r="D147">
        <f t="shared" si="19"/>
        <v>0</v>
      </c>
      <c r="E147" t="s">
        <v>346</v>
      </c>
      <c r="F147" t="str">
        <f t="shared" si="20"/>
        <v>0.329432789495629+0.343937229700804i</v>
      </c>
      <c r="G147" t="s">
        <v>154</v>
      </c>
      <c r="H147">
        <f t="shared" si="21"/>
        <v>0</v>
      </c>
    </row>
    <row r="148" spans="1:8" x14ac:dyDescent="0.25">
      <c r="B148">
        <f t="shared" si="18"/>
        <v>0</v>
      </c>
      <c r="C148" t="s">
        <v>331</v>
      </c>
      <c r="D148">
        <f t="shared" si="19"/>
        <v>1.1435963492561524E-28</v>
      </c>
      <c r="E148" t="s">
        <v>347</v>
      </c>
      <c r="F148" t="str">
        <f t="shared" si="20"/>
        <v>0.39897516223869+0.392545385286711i</v>
      </c>
      <c r="G148" t="s">
        <v>154</v>
      </c>
      <c r="H148">
        <f t="shared" si="21"/>
        <v>0</v>
      </c>
    </row>
    <row r="149" spans="1:8" x14ac:dyDescent="0.25">
      <c r="B149">
        <f t="shared" si="18"/>
        <v>0</v>
      </c>
      <c r="C149" t="s">
        <v>332</v>
      </c>
      <c r="D149">
        <f t="shared" si="19"/>
        <v>0</v>
      </c>
      <c r="E149" t="s">
        <v>348</v>
      </c>
      <c r="F149" t="str">
        <f t="shared" si="20"/>
        <v>0.494015878555727+0.42784463300868i</v>
      </c>
      <c r="G149" t="s">
        <v>154</v>
      </c>
      <c r="H149">
        <f t="shared" si="21"/>
        <v>0</v>
      </c>
    </row>
    <row r="150" spans="1:8" x14ac:dyDescent="0.25">
      <c r="B150">
        <f t="shared" si="18"/>
        <v>0</v>
      </c>
      <c r="C150" t="s">
        <v>333</v>
      </c>
      <c r="D150">
        <f t="shared" si="19"/>
        <v>2.1813891840900249E-31</v>
      </c>
      <c r="E150" t="s">
        <v>349</v>
      </c>
      <c r="F150" t="str">
        <f t="shared" si="20"/>
        <v>0.613309704242902+0.435591319327459i</v>
      </c>
      <c r="G150" t="s">
        <v>154</v>
      </c>
      <c r="H150">
        <f t="shared" si="21"/>
        <v>0</v>
      </c>
    </row>
    <row r="151" spans="1:8" x14ac:dyDescent="0.25">
      <c r="B151">
        <f t="shared" si="18"/>
        <v>0</v>
      </c>
      <c r="C151" t="s">
        <v>334</v>
      </c>
      <c r="D151">
        <f t="shared" si="19"/>
        <v>0</v>
      </c>
      <c r="E151" t="s">
        <v>350</v>
      </c>
      <c r="F151" t="str">
        <f t="shared" si="20"/>
        <v>0.74668334378056+0.40020663063279i</v>
      </c>
      <c r="G151" t="s">
        <v>154</v>
      </c>
      <c r="H151">
        <f t="shared" si="21"/>
        <v>0</v>
      </c>
    </row>
    <row r="152" spans="1:8" x14ac:dyDescent="0.25">
      <c r="B152">
        <f t="shared" si="18"/>
        <v>0</v>
      </c>
      <c r="C152" t="s">
        <v>335</v>
      </c>
      <c r="D152">
        <f t="shared" si="19"/>
        <v>3.5848271575806544E-34</v>
      </c>
      <c r="E152" t="s">
        <v>351</v>
      </c>
      <c r="F152" t="str">
        <f t="shared" si="20"/>
        <v>0.873375897597542+0.31128567903588i</v>
      </c>
      <c r="G152" t="s">
        <v>154</v>
      </c>
      <c r="H152">
        <f t="shared" si="21"/>
        <v>0</v>
      </c>
    </row>
    <row r="153" spans="1:8" x14ac:dyDescent="0.25">
      <c r="B153">
        <f t="shared" si="18"/>
        <v>0</v>
      </c>
      <c r="C153" t="s">
        <v>336</v>
      </c>
      <c r="D153">
        <f t="shared" si="19"/>
        <v>0</v>
      </c>
      <c r="E153" t="s">
        <v>352</v>
      </c>
      <c r="F153" t="str">
        <f t="shared" si="20"/>
        <v>0.965903220327905+0.17141006389527i</v>
      </c>
      <c r="G153" t="s">
        <v>154</v>
      </c>
      <c r="H153">
        <f t="shared" si="21"/>
        <v>0</v>
      </c>
    </row>
    <row r="154" spans="1:8" x14ac:dyDescent="0.25">
      <c r="D154">
        <v>1</v>
      </c>
    </row>
    <row r="155" spans="1:8" x14ac:dyDescent="0.25">
      <c r="A155" t="s">
        <v>76</v>
      </c>
    </row>
    <row r="156" spans="1:8" x14ac:dyDescent="0.25">
      <c r="B156">
        <f>H122</f>
        <v>0.42620431192372299</v>
      </c>
      <c r="C156" t="s">
        <v>367</v>
      </c>
      <c r="D156">
        <f>R2</f>
        <v>1</v>
      </c>
      <c r="E156" t="s">
        <v>79</v>
      </c>
      <c r="F156" t="str">
        <f>IMPRODUCT(C156,E156,D$188)</f>
        <v>0.999999999865427</v>
      </c>
      <c r="G156" t="s">
        <v>353</v>
      </c>
      <c r="H156">
        <f>IMABS(G156)</f>
        <v>0.42620431192372299</v>
      </c>
    </row>
    <row r="157" spans="1:8" x14ac:dyDescent="0.25">
      <c r="B157">
        <f t="shared" ref="B157:B187" si="22">H123</f>
        <v>0.34243222500653803</v>
      </c>
      <c r="C157" t="s">
        <v>368</v>
      </c>
      <c r="D157">
        <f t="shared" ref="D157:D187" si="23">R3</f>
        <v>0</v>
      </c>
      <c r="E157" t="s">
        <v>79</v>
      </c>
      <c r="F157" t="str">
        <f t="shared" ref="F157:F187" si="24">IMPRODUCT(C157,E157,D$188)</f>
        <v>0.965903220424563-0.171410063857765i</v>
      </c>
      <c r="G157" t="s">
        <v>354</v>
      </c>
      <c r="H157">
        <f t="shared" ref="H157:H187" si="25">IMABS(G157)</f>
        <v>0.34243222500653803</v>
      </c>
    </row>
    <row r="158" spans="1:8" x14ac:dyDescent="0.25">
      <c r="B158">
        <f t="shared" si="22"/>
        <v>0.158624719638325</v>
      </c>
      <c r="C158" t="s">
        <v>369</v>
      </c>
      <c r="D158">
        <f t="shared" si="23"/>
        <v>0</v>
      </c>
      <c r="E158" t="s">
        <v>79</v>
      </c>
      <c r="F158" t="str">
        <f t="shared" si="24"/>
        <v>0.873375897521619-0.3112856791054i</v>
      </c>
      <c r="G158" t="s">
        <v>355</v>
      </c>
      <c r="H158">
        <f t="shared" si="25"/>
        <v>0.158624719638325</v>
      </c>
    </row>
    <row r="159" spans="1:8" x14ac:dyDescent="0.25">
      <c r="B159">
        <f t="shared" si="22"/>
        <v>5.3775483485603098E-2</v>
      </c>
      <c r="C159" t="s">
        <v>370</v>
      </c>
      <c r="D159">
        <f t="shared" si="23"/>
        <v>0</v>
      </c>
      <c r="E159" t="s">
        <v>79</v>
      </c>
      <c r="F159" t="str">
        <f t="shared" si="24"/>
        <v>0.746683343825374-0.400206630541416i</v>
      </c>
      <c r="G159" t="s">
        <v>399</v>
      </c>
      <c r="H159">
        <f t="shared" si="25"/>
        <v>5.3775483485603001E-2</v>
      </c>
    </row>
    <row r="160" spans="1:8" x14ac:dyDescent="0.25">
      <c r="B160">
        <f t="shared" si="22"/>
        <v>1.4704568667374801E-2</v>
      </c>
      <c r="C160" t="s">
        <v>371</v>
      </c>
      <c r="D160">
        <f t="shared" si="23"/>
        <v>0</v>
      </c>
      <c r="E160" t="s">
        <v>79</v>
      </c>
      <c r="F160" t="str">
        <f t="shared" si="24"/>
        <v>0.613309704234931-0.435591319427393i</v>
      </c>
      <c r="G160" t="s">
        <v>400</v>
      </c>
      <c r="H160">
        <f t="shared" si="25"/>
        <v>1.47045686673747E-2</v>
      </c>
    </row>
    <row r="161" spans="2:8" x14ac:dyDescent="0.25">
      <c r="B161">
        <f t="shared" si="22"/>
        <v>3.4134281032739402E-3</v>
      </c>
      <c r="C161" t="s">
        <v>372</v>
      </c>
      <c r="D161">
        <f t="shared" si="23"/>
        <v>0</v>
      </c>
      <c r="E161" t="s">
        <v>79</v>
      </c>
      <c r="F161" t="str">
        <f t="shared" si="24"/>
        <v>0.494015878526582-0.427844632914614i</v>
      </c>
      <c r="G161" t="s">
        <v>358</v>
      </c>
      <c r="H161">
        <f t="shared" si="25"/>
        <v>3.4134281032739402E-3</v>
      </c>
    </row>
    <row r="162" spans="2:8" x14ac:dyDescent="0.25">
      <c r="B162">
        <f t="shared" si="22"/>
        <v>6.9426790122247104E-4</v>
      </c>
      <c r="C162" t="s">
        <v>373</v>
      </c>
      <c r="D162">
        <f t="shared" si="23"/>
        <v>0</v>
      </c>
      <c r="E162" t="s">
        <v>79</v>
      </c>
      <c r="F162" t="str">
        <f t="shared" si="24"/>
        <v>0.39897516229974-0.392545385361511i</v>
      </c>
      <c r="G162" t="s">
        <v>401</v>
      </c>
      <c r="H162">
        <f t="shared" si="25"/>
        <v>6.9426790122249901E-4</v>
      </c>
    </row>
    <row r="163" spans="2:8" x14ac:dyDescent="0.25">
      <c r="B163">
        <f t="shared" si="22"/>
        <v>1.2638852478772701E-4</v>
      </c>
      <c r="C163" t="s">
        <v>374</v>
      </c>
      <c r="D163">
        <f t="shared" si="23"/>
        <v>0</v>
      </c>
      <c r="E163" t="s">
        <v>79</v>
      </c>
      <c r="F163" t="str">
        <f t="shared" si="24"/>
        <v>0.329432789412544-0.343937229655631i</v>
      </c>
      <c r="G163" t="s">
        <v>402</v>
      </c>
      <c r="H163">
        <f t="shared" si="25"/>
        <v>1.2638852478769099E-4</v>
      </c>
    </row>
    <row r="164" spans="2:8" x14ac:dyDescent="0.25">
      <c r="B164">
        <f t="shared" si="22"/>
        <v>2.09104753734228E-5</v>
      </c>
      <c r="C164" t="s">
        <v>375</v>
      </c>
      <c r="D164">
        <f t="shared" si="23"/>
        <v>0</v>
      </c>
      <c r="E164" t="s">
        <v>79</v>
      </c>
      <c r="F164" t="str">
        <f t="shared" si="24"/>
        <v>0.281610362207659-0.291946903130617i</v>
      </c>
      <c r="G164" t="s">
        <v>403</v>
      </c>
      <c r="H164">
        <f t="shared" si="25"/>
        <v>2.0910475373479999E-5</v>
      </c>
    </row>
    <row r="165" spans="2:8" x14ac:dyDescent="0.25">
      <c r="B165">
        <f t="shared" si="22"/>
        <v>3.1802840764631399E-6</v>
      </c>
      <c r="C165" t="s">
        <v>376</v>
      </c>
      <c r="D165">
        <f t="shared" si="23"/>
        <v>0</v>
      </c>
      <c r="E165" t="s">
        <v>79</v>
      </c>
      <c r="F165" t="str">
        <f t="shared" si="24"/>
        <v>0.250139934620104-0.242084688286832i</v>
      </c>
      <c r="G165" t="s">
        <v>404</v>
      </c>
      <c r="H165">
        <f t="shared" si="25"/>
        <v>3.1802840765178799E-6</v>
      </c>
    </row>
    <row r="166" spans="2:8" x14ac:dyDescent="0.25">
      <c r="B166">
        <f t="shared" si="22"/>
        <v>4.4860753059732899E-7</v>
      </c>
      <c r="C166" t="s">
        <v>377</v>
      </c>
      <c r="D166">
        <f t="shared" si="23"/>
        <v>0</v>
      </c>
      <c r="E166" t="s">
        <v>79</v>
      </c>
      <c r="F166" t="str">
        <f t="shared" si="24"/>
        <v>0.230044888265493-0.196644069624605i</v>
      </c>
      <c r="G166" t="s">
        <v>405</v>
      </c>
      <c r="H166">
        <f t="shared" si="25"/>
        <v>4.4860753046330101E-7</v>
      </c>
    </row>
    <row r="167" spans="2:8" x14ac:dyDescent="0.25">
      <c r="B167">
        <f t="shared" si="22"/>
        <v>5.9106106701522303E-8</v>
      </c>
      <c r="C167" t="s">
        <v>378</v>
      </c>
      <c r="D167">
        <f t="shared" si="23"/>
        <v>0</v>
      </c>
      <c r="E167" t="s">
        <v>79</v>
      </c>
      <c r="F167" t="str">
        <f t="shared" si="24"/>
        <v>0.217473261740898-0.15602967205708i</v>
      </c>
      <c r="G167" t="s">
        <v>406</v>
      </c>
      <c r="H167">
        <f t="shared" si="25"/>
        <v>5.9106106667343398E-8</v>
      </c>
    </row>
    <row r="168" spans="2:8" x14ac:dyDescent="0.25">
      <c r="B168">
        <f t="shared" si="22"/>
        <v>7.2882654867424801E-9</v>
      </c>
      <c r="C168" t="s">
        <v>379</v>
      </c>
      <c r="D168">
        <f t="shared" si="23"/>
        <v>0</v>
      </c>
      <c r="E168" t="s">
        <v>79</v>
      </c>
      <c r="F168" t="str">
        <f t="shared" si="24"/>
        <v>0.209731588651981-0.119729518738127i</v>
      </c>
      <c r="G168" t="s">
        <v>407</v>
      </c>
      <c r="H168">
        <f t="shared" si="25"/>
        <v>7.2882655276933997E-9</v>
      </c>
    </row>
    <row r="169" spans="2:8" x14ac:dyDescent="0.25">
      <c r="B169">
        <f t="shared" si="22"/>
        <v>8.53226124789233E-10</v>
      </c>
      <c r="C169" t="s">
        <v>380</v>
      </c>
      <c r="D169">
        <f t="shared" si="23"/>
        <v>0</v>
      </c>
      <c r="E169" t="s">
        <v>79</v>
      </c>
      <c r="F169" t="str">
        <f t="shared" si="24"/>
        <v>0.205053983339869-0.0868844900945525i</v>
      </c>
      <c r="G169" t="s">
        <v>408</v>
      </c>
      <c r="H169">
        <f t="shared" si="25"/>
        <v>8.5322610076885596E-10</v>
      </c>
    </row>
    <row r="170" spans="2:8" x14ac:dyDescent="0.25">
      <c r="B170">
        <f t="shared" si="22"/>
        <v>0</v>
      </c>
      <c r="C170" t="s">
        <v>381</v>
      </c>
      <c r="D170">
        <f t="shared" si="23"/>
        <v>0</v>
      </c>
      <c r="E170" t="s">
        <v>79</v>
      </c>
      <c r="F170" t="str">
        <f t="shared" si="24"/>
        <v>0.202337657706546-0.0565661178520566i</v>
      </c>
      <c r="G170" t="s">
        <v>154</v>
      </c>
      <c r="H170">
        <f t="shared" si="25"/>
        <v>0</v>
      </c>
    </row>
    <row r="171" spans="2:8" x14ac:dyDescent="0.25">
      <c r="B171">
        <f t="shared" si="22"/>
        <v>0</v>
      </c>
      <c r="C171" t="s">
        <v>382</v>
      </c>
      <c r="D171">
        <f t="shared" si="23"/>
        <v>0</v>
      </c>
      <c r="E171" t="s">
        <v>79</v>
      </c>
      <c r="F171" t="str">
        <f t="shared" si="24"/>
        <v>0.200932083499848-0.0278830590966483i</v>
      </c>
      <c r="G171" t="s">
        <v>154</v>
      </c>
      <c r="H171">
        <f t="shared" si="25"/>
        <v>0</v>
      </c>
    </row>
    <row r="172" spans="2:8" x14ac:dyDescent="0.25">
      <c r="B172">
        <f t="shared" si="22"/>
        <v>0</v>
      </c>
      <c r="C172" t="s">
        <v>383</v>
      </c>
      <c r="D172">
        <f t="shared" si="23"/>
        <v>0</v>
      </c>
      <c r="E172" t="s">
        <v>79</v>
      </c>
      <c r="F172" t="str">
        <f t="shared" si="24"/>
        <v>0.200498469138203</v>
      </c>
      <c r="G172" t="s">
        <v>154</v>
      </c>
      <c r="H172">
        <f t="shared" si="25"/>
        <v>0</v>
      </c>
    </row>
    <row r="173" spans="2:8" x14ac:dyDescent="0.25">
      <c r="B173">
        <f t="shared" si="22"/>
        <v>0</v>
      </c>
      <c r="C173" t="s">
        <v>384</v>
      </c>
      <c r="D173">
        <f t="shared" si="23"/>
        <v>0</v>
      </c>
      <c r="E173" t="s">
        <v>79</v>
      </c>
      <c r="F173" t="str">
        <f t="shared" si="24"/>
        <v>0.200932083499848+0.0278830590966487i</v>
      </c>
      <c r="G173" t="s">
        <v>154</v>
      </c>
      <c r="H173">
        <f t="shared" si="25"/>
        <v>0</v>
      </c>
    </row>
    <row r="174" spans="2:8" x14ac:dyDescent="0.25">
      <c r="B174">
        <f t="shared" si="22"/>
        <v>0</v>
      </c>
      <c r="C174" t="s">
        <v>385</v>
      </c>
      <c r="D174">
        <f t="shared" si="23"/>
        <v>0</v>
      </c>
      <c r="E174" t="s">
        <v>79</v>
      </c>
      <c r="F174" t="str">
        <f t="shared" si="24"/>
        <v>0.202337657706546+0.056566117852057i</v>
      </c>
      <c r="G174" t="s">
        <v>154</v>
      </c>
      <c r="H174">
        <f t="shared" si="25"/>
        <v>0</v>
      </c>
    </row>
    <row r="175" spans="2:8" x14ac:dyDescent="0.25">
      <c r="B175">
        <f t="shared" si="22"/>
        <v>0</v>
      </c>
      <c r="C175" t="s">
        <v>386</v>
      </c>
      <c r="D175">
        <f t="shared" si="23"/>
        <v>0</v>
      </c>
      <c r="E175" t="s">
        <v>79</v>
      </c>
      <c r="F175" t="str">
        <f t="shared" si="24"/>
        <v>0.205053983339869+0.0868844900945528i</v>
      </c>
      <c r="G175" t="s">
        <v>154</v>
      </c>
      <c r="H175">
        <f t="shared" si="25"/>
        <v>0</v>
      </c>
    </row>
    <row r="176" spans="2:8" x14ac:dyDescent="0.25">
      <c r="B176">
        <f t="shared" si="22"/>
        <v>0</v>
      </c>
      <c r="C176" t="s">
        <v>387</v>
      </c>
      <c r="D176">
        <f t="shared" si="23"/>
        <v>0</v>
      </c>
      <c r="E176" t="s">
        <v>79</v>
      </c>
      <c r="F176" t="str">
        <f t="shared" si="24"/>
        <v>0.209731588651981+0.119729518738127i</v>
      </c>
      <c r="G176" t="s">
        <v>154</v>
      </c>
      <c r="H176">
        <f t="shared" si="25"/>
        <v>0</v>
      </c>
    </row>
    <row r="177" spans="1:8" x14ac:dyDescent="0.25">
      <c r="B177">
        <f t="shared" si="22"/>
        <v>0</v>
      </c>
      <c r="C177" t="s">
        <v>388</v>
      </c>
      <c r="D177">
        <f t="shared" si="23"/>
        <v>0</v>
      </c>
      <c r="E177" t="s">
        <v>79</v>
      </c>
      <c r="F177" t="str">
        <f t="shared" si="24"/>
        <v>0.217473261740898+0.15602967205708i</v>
      </c>
      <c r="G177" t="s">
        <v>154</v>
      </c>
      <c r="H177">
        <f t="shared" si="25"/>
        <v>0</v>
      </c>
    </row>
    <row r="178" spans="1:8" x14ac:dyDescent="0.25">
      <c r="B178">
        <f t="shared" si="22"/>
        <v>0</v>
      </c>
      <c r="C178" t="s">
        <v>389</v>
      </c>
      <c r="D178">
        <f t="shared" si="23"/>
        <v>0</v>
      </c>
      <c r="E178" t="s">
        <v>79</v>
      </c>
      <c r="F178" t="str">
        <f t="shared" si="24"/>
        <v>0.230044888265493+0.196644069624605i</v>
      </c>
      <c r="G178" t="s">
        <v>154</v>
      </c>
      <c r="H178">
        <f t="shared" si="25"/>
        <v>0</v>
      </c>
    </row>
    <row r="179" spans="1:8" x14ac:dyDescent="0.25">
      <c r="B179">
        <f t="shared" si="22"/>
        <v>0</v>
      </c>
      <c r="C179" t="s">
        <v>390</v>
      </c>
      <c r="D179">
        <f t="shared" si="23"/>
        <v>0</v>
      </c>
      <c r="E179" t="s">
        <v>79</v>
      </c>
      <c r="F179" t="str">
        <f t="shared" si="24"/>
        <v>0.250139934620104+0.242084688286833i</v>
      </c>
      <c r="G179" t="s">
        <v>154</v>
      </c>
      <c r="H179">
        <f t="shared" si="25"/>
        <v>0</v>
      </c>
    </row>
    <row r="180" spans="1:8" x14ac:dyDescent="0.25">
      <c r="B180">
        <f t="shared" si="22"/>
        <v>0</v>
      </c>
      <c r="C180" t="s">
        <v>391</v>
      </c>
      <c r="D180">
        <f t="shared" si="23"/>
        <v>0</v>
      </c>
      <c r="E180" t="s">
        <v>79</v>
      </c>
      <c r="F180" t="str">
        <f t="shared" si="24"/>
        <v>0.281610362207659+0.291946903130617i</v>
      </c>
      <c r="G180" t="s">
        <v>154</v>
      </c>
      <c r="H180">
        <f t="shared" si="25"/>
        <v>0</v>
      </c>
    </row>
    <row r="181" spans="1:8" x14ac:dyDescent="0.25">
      <c r="B181">
        <f t="shared" si="22"/>
        <v>0</v>
      </c>
      <c r="C181" t="s">
        <v>392</v>
      </c>
      <c r="D181">
        <f t="shared" si="23"/>
        <v>0</v>
      </c>
      <c r="E181" t="s">
        <v>79</v>
      </c>
      <c r="F181" t="str">
        <f t="shared" si="24"/>
        <v>0.329432789412544+0.343937229655632i</v>
      </c>
      <c r="G181" t="s">
        <v>154</v>
      </c>
      <c r="H181">
        <f t="shared" si="25"/>
        <v>0</v>
      </c>
    </row>
    <row r="182" spans="1:8" x14ac:dyDescent="0.25">
      <c r="B182">
        <f t="shared" si="22"/>
        <v>0</v>
      </c>
      <c r="C182" t="s">
        <v>393</v>
      </c>
      <c r="D182">
        <f t="shared" si="23"/>
        <v>0</v>
      </c>
      <c r="E182" t="s">
        <v>79</v>
      </c>
      <c r="F182" t="str">
        <f t="shared" si="24"/>
        <v>0.39897516229974+0.392545385361511i</v>
      </c>
      <c r="G182" t="s">
        <v>154</v>
      </c>
      <c r="H182">
        <f t="shared" si="25"/>
        <v>0</v>
      </c>
    </row>
    <row r="183" spans="1:8" x14ac:dyDescent="0.25">
      <c r="B183">
        <f t="shared" si="22"/>
        <v>0</v>
      </c>
      <c r="C183" t="s">
        <v>394</v>
      </c>
      <c r="D183">
        <f t="shared" si="23"/>
        <v>0</v>
      </c>
      <c r="E183" t="s">
        <v>79</v>
      </c>
      <c r="F183" t="str">
        <f t="shared" si="24"/>
        <v>0.494015878526583+0.427844632914614i</v>
      </c>
      <c r="G183" t="s">
        <v>154</v>
      </c>
      <c r="H183">
        <f t="shared" si="25"/>
        <v>0</v>
      </c>
    </row>
    <row r="184" spans="1:8" x14ac:dyDescent="0.25">
      <c r="B184">
        <f t="shared" si="22"/>
        <v>0</v>
      </c>
      <c r="C184" t="s">
        <v>395</v>
      </c>
      <c r="D184">
        <f t="shared" si="23"/>
        <v>0</v>
      </c>
      <c r="E184" t="s">
        <v>79</v>
      </c>
      <c r="F184" t="str">
        <f t="shared" si="24"/>
        <v>0.613309704234932+0.435591319427393i</v>
      </c>
      <c r="G184" t="s">
        <v>154</v>
      </c>
      <c r="H184">
        <f t="shared" si="25"/>
        <v>0</v>
      </c>
    </row>
    <row r="185" spans="1:8" x14ac:dyDescent="0.25">
      <c r="B185">
        <f t="shared" si="22"/>
        <v>0</v>
      </c>
      <c r="C185" t="s">
        <v>396</v>
      </c>
      <c r="D185">
        <f t="shared" si="23"/>
        <v>0</v>
      </c>
      <c r="E185" t="s">
        <v>79</v>
      </c>
      <c r="F185" t="str">
        <f t="shared" si="24"/>
        <v>0.746683343825375+0.400206630541416i</v>
      </c>
      <c r="G185" t="s">
        <v>154</v>
      </c>
      <c r="H185">
        <f t="shared" si="25"/>
        <v>0</v>
      </c>
    </row>
    <row r="186" spans="1:8" x14ac:dyDescent="0.25">
      <c r="B186">
        <f t="shared" si="22"/>
        <v>0</v>
      </c>
      <c r="C186" t="s">
        <v>397</v>
      </c>
      <c r="D186">
        <f t="shared" si="23"/>
        <v>0</v>
      </c>
      <c r="E186" t="s">
        <v>79</v>
      </c>
      <c r="F186" t="str">
        <f t="shared" si="24"/>
        <v>0.87337589752162+0.311285679105399i</v>
      </c>
      <c r="G186" t="s">
        <v>154</v>
      </c>
      <c r="H186">
        <f t="shared" si="25"/>
        <v>0</v>
      </c>
    </row>
    <row r="187" spans="1:8" x14ac:dyDescent="0.25">
      <c r="B187">
        <f t="shared" si="22"/>
        <v>0</v>
      </c>
      <c r="C187" t="s">
        <v>398</v>
      </c>
      <c r="D187">
        <f t="shared" si="23"/>
        <v>0</v>
      </c>
      <c r="E187" t="s">
        <v>79</v>
      </c>
      <c r="F187" t="str">
        <f t="shared" si="24"/>
        <v>0.965903220424564+0.171410063857764i</v>
      </c>
      <c r="G187" t="s">
        <v>154</v>
      </c>
      <c r="H187">
        <f t="shared" si="25"/>
        <v>0</v>
      </c>
    </row>
    <row r="188" spans="1:8" x14ac:dyDescent="0.25">
      <c r="D188">
        <v>1</v>
      </c>
    </row>
    <row r="189" spans="1:8" x14ac:dyDescent="0.25">
      <c r="A189" t="s">
        <v>77</v>
      </c>
    </row>
    <row r="190" spans="1:8" x14ac:dyDescent="0.25">
      <c r="B190">
        <f>H156</f>
        <v>0.42620431192372299</v>
      </c>
      <c r="C190" t="s">
        <v>367</v>
      </c>
      <c r="D190">
        <f>Q2</f>
        <v>1</v>
      </c>
      <c r="E190" t="s">
        <v>79</v>
      </c>
      <c r="F190" t="str">
        <f>IMPRODUCT(C190,E190,D$222)</f>
        <v>0.999999999865427</v>
      </c>
      <c r="G190" t="s">
        <v>353</v>
      </c>
      <c r="H190">
        <f>IMABS(G190)</f>
        <v>0.42620431192372299</v>
      </c>
    </row>
    <row r="191" spans="1:8" x14ac:dyDescent="0.25">
      <c r="B191">
        <f t="shared" ref="B191:B221" si="26">H157</f>
        <v>0.34243222500653803</v>
      </c>
      <c r="C191" t="s">
        <v>368</v>
      </c>
      <c r="D191">
        <f t="shared" ref="D191:D221" si="27">Q3</f>
        <v>0</v>
      </c>
      <c r="E191" t="s">
        <v>79</v>
      </c>
      <c r="F191" t="str">
        <f t="shared" ref="F191:F221" si="28">IMPRODUCT(C191,E191,D$222)</f>
        <v>0.965903220424563-0.171410063857765i</v>
      </c>
      <c r="G191" t="s">
        <v>354</v>
      </c>
      <c r="H191">
        <f t="shared" ref="H191:H221" si="29">IMABS(G191)</f>
        <v>0.34243222500653803</v>
      </c>
    </row>
    <row r="192" spans="1:8" x14ac:dyDescent="0.25">
      <c r="B192">
        <f t="shared" si="26"/>
        <v>0.158624719638325</v>
      </c>
      <c r="C192" t="s">
        <v>369</v>
      </c>
      <c r="D192">
        <f t="shared" si="27"/>
        <v>0</v>
      </c>
      <c r="E192" t="s">
        <v>79</v>
      </c>
      <c r="F192" t="str">
        <f t="shared" si="28"/>
        <v>0.873375897521619-0.3112856791054i</v>
      </c>
      <c r="G192" t="s">
        <v>355</v>
      </c>
      <c r="H192">
        <f t="shared" si="29"/>
        <v>0.158624719638325</v>
      </c>
    </row>
    <row r="193" spans="2:8" x14ac:dyDescent="0.25">
      <c r="B193">
        <f t="shared" si="26"/>
        <v>5.3775483485603001E-2</v>
      </c>
      <c r="C193" t="s">
        <v>370</v>
      </c>
      <c r="D193">
        <f t="shared" si="27"/>
        <v>0</v>
      </c>
      <c r="E193" t="s">
        <v>79</v>
      </c>
      <c r="F193" t="str">
        <f t="shared" si="28"/>
        <v>0.746683343825374-0.400206630541416i</v>
      </c>
      <c r="G193" t="s">
        <v>399</v>
      </c>
      <c r="H193">
        <f t="shared" si="29"/>
        <v>5.3775483485603001E-2</v>
      </c>
    </row>
    <row r="194" spans="2:8" x14ac:dyDescent="0.25">
      <c r="B194">
        <f t="shared" si="26"/>
        <v>1.47045686673747E-2</v>
      </c>
      <c r="C194" t="s">
        <v>371</v>
      </c>
      <c r="D194">
        <f t="shared" si="27"/>
        <v>0</v>
      </c>
      <c r="E194" t="s">
        <v>79</v>
      </c>
      <c r="F194" t="str">
        <f t="shared" si="28"/>
        <v>0.613309704234931-0.435591319427393i</v>
      </c>
      <c r="G194" t="s">
        <v>400</v>
      </c>
      <c r="H194">
        <f t="shared" si="29"/>
        <v>1.47045686673747E-2</v>
      </c>
    </row>
    <row r="195" spans="2:8" x14ac:dyDescent="0.25">
      <c r="B195">
        <f t="shared" si="26"/>
        <v>3.4134281032739402E-3</v>
      </c>
      <c r="C195" t="s">
        <v>372</v>
      </c>
      <c r="D195">
        <f t="shared" si="27"/>
        <v>0</v>
      </c>
      <c r="E195" t="s">
        <v>79</v>
      </c>
      <c r="F195" t="str">
        <f t="shared" si="28"/>
        <v>0.494015878526582-0.427844632914614i</v>
      </c>
      <c r="G195" t="s">
        <v>358</v>
      </c>
      <c r="H195">
        <f t="shared" si="29"/>
        <v>3.4134281032739402E-3</v>
      </c>
    </row>
    <row r="196" spans="2:8" x14ac:dyDescent="0.25">
      <c r="B196">
        <f t="shared" si="26"/>
        <v>6.9426790122249901E-4</v>
      </c>
      <c r="C196" t="s">
        <v>373</v>
      </c>
      <c r="D196">
        <f t="shared" si="27"/>
        <v>0</v>
      </c>
      <c r="E196" t="s">
        <v>79</v>
      </c>
      <c r="F196" t="str">
        <f t="shared" si="28"/>
        <v>0.39897516229974-0.392545385361511i</v>
      </c>
      <c r="G196" t="s">
        <v>412</v>
      </c>
      <c r="H196">
        <f t="shared" si="29"/>
        <v>6.9426790122249804E-4</v>
      </c>
    </row>
    <row r="197" spans="2:8" x14ac:dyDescent="0.25">
      <c r="B197">
        <f t="shared" si="26"/>
        <v>1.2638852478769099E-4</v>
      </c>
      <c r="C197" t="s">
        <v>374</v>
      </c>
      <c r="D197">
        <f t="shared" si="27"/>
        <v>0</v>
      </c>
      <c r="E197" t="s">
        <v>79</v>
      </c>
      <c r="F197" t="str">
        <f t="shared" si="28"/>
        <v>0.329432789412544-0.343937229655631i</v>
      </c>
      <c r="G197" t="s">
        <v>413</v>
      </c>
      <c r="H197">
        <f t="shared" si="29"/>
        <v>1.26388524787696E-4</v>
      </c>
    </row>
    <row r="198" spans="2:8" x14ac:dyDescent="0.25">
      <c r="B198">
        <f t="shared" si="26"/>
        <v>2.0910475373479999E-5</v>
      </c>
      <c r="C198" t="s">
        <v>375</v>
      </c>
      <c r="D198">
        <f t="shared" si="27"/>
        <v>0</v>
      </c>
      <c r="E198" t="s">
        <v>79</v>
      </c>
      <c r="F198" t="str">
        <f t="shared" si="28"/>
        <v>0.281610362207659-0.291946903130617i</v>
      </c>
      <c r="G198" t="s">
        <v>414</v>
      </c>
      <c r="H198">
        <f t="shared" si="29"/>
        <v>2.09104753734731E-5</v>
      </c>
    </row>
    <row r="199" spans="2:8" x14ac:dyDescent="0.25">
      <c r="B199">
        <f t="shared" si="26"/>
        <v>3.1802840765178799E-6</v>
      </c>
      <c r="C199" t="s">
        <v>376</v>
      </c>
      <c r="D199">
        <f t="shared" si="27"/>
        <v>0</v>
      </c>
      <c r="E199" t="s">
        <v>79</v>
      </c>
      <c r="F199" t="str">
        <f t="shared" si="28"/>
        <v>0.250139934620104-0.242084688286832i</v>
      </c>
      <c r="G199" t="s">
        <v>415</v>
      </c>
      <c r="H199">
        <f t="shared" si="29"/>
        <v>3.1802840765240001E-6</v>
      </c>
    </row>
    <row r="200" spans="2:8" x14ac:dyDescent="0.25">
      <c r="B200">
        <f t="shared" si="26"/>
        <v>4.4860753046330101E-7</v>
      </c>
      <c r="C200" t="s">
        <v>377</v>
      </c>
      <c r="D200">
        <f t="shared" si="27"/>
        <v>0</v>
      </c>
      <c r="E200" t="s">
        <v>79</v>
      </c>
      <c r="F200" t="str">
        <f t="shared" si="28"/>
        <v>0.230044888265493-0.196644069624605i</v>
      </c>
      <c r="G200" t="s">
        <v>416</v>
      </c>
      <c r="H200">
        <f t="shared" si="29"/>
        <v>4.48607530452607E-7</v>
      </c>
    </row>
    <row r="201" spans="2:8" x14ac:dyDescent="0.25">
      <c r="B201">
        <f t="shared" si="26"/>
        <v>5.9106106667343398E-8</v>
      </c>
      <c r="C201" t="s">
        <v>378</v>
      </c>
      <c r="D201">
        <f t="shared" si="27"/>
        <v>0</v>
      </c>
      <c r="E201" t="s">
        <v>79</v>
      </c>
      <c r="F201" t="str">
        <f t="shared" si="28"/>
        <v>0.217473261740898-0.15602967205708i</v>
      </c>
      <c r="G201" t="s">
        <v>417</v>
      </c>
      <c r="H201">
        <f t="shared" si="29"/>
        <v>5.9106106670091597E-8</v>
      </c>
    </row>
    <row r="202" spans="2:8" x14ac:dyDescent="0.25">
      <c r="B202">
        <f t="shared" si="26"/>
        <v>7.2882655276933997E-9</v>
      </c>
      <c r="C202" t="s">
        <v>379</v>
      </c>
      <c r="D202">
        <f t="shared" si="27"/>
        <v>0</v>
      </c>
      <c r="E202" t="s">
        <v>79</v>
      </c>
      <c r="F202" t="str">
        <f t="shared" si="28"/>
        <v>0.209731588651981-0.119729518738127i</v>
      </c>
      <c r="G202" t="s">
        <v>418</v>
      </c>
      <c r="H202">
        <f t="shared" si="29"/>
        <v>7.2882655291305003E-9</v>
      </c>
    </row>
    <row r="203" spans="2:8" x14ac:dyDescent="0.25">
      <c r="B203">
        <f t="shared" si="26"/>
        <v>8.5322610076885596E-10</v>
      </c>
      <c r="C203" t="s">
        <v>409</v>
      </c>
      <c r="D203">
        <f t="shared" si="27"/>
        <v>0</v>
      </c>
      <c r="E203" t="s">
        <v>79</v>
      </c>
      <c r="F203" t="str">
        <f t="shared" si="28"/>
        <v>0.205053983339869-0.0868844900945524i</v>
      </c>
      <c r="G203" t="s">
        <v>419</v>
      </c>
      <c r="H203">
        <f t="shared" si="29"/>
        <v>8.5322609289719804E-10</v>
      </c>
    </row>
    <row r="204" spans="2:8" x14ac:dyDescent="0.25">
      <c r="B204">
        <f t="shared" si="26"/>
        <v>0</v>
      </c>
      <c r="C204" t="s">
        <v>381</v>
      </c>
      <c r="D204">
        <f t="shared" si="27"/>
        <v>0</v>
      </c>
      <c r="E204" t="s">
        <v>79</v>
      </c>
      <c r="F204" t="str">
        <f t="shared" si="28"/>
        <v>0.202337657706546-0.0565661178520566i</v>
      </c>
      <c r="G204" t="s">
        <v>154</v>
      </c>
      <c r="H204">
        <f t="shared" si="29"/>
        <v>0</v>
      </c>
    </row>
    <row r="205" spans="2:8" x14ac:dyDescent="0.25">
      <c r="B205">
        <f t="shared" si="26"/>
        <v>0</v>
      </c>
      <c r="C205" t="s">
        <v>382</v>
      </c>
      <c r="D205">
        <f t="shared" si="27"/>
        <v>0</v>
      </c>
      <c r="E205" t="s">
        <v>79</v>
      </c>
      <c r="F205" t="str">
        <f t="shared" si="28"/>
        <v>0.200932083499848-0.0278830590966483i</v>
      </c>
      <c r="G205" t="s">
        <v>154</v>
      </c>
      <c r="H205">
        <f t="shared" si="29"/>
        <v>0</v>
      </c>
    </row>
    <row r="206" spans="2:8" x14ac:dyDescent="0.25">
      <c r="B206">
        <f t="shared" si="26"/>
        <v>0</v>
      </c>
      <c r="C206" t="s">
        <v>383</v>
      </c>
      <c r="D206">
        <f t="shared" si="27"/>
        <v>0</v>
      </c>
      <c r="E206" t="s">
        <v>79</v>
      </c>
      <c r="F206" t="str">
        <f t="shared" si="28"/>
        <v>0.200498469138203</v>
      </c>
      <c r="G206" t="s">
        <v>154</v>
      </c>
      <c r="H206">
        <f t="shared" si="29"/>
        <v>0</v>
      </c>
    </row>
    <row r="207" spans="2:8" x14ac:dyDescent="0.25">
      <c r="B207">
        <f t="shared" si="26"/>
        <v>0</v>
      </c>
      <c r="C207" t="s">
        <v>384</v>
      </c>
      <c r="D207">
        <f t="shared" si="27"/>
        <v>0</v>
      </c>
      <c r="E207" t="s">
        <v>79</v>
      </c>
      <c r="F207" t="str">
        <f t="shared" si="28"/>
        <v>0.200932083499848+0.0278830590966487i</v>
      </c>
      <c r="G207" t="s">
        <v>154</v>
      </c>
      <c r="H207">
        <f t="shared" si="29"/>
        <v>0</v>
      </c>
    </row>
    <row r="208" spans="2:8" x14ac:dyDescent="0.25">
      <c r="B208">
        <f t="shared" si="26"/>
        <v>0</v>
      </c>
      <c r="C208" t="s">
        <v>410</v>
      </c>
      <c r="D208">
        <f t="shared" si="27"/>
        <v>0</v>
      </c>
      <c r="E208" t="s">
        <v>79</v>
      </c>
      <c r="F208" t="str">
        <f t="shared" si="28"/>
        <v>0.202337657706546+0.0565661178520569i</v>
      </c>
      <c r="G208" t="s">
        <v>154</v>
      </c>
      <c r="H208">
        <f t="shared" si="29"/>
        <v>0</v>
      </c>
    </row>
    <row r="209" spans="1:9" x14ac:dyDescent="0.25">
      <c r="B209">
        <f t="shared" si="26"/>
        <v>0</v>
      </c>
      <c r="C209" t="s">
        <v>411</v>
      </c>
      <c r="D209">
        <f t="shared" si="27"/>
        <v>0</v>
      </c>
      <c r="E209" t="s">
        <v>79</v>
      </c>
      <c r="F209" t="str">
        <f t="shared" si="28"/>
        <v>0.205053983339869+0.0868844900945527i</v>
      </c>
      <c r="G209" t="s">
        <v>154</v>
      </c>
      <c r="H209">
        <f t="shared" si="29"/>
        <v>0</v>
      </c>
    </row>
    <row r="210" spans="1:9" x14ac:dyDescent="0.25">
      <c r="B210">
        <f t="shared" si="26"/>
        <v>0</v>
      </c>
      <c r="C210" t="s">
        <v>387</v>
      </c>
      <c r="D210">
        <f t="shared" si="27"/>
        <v>0</v>
      </c>
      <c r="E210" t="s">
        <v>79</v>
      </c>
      <c r="F210" t="str">
        <f t="shared" si="28"/>
        <v>0.209731588651981+0.119729518738127i</v>
      </c>
      <c r="G210" t="s">
        <v>154</v>
      </c>
      <c r="H210">
        <f t="shared" si="29"/>
        <v>0</v>
      </c>
    </row>
    <row r="211" spans="1:9" x14ac:dyDescent="0.25">
      <c r="B211">
        <f t="shared" si="26"/>
        <v>0</v>
      </c>
      <c r="C211" t="s">
        <v>388</v>
      </c>
      <c r="D211">
        <f t="shared" si="27"/>
        <v>0</v>
      </c>
      <c r="E211" t="s">
        <v>79</v>
      </c>
      <c r="F211" t="str">
        <f t="shared" si="28"/>
        <v>0.217473261740898+0.15602967205708i</v>
      </c>
      <c r="G211" t="s">
        <v>154</v>
      </c>
      <c r="H211">
        <f t="shared" si="29"/>
        <v>0</v>
      </c>
    </row>
    <row r="212" spans="1:9" x14ac:dyDescent="0.25">
      <c r="B212">
        <f t="shared" si="26"/>
        <v>0</v>
      </c>
      <c r="C212" t="s">
        <v>389</v>
      </c>
      <c r="D212">
        <f t="shared" si="27"/>
        <v>0</v>
      </c>
      <c r="E212" t="s">
        <v>79</v>
      </c>
      <c r="F212" t="str">
        <f t="shared" si="28"/>
        <v>0.230044888265493+0.196644069624605i</v>
      </c>
      <c r="G212" t="s">
        <v>154</v>
      </c>
      <c r="H212">
        <f t="shared" si="29"/>
        <v>0</v>
      </c>
    </row>
    <row r="213" spans="1:9" x14ac:dyDescent="0.25">
      <c r="B213">
        <f t="shared" si="26"/>
        <v>0</v>
      </c>
      <c r="C213" t="s">
        <v>390</v>
      </c>
      <c r="D213">
        <f t="shared" si="27"/>
        <v>0</v>
      </c>
      <c r="E213" t="s">
        <v>79</v>
      </c>
      <c r="F213" t="str">
        <f t="shared" si="28"/>
        <v>0.250139934620104+0.242084688286833i</v>
      </c>
      <c r="G213" t="s">
        <v>154</v>
      </c>
      <c r="H213">
        <f t="shared" si="29"/>
        <v>0</v>
      </c>
    </row>
    <row r="214" spans="1:9" x14ac:dyDescent="0.25">
      <c r="B214">
        <f t="shared" si="26"/>
        <v>0</v>
      </c>
      <c r="C214" t="s">
        <v>391</v>
      </c>
      <c r="D214">
        <f t="shared" si="27"/>
        <v>0</v>
      </c>
      <c r="E214" t="s">
        <v>79</v>
      </c>
      <c r="F214" t="str">
        <f t="shared" si="28"/>
        <v>0.281610362207659+0.291946903130617i</v>
      </c>
      <c r="G214" t="s">
        <v>154</v>
      </c>
      <c r="H214">
        <f t="shared" si="29"/>
        <v>0</v>
      </c>
    </row>
    <row r="215" spans="1:9" x14ac:dyDescent="0.25">
      <c r="B215">
        <f t="shared" si="26"/>
        <v>0</v>
      </c>
      <c r="C215" t="s">
        <v>392</v>
      </c>
      <c r="D215">
        <f t="shared" si="27"/>
        <v>0</v>
      </c>
      <c r="E215" t="s">
        <v>79</v>
      </c>
      <c r="F215" t="str">
        <f t="shared" si="28"/>
        <v>0.329432789412544+0.343937229655632i</v>
      </c>
      <c r="G215" t="s">
        <v>154</v>
      </c>
      <c r="H215">
        <f t="shared" si="29"/>
        <v>0</v>
      </c>
    </row>
    <row r="216" spans="1:9" x14ac:dyDescent="0.25">
      <c r="B216">
        <f t="shared" si="26"/>
        <v>0</v>
      </c>
      <c r="C216" t="s">
        <v>393</v>
      </c>
      <c r="D216">
        <f t="shared" si="27"/>
        <v>0</v>
      </c>
      <c r="E216" t="s">
        <v>79</v>
      </c>
      <c r="F216" t="str">
        <f t="shared" si="28"/>
        <v>0.39897516229974+0.392545385361511i</v>
      </c>
      <c r="G216" t="s">
        <v>154</v>
      </c>
      <c r="H216">
        <f t="shared" si="29"/>
        <v>0</v>
      </c>
    </row>
    <row r="217" spans="1:9" x14ac:dyDescent="0.25">
      <c r="B217">
        <f t="shared" si="26"/>
        <v>0</v>
      </c>
      <c r="C217" t="s">
        <v>394</v>
      </c>
      <c r="D217">
        <f t="shared" si="27"/>
        <v>0</v>
      </c>
      <c r="E217" t="s">
        <v>79</v>
      </c>
      <c r="F217" t="str">
        <f t="shared" si="28"/>
        <v>0.494015878526583+0.427844632914614i</v>
      </c>
      <c r="G217" t="s">
        <v>154</v>
      </c>
      <c r="H217">
        <f t="shared" si="29"/>
        <v>0</v>
      </c>
    </row>
    <row r="218" spans="1:9" x14ac:dyDescent="0.25">
      <c r="B218">
        <f t="shared" si="26"/>
        <v>0</v>
      </c>
      <c r="C218" t="s">
        <v>395</v>
      </c>
      <c r="D218">
        <f t="shared" si="27"/>
        <v>0</v>
      </c>
      <c r="E218" t="s">
        <v>79</v>
      </c>
      <c r="F218" t="str">
        <f t="shared" si="28"/>
        <v>0.613309704234932+0.435591319427393i</v>
      </c>
      <c r="G218" t="s">
        <v>154</v>
      </c>
      <c r="H218">
        <f t="shared" si="29"/>
        <v>0</v>
      </c>
    </row>
    <row r="219" spans="1:9" x14ac:dyDescent="0.25">
      <c r="B219">
        <f t="shared" si="26"/>
        <v>0</v>
      </c>
      <c r="C219" t="s">
        <v>396</v>
      </c>
      <c r="D219">
        <f t="shared" si="27"/>
        <v>0</v>
      </c>
      <c r="E219" t="s">
        <v>79</v>
      </c>
      <c r="F219" t="str">
        <f t="shared" si="28"/>
        <v>0.746683343825375+0.400206630541416i</v>
      </c>
      <c r="G219" t="s">
        <v>154</v>
      </c>
      <c r="H219">
        <f t="shared" si="29"/>
        <v>0</v>
      </c>
    </row>
    <row r="220" spans="1:9" x14ac:dyDescent="0.25">
      <c r="B220">
        <f t="shared" si="26"/>
        <v>0</v>
      </c>
      <c r="C220" t="s">
        <v>397</v>
      </c>
      <c r="D220">
        <f t="shared" si="27"/>
        <v>0</v>
      </c>
      <c r="E220" t="s">
        <v>79</v>
      </c>
      <c r="F220" t="str">
        <f t="shared" si="28"/>
        <v>0.87337589752162+0.311285679105399i</v>
      </c>
      <c r="G220" t="s">
        <v>154</v>
      </c>
      <c r="H220">
        <f t="shared" si="29"/>
        <v>0</v>
      </c>
    </row>
    <row r="221" spans="1:9" x14ac:dyDescent="0.25">
      <c r="B221">
        <f t="shared" si="26"/>
        <v>0</v>
      </c>
      <c r="C221" t="s">
        <v>398</v>
      </c>
      <c r="D221">
        <f t="shared" si="27"/>
        <v>0</v>
      </c>
      <c r="E221" t="s">
        <v>79</v>
      </c>
      <c r="F221" t="str">
        <f t="shared" si="28"/>
        <v>0.965903220424564+0.171410063857764i</v>
      </c>
      <c r="G221" t="s">
        <v>154</v>
      </c>
      <c r="H221">
        <f t="shared" si="29"/>
        <v>0</v>
      </c>
    </row>
    <row r="222" spans="1:9" x14ac:dyDescent="0.25">
      <c r="D222">
        <v>1</v>
      </c>
    </row>
    <row r="223" spans="1:9" x14ac:dyDescent="0.25">
      <c r="A223" t="s">
        <v>78</v>
      </c>
      <c r="B223">
        <f>H190</f>
        <v>0.42620431192372299</v>
      </c>
      <c r="C223" t="s">
        <v>367</v>
      </c>
      <c r="D223">
        <f>S2</f>
        <v>1</v>
      </c>
      <c r="E223" t="s">
        <v>79</v>
      </c>
      <c r="F223" t="str">
        <f>IMPRODUCT(C223,E223,D$255)</f>
        <v>0.999999999865427</v>
      </c>
      <c r="G223" t="s">
        <v>353</v>
      </c>
      <c r="H223">
        <f>IMABS(G223)</f>
        <v>0.42620431192372299</v>
      </c>
      <c r="I223">
        <f>H223/(MAX(H$223:H$254))</f>
        <v>1</v>
      </c>
    </row>
    <row r="224" spans="1:9" x14ac:dyDescent="0.25">
      <c r="B224">
        <f t="shared" ref="B224:B254" si="30">H191</f>
        <v>0.34243222500653803</v>
      </c>
      <c r="C224" t="s">
        <v>368</v>
      </c>
      <c r="D224">
        <f t="shared" ref="D224:D254" si="31">S3</f>
        <v>0</v>
      </c>
      <c r="E224" t="s">
        <v>79</v>
      </c>
      <c r="F224" t="str">
        <f t="shared" ref="F224:F254" si="32">IMPRODUCT(C224,E224,D$255)</f>
        <v>0.965903220424563-0.171410063857765i</v>
      </c>
      <c r="G224" t="s">
        <v>354</v>
      </c>
      <c r="H224">
        <f t="shared" ref="H224:H254" si="33">IMABS(G224)</f>
        <v>0.34243222500653803</v>
      </c>
      <c r="I224">
        <f t="shared" ref="I224:I254" si="34">H224/(MAX(H$223:H$254))</f>
        <v>0.80344617693080145</v>
      </c>
    </row>
    <row r="225" spans="2:9" x14ac:dyDescent="0.25">
      <c r="B225">
        <f t="shared" si="30"/>
        <v>0.158624719638325</v>
      </c>
      <c r="C225" t="s">
        <v>369</v>
      </c>
      <c r="D225">
        <f t="shared" si="31"/>
        <v>0</v>
      </c>
      <c r="E225" t="s">
        <v>79</v>
      </c>
      <c r="F225" t="str">
        <f t="shared" si="32"/>
        <v>0.873375897521619-0.3112856791054i</v>
      </c>
      <c r="G225" t="s">
        <v>355</v>
      </c>
      <c r="H225">
        <f t="shared" si="33"/>
        <v>0.158624719638325</v>
      </c>
      <c r="I225">
        <f t="shared" si="34"/>
        <v>0.37217999724675188</v>
      </c>
    </row>
    <row r="226" spans="2:9" x14ac:dyDescent="0.25">
      <c r="B226">
        <f t="shared" si="30"/>
        <v>5.3775483485603001E-2</v>
      </c>
      <c r="C226" t="s">
        <v>370</v>
      </c>
      <c r="D226">
        <f t="shared" si="31"/>
        <v>0</v>
      </c>
      <c r="E226" t="s">
        <v>79</v>
      </c>
      <c r="F226" t="str">
        <f t="shared" si="32"/>
        <v>0.746683343825374-0.400206630541416i</v>
      </c>
      <c r="G226" t="s">
        <v>399</v>
      </c>
      <c r="H226">
        <f t="shared" si="33"/>
        <v>5.3775483485603001E-2</v>
      </c>
      <c r="I226">
        <f t="shared" si="34"/>
        <v>0.12617301604219128</v>
      </c>
    </row>
    <row r="227" spans="2:9" x14ac:dyDescent="0.25">
      <c r="B227">
        <f t="shared" si="30"/>
        <v>1.47045686673747E-2</v>
      </c>
      <c r="C227" t="s">
        <v>371</v>
      </c>
      <c r="D227">
        <f t="shared" si="31"/>
        <v>0</v>
      </c>
      <c r="E227" t="s">
        <v>79</v>
      </c>
      <c r="F227" t="str">
        <f t="shared" si="32"/>
        <v>0.613309704234931-0.435591319427393i</v>
      </c>
      <c r="G227" t="s">
        <v>400</v>
      </c>
      <c r="H227">
        <f t="shared" si="33"/>
        <v>1.47045686673747E-2</v>
      </c>
      <c r="I227">
        <f t="shared" si="34"/>
        <v>3.4501219851586933E-2</v>
      </c>
    </row>
    <row r="228" spans="2:9" x14ac:dyDescent="0.25">
      <c r="B228">
        <f t="shared" si="30"/>
        <v>3.4134281032739402E-3</v>
      </c>
      <c r="C228" t="s">
        <v>372</v>
      </c>
      <c r="D228">
        <f t="shared" si="31"/>
        <v>0</v>
      </c>
      <c r="E228" t="s">
        <v>79</v>
      </c>
      <c r="F228" t="str">
        <f t="shared" si="32"/>
        <v>0.494015878526582-0.427844632914614i</v>
      </c>
      <c r="G228" t="s">
        <v>422</v>
      </c>
      <c r="H228">
        <f t="shared" si="33"/>
        <v>3.4134281032739602E-3</v>
      </c>
      <c r="I228">
        <f t="shared" si="34"/>
        <v>8.0089009138998458E-3</v>
      </c>
    </row>
    <row r="229" spans="2:9" x14ac:dyDescent="0.25">
      <c r="B229">
        <f t="shared" si="30"/>
        <v>6.9426790122249804E-4</v>
      </c>
      <c r="C229" t="s">
        <v>373</v>
      </c>
      <c r="D229">
        <f t="shared" si="31"/>
        <v>0</v>
      </c>
      <c r="E229" t="s">
        <v>79</v>
      </c>
      <c r="F229" t="str">
        <f t="shared" si="32"/>
        <v>0.39897516229974-0.392545385361511i</v>
      </c>
      <c r="G229" t="s">
        <v>423</v>
      </c>
      <c r="H229">
        <f t="shared" si="33"/>
        <v>6.9426790122246302E-4</v>
      </c>
      <c r="I229">
        <f t="shared" si="34"/>
        <v>1.6289556013377802E-3</v>
      </c>
    </row>
    <row r="230" spans="2:9" x14ac:dyDescent="0.25">
      <c r="B230">
        <f t="shared" si="30"/>
        <v>1.26388524787696E-4</v>
      </c>
      <c r="C230" t="s">
        <v>374</v>
      </c>
      <c r="D230">
        <f t="shared" si="31"/>
        <v>0</v>
      </c>
      <c r="E230" t="s">
        <v>79</v>
      </c>
      <c r="F230" t="str">
        <f t="shared" si="32"/>
        <v>0.329432789412544-0.343937229655631i</v>
      </c>
      <c r="G230" t="s">
        <v>424</v>
      </c>
      <c r="H230">
        <f t="shared" si="33"/>
        <v>1.2638852478769299E-4</v>
      </c>
      <c r="I230">
        <f t="shared" si="34"/>
        <v>2.9654445356787595E-4</v>
      </c>
    </row>
    <row r="231" spans="2:9" x14ac:dyDescent="0.25">
      <c r="B231">
        <f t="shared" si="30"/>
        <v>2.09104753734731E-5</v>
      </c>
      <c r="C231" t="s">
        <v>375</v>
      </c>
      <c r="D231">
        <f t="shared" si="31"/>
        <v>0</v>
      </c>
      <c r="E231" t="s">
        <v>79</v>
      </c>
      <c r="F231" t="str">
        <f t="shared" si="32"/>
        <v>0.281610362207659-0.291946903130617i</v>
      </c>
      <c r="G231" t="s">
        <v>425</v>
      </c>
      <c r="H231">
        <f t="shared" si="33"/>
        <v>2.0910475373500798E-5</v>
      </c>
      <c r="I231">
        <f t="shared" si="34"/>
        <v>4.9062092495307995E-5</v>
      </c>
    </row>
    <row r="232" spans="2:9" x14ac:dyDescent="0.25">
      <c r="B232">
        <f t="shared" si="30"/>
        <v>3.1802840765240001E-6</v>
      </c>
      <c r="C232" t="s">
        <v>420</v>
      </c>
      <c r="D232">
        <f t="shared" si="31"/>
        <v>0</v>
      </c>
      <c r="E232" t="s">
        <v>79</v>
      </c>
      <c r="F232" t="str">
        <f t="shared" si="32"/>
        <v>0.250139934620104-0.242084688286833i</v>
      </c>
      <c r="G232" t="s">
        <v>426</v>
      </c>
      <c r="H232">
        <f t="shared" si="33"/>
        <v>3.1802840765158699E-6</v>
      </c>
      <c r="I232">
        <f t="shared" si="34"/>
        <v>7.4618768218493286E-6</v>
      </c>
    </row>
    <row r="233" spans="2:9" x14ac:dyDescent="0.25">
      <c r="B233">
        <f t="shared" si="30"/>
        <v>4.48607530452607E-7</v>
      </c>
      <c r="C233" t="s">
        <v>377</v>
      </c>
      <c r="D233">
        <f t="shared" si="31"/>
        <v>0</v>
      </c>
      <c r="E233" t="s">
        <v>79</v>
      </c>
      <c r="F233" t="str">
        <f t="shared" si="32"/>
        <v>0.230044888265493-0.196644069624605i</v>
      </c>
      <c r="G233" t="s">
        <v>427</v>
      </c>
      <c r="H233">
        <f t="shared" si="33"/>
        <v>4.4860753042909501E-7</v>
      </c>
      <c r="I233">
        <f t="shared" si="34"/>
        <v>1.052564504578221E-6</v>
      </c>
    </row>
    <row r="234" spans="2:9" x14ac:dyDescent="0.25">
      <c r="B234">
        <f t="shared" si="30"/>
        <v>5.9106106670091597E-8</v>
      </c>
      <c r="C234" t="s">
        <v>378</v>
      </c>
      <c r="D234">
        <f t="shared" si="31"/>
        <v>0</v>
      </c>
      <c r="E234" t="s">
        <v>79</v>
      </c>
      <c r="F234" t="str">
        <f t="shared" si="32"/>
        <v>0.217473261740898-0.15602967205708i</v>
      </c>
      <c r="G234" t="s">
        <v>428</v>
      </c>
      <c r="H234">
        <f t="shared" si="33"/>
        <v>5.9106106686861201E-8</v>
      </c>
      <c r="I234">
        <f t="shared" si="34"/>
        <v>1.3868021752309093E-7</v>
      </c>
    </row>
    <row r="235" spans="2:9" x14ac:dyDescent="0.25">
      <c r="B235">
        <f t="shared" si="30"/>
        <v>7.2882655291305003E-9</v>
      </c>
      <c r="C235" t="s">
        <v>379</v>
      </c>
      <c r="D235">
        <f t="shared" si="31"/>
        <v>0</v>
      </c>
      <c r="E235" t="s">
        <v>79</v>
      </c>
      <c r="F235" t="str">
        <f t="shared" si="32"/>
        <v>0.209731588651981-0.119729518738127i</v>
      </c>
      <c r="G235" t="s">
        <v>429</v>
      </c>
      <c r="H235">
        <f t="shared" si="33"/>
        <v>7.2882655522261001E-9</v>
      </c>
      <c r="I235">
        <f t="shared" si="34"/>
        <v>1.7100403136067916E-8</v>
      </c>
    </row>
    <row r="236" spans="2:9" x14ac:dyDescent="0.25">
      <c r="B236">
        <f t="shared" si="30"/>
        <v>8.5322609289719804E-10</v>
      </c>
      <c r="C236" t="s">
        <v>409</v>
      </c>
      <c r="D236">
        <f t="shared" si="31"/>
        <v>0</v>
      </c>
      <c r="E236" t="s">
        <v>79</v>
      </c>
      <c r="F236" t="str">
        <f t="shared" si="32"/>
        <v>0.205053983339869-0.0868844900945524i</v>
      </c>
      <c r="G236" t="s">
        <v>430</v>
      </c>
      <c r="H236">
        <f t="shared" si="33"/>
        <v>8.53226064224458E-10</v>
      </c>
      <c r="I236">
        <f t="shared" si="34"/>
        <v>2.001917954263115E-9</v>
      </c>
    </row>
    <row r="237" spans="2:9" x14ac:dyDescent="0.25">
      <c r="B237">
        <f t="shared" si="30"/>
        <v>0</v>
      </c>
      <c r="C237" t="s">
        <v>381</v>
      </c>
      <c r="D237">
        <f t="shared" si="31"/>
        <v>0</v>
      </c>
      <c r="E237" t="s">
        <v>79</v>
      </c>
      <c r="F237" t="str">
        <f t="shared" si="32"/>
        <v>0.202337657706546-0.0565661178520566i</v>
      </c>
      <c r="G237" t="s">
        <v>154</v>
      </c>
      <c r="H237">
        <f t="shared" si="33"/>
        <v>0</v>
      </c>
      <c r="I237">
        <f t="shared" si="34"/>
        <v>0</v>
      </c>
    </row>
    <row r="238" spans="2:9" x14ac:dyDescent="0.25">
      <c r="B238">
        <f t="shared" si="30"/>
        <v>0</v>
      </c>
      <c r="C238" t="s">
        <v>421</v>
      </c>
      <c r="D238">
        <f t="shared" si="31"/>
        <v>0</v>
      </c>
      <c r="E238" t="s">
        <v>79</v>
      </c>
      <c r="F238" t="str">
        <f t="shared" si="32"/>
        <v>0.200932083499848-0.0278830590966484i</v>
      </c>
      <c r="G238" t="s">
        <v>154</v>
      </c>
      <c r="H238">
        <f t="shared" si="33"/>
        <v>0</v>
      </c>
      <c r="I238">
        <f t="shared" si="34"/>
        <v>0</v>
      </c>
    </row>
    <row r="239" spans="2:9" x14ac:dyDescent="0.25">
      <c r="B239">
        <f t="shared" si="30"/>
        <v>0</v>
      </c>
      <c r="C239" t="s">
        <v>383</v>
      </c>
      <c r="D239">
        <f t="shared" si="31"/>
        <v>0</v>
      </c>
      <c r="E239" t="s">
        <v>79</v>
      </c>
      <c r="F239" t="str">
        <f t="shared" si="32"/>
        <v>0.200498469138203</v>
      </c>
      <c r="G239" t="s">
        <v>154</v>
      </c>
      <c r="H239">
        <f t="shared" si="33"/>
        <v>0</v>
      </c>
      <c r="I239">
        <f t="shared" si="34"/>
        <v>0</v>
      </c>
    </row>
    <row r="240" spans="2:9" x14ac:dyDescent="0.25">
      <c r="B240">
        <f t="shared" si="30"/>
        <v>0</v>
      </c>
      <c r="C240" t="s">
        <v>384</v>
      </c>
      <c r="D240">
        <f t="shared" si="31"/>
        <v>0</v>
      </c>
      <c r="E240" t="s">
        <v>79</v>
      </c>
      <c r="F240" t="str">
        <f t="shared" si="32"/>
        <v>0.200932083499848+0.0278830590966487i</v>
      </c>
      <c r="G240" t="s">
        <v>154</v>
      </c>
      <c r="H240">
        <f t="shared" si="33"/>
        <v>0</v>
      </c>
      <c r="I240">
        <f t="shared" si="34"/>
        <v>0</v>
      </c>
    </row>
    <row r="241" spans="2:9" x14ac:dyDescent="0.25">
      <c r="B241">
        <f t="shared" si="30"/>
        <v>0</v>
      </c>
      <c r="C241" t="s">
        <v>385</v>
      </c>
      <c r="D241">
        <f t="shared" si="31"/>
        <v>0</v>
      </c>
      <c r="E241" t="s">
        <v>79</v>
      </c>
      <c r="F241" t="str">
        <f t="shared" si="32"/>
        <v>0.202337657706546+0.056566117852057i</v>
      </c>
      <c r="G241" t="s">
        <v>154</v>
      </c>
      <c r="H241">
        <f t="shared" si="33"/>
        <v>0</v>
      </c>
      <c r="I241">
        <f t="shared" si="34"/>
        <v>0</v>
      </c>
    </row>
    <row r="242" spans="2:9" x14ac:dyDescent="0.25">
      <c r="B242">
        <f t="shared" si="30"/>
        <v>0</v>
      </c>
      <c r="C242" t="s">
        <v>411</v>
      </c>
      <c r="D242">
        <f t="shared" si="31"/>
        <v>0</v>
      </c>
      <c r="E242" t="s">
        <v>79</v>
      </c>
      <c r="F242" t="str">
        <f t="shared" si="32"/>
        <v>0.205053983339869+0.0868844900945527i</v>
      </c>
      <c r="G242" t="s">
        <v>154</v>
      </c>
      <c r="H242">
        <f t="shared" si="33"/>
        <v>0</v>
      </c>
      <c r="I242">
        <f t="shared" si="34"/>
        <v>0</v>
      </c>
    </row>
    <row r="243" spans="2:9" x14ac:dyDescent="0.25">
      <c r="B243">
        <f t="shared" si="30"/>
        <v>0</v>
      </c>
      <c r="C243" t="s">
        <v>387</v>
      </c>
      <c r="D243">
        <f t="shared" si="31"/>
        <v>0</v>
      </c>
      <c r="E243" t="s">
        <v>79</v>
      </c>
      <c r="F243" t="str">
        <f t="shared" si="32"/>
        <v>0.209731588651981+0.119729518738127i</v>
      </c>
      <c r="G243" t="s">
        <v>154</v>
      </c>
      <c r="H243">
        <f t="shared" si="33"/>
        <v>0</v>
      </c>
      <c r="I243">
        <f t="shared" si="34"/>
        <v>0</v>
      </c>
    </row>
    <row r="244" spans="2:9" x14ac:dyDescent="0.25">
      <c r="B244">
        <f t="shared" si="30"/>
        <v>0</v>
      </c>
      <c r="C244" t="s">
        <v>388</v>
      </c>
      <c r="D244">
        <f t="shared" si="31"/>
        <v>0</v>
      </c>
      <c r="E244" t="s">
        <v>79</v>
      </c>
      <c r="F244" t="str">
        <f t="shared" si="32"/>
        <v>0.217473261740898+0.15602967205708i</v>
      </c>
      <c r="G244" t="s">
        <v>154</v>
      </c>
      <c r="H244">
        <f t="shared" si="33"/>
        <v>0</v>
      </c>
      <c r="I244">
        <f t="shared" si="34"/>
        <v>0</v>
      </c>
    </row>
    <row r="245" spans="2:9" x14ac:dyDescent="0.25">
      <c r="B245">
        <f t="shared" si="30"/>
        <v>0</v>
      </c>
      <c r="C245" t="s">
        <v>389</v>
      </c>
      <c r="D245">
        <f t="shared" si="31"/>
        <v>0</v>
      </c>
      <c r="E245" t="s">
        <v>79</v>
      </c>
      <c r="F245" t="str">
        <f t="shared" si="32"/>
        <v>0.230044888265493+0.196644069624605i</v>
      </c>
      <c r="G245" t="s">
        <v>154</v>
      </c>
      <c r="H245">
        <f t="shared" si="33"/>
        <v>0</v>
      </c>
      <c r="I245">
        <f t="shared" si="34"/>
        <v>0</v>
      </c>
    </row>
    <row r="246" spans="2:9" x14ac:dyDescent="0.25">
      <c r="B246">
        <f t="shared" si="30"/>
        <v>0</v>
      </c>
      <c r="C246" t="s">
        <v>390</v>
      </c>
      <c r="D246">
        <f t="shared" si="31"/>
        <v>0</v>
      </c>
      <c r="E246" t="s">
        <v>79</v>
      </c>
      <c r="F246" t="str">
        <f t="shared" si="32"/>
        <v>0.250139934620104+0.242084688286833i</v>
      </c>
      <c r="G246" t="s">
        <v>154</v>
      </c>
      <c r="H246">
        <f t="shared" si="33"/>
        <v>0</v>
      </c>
      <c r="I246">
        <f t="shared" si="34"/>
        <v>0</v>
      </c>
    </row>
    <row r="247" spans="2:9" x14ac:dyDescent="0.25">
      <c r="B247">
        <f t="shared" si="30"/>
        <v>0</v>
      </c>
      <c r="C247" t="s">
        <v>391</v>
      </c>
      <c r="D247">
        <f t="shared" si="31"/>
        <v>0</v>
      </c>
      <c r="E247" t="s">
        <v>79</v>
      </c>
      <c r="F247" t="str">
        <f t="shared" si="32"/>
        <v>0.281610362207659+0.291946903130617i</v>
      </c>
      <c r="G247" t="s">
        <v>154</v>
      </c>
      <c r="H247">
        <f t="shared" si="33"/>
        <v>0</v>
      </c>
      <c r="I247">
        <f t="shared" si="34"/>
        <v>0</v>
      </c>
    </row>
    <row r="248" spans="2:9" x14ac:dyDescent="0.25">
      <c r="B248">
        <f t="shared" si="30"/>
        <v>0</v>
      </c>
      <c r="C248" t="s">
        <v>392</v>
      </c>
      <c r="D248">
        <f t="shared" si="31"/>
        <v>0</v>
      </c>
      <c r="E248" t="s">
        <v>79</v>
      </c>
      <c r="F248" t="str">
        <f t="shared" si="32"/>
        <v>0.329432789412544+0.343937229655632i</v>
      </c>
      <c r="G248" t="s">
        <v>154</v>
      </c>
      <c r="H248">
        <f t="shared" si="33"/>
        <v>0</v>
      </c>
      <c r="I248">
        <f t="shared" si="34"/>
        <v>0</v>
      </c>
    </row>
    <row r="249" spans="2:9" x14ac:dyDescent="0.25">
      <c r="B249">
        <f t="shared" si="30"/>
        <v>0</v>
      </c>
      <c r="C249" t="s">
        <v>393</v>
      </c>
      <c r="D249">
        <f t="shared" si="31"/>
        <v>0</v>
      </c>
      <c r="E249" t="s">
        <v>79</v>
      </c>
      <c r="F249" t="str">
        <f t="shared" si="32"/>
        <v>0.39897516229974+0.392545385361511i</v>
      </c>
      <c r="G249" t="s">
        <v>154</v>
      </c>
      <c r="H249">
        <f t="shared" si="33"/>
        <v>0</v>
      </c>
      <c r="I249">
        <f t="shared" si="34"/>
        <v>0</v>
      </c>
    </row>
    <row r="250" spans="2:9" x14ac:dyDescent="0.25">
      <c r="B250">
        <f t="shared" si="30"/>
        <v>0</v>
      </c>
      <c r="C250" t="s">
        <v>394</v>
      </c>
      <c r="D250">
        <f t="shared" si="31"/>
        <v>0</v>
      </c>
      <c r="E250" t="s">
        <v>79</v>
      </c>
      <c r="F250" t="str">
        <f t="shared" si="32"/>
        <v>0.494015878526583+0.427844632914614i</v>
      </c>
      <c r="G250" t="s">
        <v>154</v>
      </c>
      <c r="H250">
        <f t="shared" si="33"/>
        <v>0</v>
      </c>
      <c r="I250">
        <f t="shared" si="34"/>
        <v>0</v>
      </c>
    </row>
    <row r="251" spans="2:9" x14ac:dyDescent="0.25">
      <c r="B251">
        <f t="shared" si="30"/>
        <v>0</v>
      </c>
      <c r="C251" t="s">
        <v>395</v>
      </c>
      <c r="D251">
        <f t="shared" si="31"/>
        <v>0</v>
      </c>
      <c r="E251" t="s">
        <v>79</v>
      </c>
      <c r="F251" t="str">
        <f t="shared" si="32"/>
        <v>0.613309704234932+0.435591319427393i</v>
      </c>
      <c r="G251" t="s">
        <v>154</v>
      </c>
      <c r="H251">
        <f t="shared" si="33"/>
        <v>0</v>
      </c>
      <c r="I251">
        <f t="shared" si="34"/>
        <v>0</v>
      </c>
    </row>
    <row r="252" spans="2:9" x14ac:dyDescent="0.25">
      <c r="B252">
        <f t="shared" si="30"/>
        <v>0</v>
      </c>
      <c r="C252" t="s">
        <v>396</v>
      </c>
      <c r="D252">
        <f t="shared" si="31"/>
        <v>0</v>
      </c>
      <c r="E252" t="s">
        <v>79</v>
      </c>
      <c r="F252" t="str">
        <f t="shared" si="32"/>
        <v>0.746683343825375+0.400206630541416i</v>
      </c>
      <c r="G252" t="s">
        <v>154</v>
      </c>
      <c r="H252">
        <f t="shared" si="33"/>
        <v>0</v>
      </c>
      <c r="I252">
        <f t="shared" si="34"/>
        <v>0</v>
      </c>
    </row>
    <row r="253" spans="2:9" x14ac:dyDescent="0.25">
      <c r="B253">
        <f t="shared" si="30"/>
        <v>0</v>
      </c>
      <c r="C253" t="s">
        <v>397</v>
      </c>
      <c r="D253">
        <f t="shared" si="31"/>
        <v>0</v>
      </c>
      <c r="E253" t="s">
        <v>79</v>
      </c>
      <c r="F253" t="str">
        <f t="shared" si="32"/>
        <v>0.87337589752162+0.311285679105399i</v>
      </c>
      <c r="G253" t="s">
        <v>154</v>
      </c>
      <c r="H253">
        <f t="shared" si="33"/>
        <v>0</v>
      </c>
      <c r="I253">
        <f t="shared" si="34"/>
        <v>0</v>
      </c>
    </row>
    <row r="254" spans="2:9" x14ac:dyDescent="0.25">
      <c r="B254">
        <f t="shared" si="30"/>
        <v>0</v>
      </c>
      <c r="C254" t="s">
        <v>398</v>
      </c>
      <c r="D254">
        <f t="shared" si="31"/>
        <v>0</v>
      </c>
      <c r="E254" t="s">
        <v>79</v>
      </c>
      <c r="F254" t="str">
        <f t="shared" si="32"/>
        <v>0.965903220424564+0.171410063857764i</v>
      </c>
      <c r="G254" t="s">
        <v>154</v>
      </c>
      <c r="H254">
        <f t="shared" si="33"/>
        <v>0</v>
      </c>
      <c r="I254">
        <f t="shared" si="34"/>
        <v>0</v>
      </c>
    </row>
    <row r="255" spans="2:9" x14ac:dyDescent="0.25">
      <c r="D255">
        <v>1</v>
      </c>
    </row>
  </sheetData>
  <sheetProtection sheet="1" objects="1" scenarios="1" formatCells="0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T804"/>
  <sheetViews>
    <sheetView workbookViewId="0"/>
  </sheetViews>
  <sheetFormatPr defaultRowHeight="15" x14ac:dyDescent="0.25"/>
  <cols>
    <col min="6" max="6" width="17.7109375" customWidth="1"/>
  </cols>
  <sheetData>
    <row r="1" spans="1:20" ht="15.75" thickBot="1" x14ac:dyDescent="0.3">
      <c r="A1">
        <v>785.42401123046875</v>
      </c>
      <c r="B1">
        <v>114</v>
      </c>
      <c r="C1" s="2" t="s">
        <v>18</v>
      </c>
      <c r="D1">
        <v>785.84002685546875</v>
      </c>
      <c r="E1">
        <v>182500</v>
      </c>
      <c r="G1" s="2" t="s">
        <v>20</v>
      </c>
      <c r="H1" s="2" t="s">
        <v>21</v>
      </c>
      <c r="I1" s="2" t="s">
        <v>21</v>
      </c>
      <c r="J1">
        <f>'hidden params'!J1</f>
        <v>1</v>
      </c>
      <c r="K1">
        <f>IF(ISNUMBER(D1),ROUND((D1-I$2)*$G$6,0),"")</f>
        <v>0</v>
      </c>
      <c r="L1">
        <f>IF(ISNUMBER((((EXP(GAMMALN($I$3+1)))/((EXP(GAMMALN(K1+1)))*(EXP(GAMMALN($I$3-K1+1))))))*(($I$8)^K1)*((1-$I$8)^($I$3-K1))),(((EXP(GAMMALN($I$3+1)))/((EXP(GAMMALN(K1+1)))*(EXP(GAMMALN($I$3-K1+1))))))*(($I$8)^K1)*((1-$I$8)^($I$3-K1)),0)</f>
        <v>0.9348513214033094</v>
      </c>
      <c r="M1">
        <f>I$7*(L$1*J1) + $I$4</f>
        <v>183315.84301841978</v>
      </c>
      <c r="N1">
        <f>IF(ISNUMBER((((EXP(GAMMALN($I$22+1)))/((EXP(GAMMALN(K1+1)))*(EXP(GAMMALN($I$22-K1+1))))))*(($I$11)^K1)*((1-$I$11)^($I$22-K1))),(((EXP(GAMMALN($I$22+1)))/((EXP(GAMMALN(K1+1)))*(EXP(GAMMALN($I$22-K1+1))))))*(($I$11)^K1)*((1-$I$11)^($I$22-K1)),0)</f>
        <v>1.0960409596940918E-4</v>
      </c>
      <c r="O1">
        <f>I$10*(N$1*J1) + $I$4</f>
        <v>18.271628530454681</v>
      </c>
      <c r="P1">
        <f>IF(ISNUMBER(D1),SUM(M1,O1)-$I$4,"")</f>
        <v>183334.09471769573</v>
      </c>
      <c r="Q1">
        <f>IF(ISNUMBER(P1),P1-E1,"")</f>
        <v>834.09471769572701</v>
      </c>
      <c r="R1">
        <f>IF(ISNUMBER(P1),Q1*Q1,"")</f>
        <v>695713.99808791454</v>
      </c>
      <c r="S1">
        <f>IF(ISNUMBER(P1),((IF(P1&gt;E1,I$5*(P1-E1),P1-E1)))^2,"")</f>
        <v>695713.99808791454</v>
      </c>
      <c r="T1">
        <f>IF(ISNUMBER(P1),(M1*D1),"")</f>
        <v>144056927.00062791</v>
      </c>
    </row>
    <row r="2" spans="1:20" ht="15.75" thickTop="1" x14ac:dyDescent="0.25">
      <c r="A2">
        <v>785.43597412109375</v>
      </c>
      <c r="B2">
        <v>71.5</v>
      </c>
      <c r="C2" s="2" t="s">
        <v>19</v>
      </c>
      <c r="D2">
        <v>786.34197998046875</v>
      </c>
      <c r="E2">
        <v>162700</v>
      </c>
      <c r="F2" s="3" t="s">
        <v>22</v>
      </c>
      <c r="G2" s="4">
        <v>5.4722900390625</v>
      </c>
      <c r="H2" t="s">
        <v>431</v>
      </c>
      <c r="I2">
        <f>'hidden params'!I2</f>
        <v>785.83883500000002</v>
      </c>
      <c r="J2">
        <f>'hidden params'!J2</f>
        <v>0.80344617693080145</v>
      </c>
      <c r="K2">
        <f t="shared" ref="K2:K30" si="0">IF(ISNUMBER(D2),ROUND((D2-I$2)*$G$6,0),"")</f>
        <v>1</v>
      </c>
      <c r="L2">
        <f t="shared" ref="L2:L30" si="1">IF(ISNUMBER((((EXP(GAMMALN($I$3+1)))/((EXP(GAMMALN(K2+1)))*(EXP(GAMMALN($I$3-K2+1))))))*(($I$8)^K2)*((1-$I$8)^($I$3-K2))),(((EXP(GAMMALN($I$3+1)))/((EXP(GAMMALN(K2+1)))*(EXP(GAMMALN($I$3-K2+1))))))*(($I$8)^K2)*((1-$I$8)^($I$3-K2)),0)</f>
        <v>6.5146461765298633E-2</v>
      </c>
      <c r="M2">
        <f>I$7*((L$1*J2)+(L$2*J1)) + $I$4</f>
        <v>160059.04451252619</v>
      </c>
      <c r="N2">
        <f t="shared" ref="N2:N30" si="2">IF(ISNUMBER((((EXP(GAMMALN($I$22+1)))/((EXP(GAMMALN(K2+1)))*(EXP(GAMMALN($I$22-K2+1))))))*(($I$11)^K2)*((1-$I$11)^($I$22-K2))),(((EXP(GAMMALN($I$22+1)))/((EXP(GAMMALN(K2+1)))*(EXP(GAMMALN($I$22-K2+1))))))*(($I$11)^K2)*((1-$I$11)^($I$22-K2)),0)</f>
        <v>1.4975034088802537E-3</v>
      </c>
      <c r="O2">
        <f>I$10*((N$1*J2)+(N$2*J1)) + $I$4</f>
        <v>264.05426455364812</v>
      </c>
      <c r="P2">
        <f t="shared" ref="P2:P30" si="3">IF(ISNUMBER(D2),SUM(M2,O2)-$I$4,"")</f>
        <v>160323.07884782532</v>
      </c>
      <c r="Q2">
        <f t="shared" ref="Q2:Q30" si="4">IF(ISNUMBER(P2),P2-E2,"")</f>
        <v>-2376.9211521746765</v>
      </c>
      <c r="R2">
        <f t="shared" ref="R2:R30" si="5">IF(ISNUMBER(P2),Q2*Q2,"")</f>
        <v>5649754.1636553919</v>
      </c>
      <c r="S2">
        <f t="shared" ref="S2:S30" si="6">IF(ISNUMBER(P2),((IF(P2&gt;E2,I$5*(P2-E2),P2-E2)))^2,"")</f>
        <v>5649754.1636553919</v>
      </c>
      <c r="T2">
        <f t="shared" ref="T2:T30" si="7">IF(ISNUMBER(P2),(M2*D2),"")</f>
        <v>125861145.97576183</v>
      </c>
    </row>
    <row r="3" spans="1:20" x14ac:dyDescent="0.25">
      <c r="A3">
        <v>785.447998046875</v>
      </c>
      <c r="B3">
        <v>110.5</v>
      </c>
      <c r="D3">
        <v>786.843994140625</v>
      </c>
      <c r="E3">
        <v>77510</v>
      </c>
      <c r="F3" s="7" t="s">
        <v>16</v>
      </c>
      <c r="G3" s="8">
        <f>IF(ISBLANK(G2),"",$G$2*$G$6)</f>
        <v>10.944580078125</v>
      </c>
      <c r="H3" s="22" t="s">
        <v>432</v>
      </c>
      <c r="I3" s="22">
        <v>1.0009999999999999</v>
      </c>
      <c r="J3">
        <f>'hidden params'!J3</f>
        <v>0.37217999724675188</v>
      </c>
      <c r="K3">
        <f t="shared" si="0"/>
        <v>2</v>
      </c>
      <c r="L3">
        <f t="shared" si="1"/>
        <v>2.2676448980752133E-6</v>
      </c>
      <c r="M3">
        <f>I$7*((L$1*J3)+(L$2*J2)+(L$3*J1)) + $I$4</f>
        <v>78490.672633526177</v>
      </c>
      <c r="N3">
        <f t="shared" si="2"/>
        <v>9.3766292004001783E-3</v>
      </c>
      <c r="O3">
        <f>I$10*((N$1*J3)+(N$2*J2)+(N$3*J1)) + $I$4</f>
        <v>1768.6009534812417</v>
      </c>
      <c r="P3">
        <f t="shared" si="3"/>
        <v>80259.253657752895</v>
      </c>
      <c r="Q3">
        <f t="shared" si="4"/>
        <v>2749.2536577528954</v>
      </c>
      <c r="R3">
        <f t="shared" si="5"/>
        <v>7558395.6746676741</v>
      </c>
      <c r="S3">
        <f t="shared" si="6"/>
        <v>7558395.6746676741</v>
      </c>
      <c r="T3">
        <f t="shared" si="7"/>
        <v>61759914.357747987</v>
      </c>
    </row>
    <row r="4" spans="1:20" x14ac:dyDescent="0.25">
      <c r="A4">
        <v>785.46099853515625</v>
      </c>
      <c r="B4">
        <v>133.5</v>
      </c>
      <c r="D4">
        <v>787.34600830078125</v>
      </c>
      <c r="E4">
        <v>34900</v>
      </c>
      <c r="F4" s="5" t="s">
        <v>23</v>
      </c>
      <c r="G4" s="6">
        <v>787.8101806640625</v>
      </c>
      <c r="H4" t="s">
        <v>11</v>
      </c>
      <c r="I4">
        <v>1.9929254524058266E-2</v>
      </c>
      <c r="J4">
        <f>'hidden params'!J4</f>
        <v>0.12617301604219128</v>
      </c>
      <c r="K4">
        <f t="shared" si="0"/>
        <v>3</v>
      </c>
      <c r="L4">
        <f t="shared" si="1"/>
        <v>0</v>
      </c>
      <c r="M4">
        <f>I$7*((L$1*J4)+(L$2*J3)+(L$3*J2)+(L$4*J1)) + $I$4</f>
        <v>27884.348253116972</v>
      </c>
      <c r="N4">
        <f t="shared" si="2"/>
        <v>3.5578648509740705E-2</v>
      </c>
      <c r="O4">
        <f>I$10*((N$1*J4)+(N$2*J3)+(N$3*J2)+(N$4*J1)) + $I$4</f>
        <v>7274.3550455721324</v>
      </c>
      <c r="P4">
        <f t="shared" si="3"/>
        <v>35158.683369434584</v>
      </c>
      <c r="Q4">
        <f t="shared" si="4"/>
        <v>258.68336943458416</v>
      </c>
      <c r="R4">
        <f t="shared" si="5"/>
        <v>66917.085622029554</v>
      </c>
      <c r="S4">
        <f t="shared" si="6"/>
        <v>66917.085622029554</v>
      </c>
      <c r="T4">
        <f t="shared" si="7"/>
        <v>21954630.291160509</v>
      </c>
    </row>
    <row r="5" spans="1:20" ht="15.75" thickBot="1" x14ac:dyDescent="0.3">
      <c r="A5">
        <v>785.4730224609375</v>
      </c>
      <c r="B5">
        <v>140.80000305175781</v>
      </c>
      <c r="D5">
        <v>787.8480224609375</v>
      </c>
      <c r="E5">
        <v>27930</v>
      </c>
      <c r="F5" s="9" t="s">
        <v>24</v>
      </c>
      <c r="G5" s="10">
        <f>($G$4-1.00794)*$G$6</f>
        <v>1573.6044813281251</v>
      </c>
      <c r="H5" t="s">
        <v>433</v>
      </c>
      <c r="I5">
        <f>'hidden params'!D2</f>
        <v>1</v>
      </c>
      <c r="J5">
        <f>'hidden params'!J5</f>
        <v>3.4501219851586933E-2</v>
      </c>
      <c r="K5">
        <f t="shared" si="0"/>
        <v>4</v>
      </c>
      <c r="L5">
        <f t="shared" si="1"/>
        <v>0</v>
      </c>
      <c r="M5">
        <f>I$7*((L$1*J5)+(L$2*J4)+(L$3*J3)+(L$4*J2)+(L$5*J1)) + $I$4</f>
        <v>7936.6182008950473</v>
      </c>
      <c r="N5">
        <f t="shared" si="2"/>
        <v>9.1111254477438147E-2</v>
      </c>
      <c r="O5">
        <f>I$10*((N$1*J5)+(N$2*J4)+(N$3*J3)+(N$4*J2)+(N$5*J1)) + $I$4</f>
        <v>20545.620193127084</v>
      </c>
      <c r="P5">
        <f t="shared" si="3"/>
        <v>28482.218464767608</v>
      </c>
      <c r="Q5">
        <f t="shared" si="4"/>
        <v>552.21846476760766</v>
      </c>
      <c r="R5">
        <f t="shared" si="5"/>
        <v>304945.23283029353</v>
      </c>
      <c r="S5">
        <f t="shared" si="6"/>
        <v>304945.23283029353</v>
      </c>
      <c r="T5">
        <f t="shared" si="7"/>
        <v>6252848.9546026466</v>
      </c>
    </row>
    <row r="6" spans="1:20" ht="15.75" thickTop="1" x14ac:dyDescent="0.25">
      <c r="A6">
        <v>785.4849853515625</v>
      </c>
      <c r="B6">
        <v>147.5</v>
      </c>
      <c r="D6">
        <v>788.35101318359375</v>
      </c>
      <c r="E6">
        <v>43740</v>
      </c>
      <c r="F6" t="s">
        <v>25</v>
      </c>
      <c r="G6">
        <v>2</v>
      </c>
      <c r="H6" t="s">
        <v>434</v>
      </c>
      <c r="I6">
        <f>SUM(S1:S30)</f>
        <v>29253617.105266556</v>
      </c>
      <c r="J6">
        <f>'hidden params'!J6</f>
        <v>8.0089009138998458E-3</v>
      </c>
      <c r="K6">
        <f t="shared" si="0"/>
        <v>5</v>
      </c>
      <c r="L6">
        <f t="shared" si="1"/>
        <v>0</v>
      </c>
      <c r="M6">
        <f>I$7*((L$1*J6)+(L$2*J5)+(L$3*J4)+(L$4*J3)+(L$5*J2)+(L$6*J1)) + $I$4</f>
        <v>1908.9745237574571</v>
      </c>
      <c r="N6">
        <f t="shared" si="2"/>
        <v>0.16588693543825289</v>
      </c>
      <c r="O6">
        <f>I$10*((N$1*J6)+(N$2*J5)+(N$3*J4)+(N$4*J3)+(N$5*J2)+(N$6*J1)) + $I$4</f>
        <v>42225.014952987338</v>
      </c>
      <c r="P6">
        <f t="shared" si="3"/>
        <v>44133.969547490276</v>
      </c>
      <c r="Q6">
        <f t="shared" si="4"/>
        <v>393.96954749027645</v>
      </c>
      <c r="R6">
        <f t="shared" si="5"/>
        <v>155212.00434969319</v>
      </c>
      <c r="S6">
        <f t="shared" si="6"/>
        <v>155212.00434969319</v>
      </c>
      <c r="T6">
        <f t="shared" si="7"/>
        <v>1504941.9999458597</v>
      </c>
    </row>
    <row r="7" spans="1:20" x14ac:dyDescent="0.25">
      <c r="A7">
        <v>785.49700927734375</v>
      </c>
      <c r="B7">
        <v>169</v>
      </c>
      <c r="D7">
        <v>788.85400390625</v>
      </c>
      <c r="E7">
        <v>67410</v>
      </c>
      <c r="F7" t="s">
        <v>26</v>
      </c>
      <c r="G7" s="11">
        <v>0.10000000149011612</v>
      </c>
      <c r="H7" s="22" t="s">
        <v>435</v>
      </c>
      <c r="I7" s="22">
        <v>196090.88514095385</v>
      </c>
      <c r="J7">
        <f>'hidden params'!J7</f>
        <v>1.6289556013377802E-3</v>
      </c>
      <c r="K7">
        <f t="shared" si="0"/>
        <v>6</v>
      </c>
      <c r="L7">
        <f t="shared" si="1"/>
        <v>0</v>
      </c>
      <c r="M7">
        <f>I$7*((L$1*J7)+(L$2*J6)+(L$3*J5)+(L$4*J4)+(L$5*J3)+(L$6*J2)+(L$7*J1)) + $I$4</f>
        <v>400.95933222600303</v>
      </c>
      <c r="N7">
        <f t="shared" si="2"/>
        <v>0.22017926452257872</v>
      </c>
      <c r="O7">
        <f>I$10*((N$1*J7)+(N$2*J6)+(N$3*J5)+(N$4*J4)+(N$5*J3)+(N$6*J2)+(N$7*J1)) + $I$4</f>
        <v>65309.85578129693</v>
      </c>
      <c r="P7">
        <f t="shared" si="3"/>
        <v>65710.795184268398</v>
      </c>
      <c r="Q7">
        <f t="shared" si="4"/>
        <v>-1699.2048157316021</v>
      </c>
      <c r="R7">
        <f t="shared" si="5"/>
        <v>2887297.0058054682</v>
      </c>
      <c r="S7">
        <f t="shared" si="6"/>
        <v>2887297.0058054682</v>
      </c>
      <c r="T7">
        <f t="shared" si="7"/>
        <v>316298.37463005877</v>
      </c>
    </row>
    <row r="8" spans="1:20" x14ac:dyDescent="0.25">
      <c r="A8">
        <v>785.510009765625</v>
      </c>
      <c r="B8">
        <v>214.5</v>
      </c>
      <c r="D8">
        <v>789.35601806640625</v>
      </c>
      <c r="E8">
        <v>76390</v>
      </c>
      <c r="F8" t="s">
        <v>27</v>
      </c>
      <c r="G8" s="11">
        <v>2.9999999329447746E-2</v>
      </c>
      <c r="H8" s="22" t="s">
        <v>436</v>
      </c>
      <c r="I8" s="22">
        <v>6.5085760540210216E-2</v>
      </c>
      <c r="J8">
        <f>'hidden params'!J8</f>
        <v>2.9654445356787595E-4</v>
      </c>
      <c r="K8">
        <f t="shared" si="0"/>
        <v>7</v>
      </c>
      <c r="L8">
        <f t="shared" si="1"/>
        <v>0</v>
      </c>
      <c r="M8">
        <f>I$7*((L$1*J8)+(L$2*J7)+(L$3*J6)+(L$4*J5)+(L$5*J4)+(L$6*J3)+(L$7*J2)+(L$8*J1)) + $I$4</f>
        <v>75.194081895726953</v>
      </c>
      <c r="N8">
        <f t="shared" si="2"/>
        <v>0.21463970155267079</v>
      </c>
      <c r="O8">
        <f>I$10*((N$1*J8)+(N$2*J7)+(N$3*J6)+(N$4*J5)+(N$5*J4)+(N$6*J3)+(N$7*J2)+(N$8*J1)) + $I$4</f>
        <v>77613.893674949926</v>
      </c>
      <c r="P8">
        <f t="shared" si="3"/>
        <v>77689.06782759112</v>
      </c>
      <c r="Q8">
        <f t="shared" si="4"/>
        <v>1299.0678275911196</v>
      </c>
      <c r="R8">
        <f t="shared" si="5"/>
        <v>1687577.2206823106</v>
      </c>
      <c r="S8">
        <f t="shared" si="6"/>
        <v>1687577.2206823106</v>
      </c>
      <c r="T8">
        <f t="shared" si="7"/>
        <v>59354.901067370272</v>
      </c>
    </row>
    <row r="9" spans="1:20" x14ac:dyDescent="0.25">
      <c r="A9">
        <v>785.52197265625</v>
      </c>
      <c r="B9">
        <v>230</v>
      </c>
      <c r="D9">
        <v>789.8590087890625</v>
      </c>
      <c r="E9">
        <v>72800</v>
      </c>
      <c r="F9" t="s">
        <v>28</v>
      </c>
      <c r="G9">
        <v>6</v>
      </c>
      <c r="H9" t="s">
        <v>442</v>
      </c>
      <c r="I9">
        <f>I3*I8</f>
        <v>6.5150846300750423E-2</v>
      </c>
      <c r="J9">
        <f>'hidden params'!J9</f>
        <v>4.9062092495307995E-5</v>
      </c>
      <c r="K9">
        <f t="shared" si="0"/>
        <v>8</v>
      </c>
      <c r="L9">
        <f t="shared" si="1"/>
        <v>0</v>
      </c>
      <c r="M9">
        <f>I$7*((L$1*J9)+(L$2*J8)+(L$3*J7)+(L$4*J6)+(L$5*J5)+(L$6*J4)+(L$7*J3)+(L$8*J2)+(L$9*J1)) + $I$4</f>
        <v>12.802756348940369</v>
      </c>
      <c r="N9">
        <f t="shared" si="2"/>
        <v>0.15250307805768815</v>
      </c>
      <c r="O9">
        <f>I$10*((N$1*J9)+(N$2*J8)+(N$3*J7)+(N$4*J6)+(N$5*J5)+(N$6*J4)+(N$7*J3)+(N$8*J2)+(N$9*J1)) + $I$4</f>
        <v>71817.67562073021</v>
      </c>
      <c r="P9">
        <f t="shared" si="3"/>
        <v>71830.458447824625</v>
      </c>
      <c r="Q9">
        <f t="shared" si="4"/>
        <v>-969.54155217537482</v>
      </c>
      <c r="R9">
        <f t="shared" si="5"/>
        <v>940010.82139463502</v>
      </c>
      <c r="S9">
        <f t="shared" si="6"/>
        <v>940010.82139463502</v>
      </c>
      <c r="T9">
        <f t="shared" si="7"/>
        <v>10112.372439541916</v>
      </c>
    </row>
    <row r="10" spans="1:20" x14ac:dyDescent="0.25">
      <c r="A10">
        <v>785.53399658203125</v>
      </c>
      <c r="B10">
        <v>182.5</v>
      </c>
      <c r="D10">
        <v>790.36199951171875</v>
      </c>
      <c r="E10">
        <v>51110</v>
      </c>
      <c r="F10" s="2" t="s">
        <v>19</v>
      </c>
      <c r="G10">
        <v>785.8135986328125</v>
      </c>
      <c r="H10" s="23" t="s">
        <v>448</v>
      </c>
      <c r="I10" s="23">
        <v>166523.87955487287</v>
      </c>
      <c r="J10">
        <f>'hidden params'!J10</f>
        <v>7.4618768218493286E-6</v>
      </c>
      <c r="K10">
        <f t="shared" si="0"/>
        <v>9</v>
      </c>
      <c r="L10">
        <f t="shared" si="1"/>
        <v>0</v>
      </c>
      <c r="M10">
        <f>I$7*((L1*J$10)+(L2*J$9)+(L3*J$8)+(L4*J$7)+(L5*J$6)+(L6*J$5)+(L7*J$4)+(L8*J$3)+(L9*J$2)+(L10*J$1)) + $I$4</f>
        <v>2.01469115740655</v>
      </c>
      <c r="N10">
        <f t="shared" si="2"/>
        <v>7.7001046877734347E-2</v>
      </c>
      <c r="O10">
        <f>I$10*((N1*J$10)+(N2*J$9)+(N3*J$8)+(N4*J$7)+(N5*J$6)+(N6*J$5)+(N7*J$4)+(N8*J$3)+(N9*J$2)+(N10*J$1)) + $I$4</f>
        <v>52239.919926187191</v>
      </c>
      <c r="P10">
        <f t="shared" si="3"/>
        <v>52241.914688090073</v>
      </c>
      <c r="Q10">
        <f t="shared" si="4"/>
        <v>1131.9146880900735</v>
      </c>
      <c r="R10">
        <f t="shared" si="5"/>
        <v>1281230.8611140484</v>
      </c>
      <c r="S10">
        <f t="shared" si="6"/>
        <v>1281230.8611140484</v>
      </c>
      <c r="T10">
        <f t="shared" si="7"/>
        <v>1592.3353315664199</v>
      </c>
    </row>
    <row r="11" spans="1:20" x14ac:dyDescent="0.25">
      <c r="A11">
        <v>785.5460205078125</v>
      </c>
      <c r="B11">
        <v>139.80000305175781</v>
      </c>
      <c r="D11">
        <v>790.86602783203125</v>
      </c>
      <c r="E11">
        <v>29610</v>
      </c>
      <c r="F11" s="2" t="s">
        <v>29</v>
      </c>
      <c r="G11">
        <v>791.285888671875</v>
      </c>
      <c r="H11" s="23" t="s">
        <v>449</v>
      </c>
      <c r="I11" s="23">
        <v>0.53267231835254025</v>
      </c>
      <c r="J11">
        <f>'hidden params'!J11</f>
        <v>1.052564504578221E-6</v>
      </c>
      <c r="K11">
        <f t="shared" si="0"/>
        <v>10</v>
      </c>
      <c r="L11">
        <f t="shared" si="1"/>
        <v>0</v>
      </c>
      <c r="M11">
        <f t="shared" ref="M11:M30" si="8">I$7*((L2*J$10)+(L3*J$9)+(L4*J$8)+(L5*J$7)+(L6*J$6)+(L7*J$5)+(L8*J$4)+(L9*J$3)+(L10*J$2)+(L11*J$1)) + $I$4</f>
        <v>0.11527376643551963</v>
      </c>
      <c r="N11">
        <f t="shared" si="2"/>
        <v>2.621428409399431E-2</v>
      </c>
      <c r="O11">
        <f t="shared" ref="O11:O30" si="9">I$10*((N2*J$10)+(N3*J$9)+(N4*J$8)+(N5*J$7)+(N6*J$6)+(N7*J$5)+(N8*J$4)+(N9*J$3)+(N10*J$2)+(N11*J$1)) + $I$4</f>
        <v>30141.721008058164</v>
      </c>
      <c r="P11">
        <f t="shared" si="3"/>
        <v>30141.816352570073</v>
      </c>
      <c r="Q11">
        <f t="shared" si="4"/>
        <v>531.81635257007292</v>
      </c>
      <c r="R11">
        <f t="shared" si="5"/>
        <v>282828.63286093611</v>
      </c>
      <c r="S11">
        <f t="shared" si="6"/>
        <v>282828.63286093611</v>
      </c>
      <c r="T11">
        <f t="shared" si="7"/>
        <v>91.166105774096735</v>
      </c>
    </row>
    <row r="12" spans="1:20" x14ac:dyDescent="0.25">
      <c r="A12">
        <v>785.55902099609375</v>
      </c>
      <c r="B12">
        <v>136.5</v>
      </c>
      <c r="D12">
        <v>791.3690185546875</v>
      </c>
      <c r="E12">
        <v>16000</v>
      </c>
      <c r="F12" t="s">
        <v>30</v>
      </c>
      <c r="G12" t="s">
        <v>31</v>
      </c>
      <c r="H12" t="s">
        <v>453</v>
      </c>
      <c r="I12">
        <f>I11*I22</f>
        <v>6.3850241192308745</v>
      </c>
      <c r="J12">
        <f>'hidden params'!J12</f>
        <v>1.3868021752309093E-7</v>
      </c>
      <c r="K12">
        <f t="shared" si="0"/>
        <v>11</v>
      </c>
      <c r="L12">
        <f t="shared" si="1"/>
        <v>0</v>
      </c>
      <c r="M12">
        <f t="shared" si="8"/>
        <v>1.9932572555748863E-2</v>
      </c>
      <c r="N12">
        <f t="shared" si="2"/>
        <v>5.3967585710314814E-3</v>
      </c>
      <c r="O12">
        <f t="shared" si="9"/>
        <v>13959.105543355416</v>
      </c>
      <c r="P12">
        <f t="shared" si="3"/>
        <v>13959.105546673447</v>
      </c>
      <c r="Q12">
        <f t="shared" si="4"/>
        <v>-2040.894453326553</v>
      </c>
      <c r="R12">
        <f t="shared" si="5"/>
        <v>4165250.1696190899</v>
      </c>
      <c r="S12">
        <f t="shared" si="6"/>
        <v>4165250.1696190899</v>
      </c>
      <c r="T12">
        <f t="shared" si="7"/>
        <v>15.774020380713077</v>
      </c>
    </row>
    <row r="13" spans="1:20" x14ac:dyDescent="0.25">
      <c r="A13">
        <v>785.57098388671875</v>
      </c>
      <c r="B13">
        <v>169.19999694824219</v>
      </c>
      <c r="D13">
        <v>791.87298583984375</v>
      </c>
      <c r="E13">
        <v>6039</v>
      </c>
      <c r="F13">
        <v>18250</v>
      </c>
      <c r="H13" s="24"/>
      <c r="I13" s="24"/>
      <c r="J13">
        <f>'hidden params'!J13</f>
        <v>1.7100403136067916E-8</v>
      </c>
      <c r="K13">
        <f t="shared" si="0"/>
        <v>12</v>
      </c>
      <c r="L13">
        <f t="shared" si="1"/>
        <v>0</v>
      </c>
      <c r="M13">
        <f t="shared" si="8"/>
        <v>1.9929254524058266E-2</v>
      </c>
      <c r="N13">
        <f t="shared" si="2"/>
        <v>5.0583542292329648E-4</v>
      </c>
      <c r="O13">
        <f t="shared" si="9"/>
        <v>5279.9739250827188</v>
      </c>
      <c r="P13">
        <f t="shared" si="3"/>
        <v>5279.9739250827188</v>
      </c>
      <c r="Q13">
        <f t="shared" si="4"/>
        <v>-759.02607491728122</v>
      </c>
      <c r="R13">
        <f t="shared" si="5"/>
        <v>576120.58240433421</v>
      </c>
      <c r="S13">
        <f t="shared" si="6"/>
        <v>576120.58240433421</v>
      </c>
      <c r="T13">
        <f t="shared" si="7"/>
        <v>15.781438285528234</v>
      </c>
    </row>
    <row r="14" spans="1:20" x14ac:dyDescent="0.25">
      <c r="A14">
        <v>785.5830078125</v>
      </c>
      <c r="B14">
        <v>206.5</v>
      </c>
      <c r="D14">
        <f>D13 + (1/$G$6)</f>
        <v>792.37298583984375</v>
      </c>
      <c r="E14">
        <v>0</v>
      </c>
      <c r="F14">
        <v>18250</v>
      </c>
      <c r="H14" s="24"/>
      <c r="I14" s="24"/>
      <c r="J14">
        <f>'hidden params'!J14</f>
        <v>2.001917954263115E-9</v>
      </c>
      <c r="K14">
        <f t="shared" si="0"/>
        <v>13</v>
      </c>
      <c r="L14">
        <f t="shared" si="1"/>
        <v>0</v>
      </c>
      <c r="M14">
        <f t="shared" si="8"/>
        <v>1.9929254524058266E-2</v>
      </c>
      <c r="N14">
        <f t="shared" si="2"/>
        <v>0</v>
      </c>
      <c r="O14">
        <f t="shared" si="9"/>
        <v>1669.3010266395488</v>
      </c>
      <c r="P14">
        <f t="shared" si="3"/>
        <v>1669.3010266395488</v>
      </c>
      <c r="Q14">
        <f t="shared" si="4"/>
        <v>1669.3010266395488</v>
      </c>
      <c r="R14">
        <f t="shared" si="5"/>
        <v>2786565.9175398517</v>
      </c>
      <c r="S14">
        <f t="shared" si="6"/>
        <v>2786565.9175398517</v>
      </c>
      <c r="T14">
        <f t="shared" si="7"/>
        <v>15.791402912790263</v>
      </c>
    </row>
    <row r="15" spans="1:20" x14ac:dyDescent="0.25">
      <c r="A15">
        <v>785.594970703125</v>
      </c>
      <c r="B15">
        <v>201.80000305175781</v>
      </c>
      <c r="D15">
        <f>D14 + (1/$G$6)</f>
        <v>792.87298583984375</v>
      </c>
      <c r="E15">
        <v>0</v>
      </c>
      <c r="J15">
        <f>'hidden params'!J15</f>
        <v>0</v>
      </c>
      <c r="K15">
        <f t="shared" si="0"/>
        <v>14</v>
      </c>
      <c r="L15">
        <f t="shared" si="1"/>
        <v>0</v>
      </c>
      <c r="M15">
        <f t="shared" si="8"/>
        <v>1.9929254524058266E-2</v>
      </c>
      <c r="N15">
        <f t="shared" si="2"/>
        <v>0</v>
      </c>
      <c r="O15">
        <f t="shared" si="9"/>
        <v>452.03516302328211</v>
      </c>
      <c r="P15">
        <f t="shared" si="3"/>
        <v>452.03516302328211</v>
      </c>
      <c r="Q15">
        <f t="shared" si="4"/>
        <v>452.03516302328211</v>
      </c>
      <c r="R15">
        <f t="shared" si="5"/>
        <v>204335.78860948523</v>
      </c>
      <c r="S15">
        <f t="shared" si="6"/>
        <v>204335.78860948523</v>
      </c>
      <c r="T15">
        <f t="shared" si="7"/>
        <v>15.801367540052292</v>
      </c>
    </row>
    <row r="16" spans="1:20" x14ac:dyDescent="0.25">
      <c r="A16">
        <v>785.60699462890625</v>
      </c>
      <c r="B16">
        <v>213.19999694824219</v>
      </c>
      <c r="D16">
        <f>D15 + (1/$G$6)</f>
        <v>793.37298583984375</v>
      </c>
      <c r="E16">
        <v>0</v>
      </c>
      <c r="F16">
        <v>29253663.816261537</v>
      </c>
      <c r="H16" t="s">
        <v>450</v>
      </c>
      <c r="I16">
        <f>I7/(I7+I10)</f>
        <v>0.54076916946677944</v>
      </c>
      <c r="J16">
        <f>'hidden params'!J16</f>
        <v>0</v>
      </c>
      <c r="K16">
        <f t="shared" si="0"/>
        <v>15</v>
      </c>
      <c r="L16">
        <f t="shared" si="1"/>
        <v>0</v>
      </c>
      <c r="M16">
        <f t="shared" si="8"/>
        <v>1.9929254524058266E-2</v>
      </c>
      <c r="N16">
        <f t="shared" si="2"/>
        <v>0</v>
      </c>
      <c r="O16">
        <f t="shared" si="9"/>
        <v>107.06047834471896</v>
      </c>
      <c r="P16">
        <f t="shared" si="3"/>
        <v>107.06047834471896</v>
      </c>
      <c r="Q16">
        <f t="shared" si="4"/>
        <v>107.06047834471896</v>
      </c>
      <c r="R16">
        <f t="shared" si="5"/>
        <v>11461.946023400038</v>
      </c>
      <c r="S16">
        <f t="shared" si="6"/>
        <v>11461.946023400038</v>
      </c>
      <c r="T16">
        <f t="shared" si="7"/>
        <v>15.811332167314321</v>
      </c>
    </row>
    <row r="17" spans="1:20" x14ac:dyDescent="0.25">
      <c r="A17">
        <v>785.6199951171875</v>
      </c>
      <c r="B17">
        <v>215.80000305175781</v>
      </c>
      <c r="E17">
        <v>0</v>
      </c>
      <c r="F17">
        <v>29253648.937236421</v>
      </c>
      <c r="H17" t="s">
        <v>451</v>
      </c>
      <c r="I17">
        <f>I10/(I10+I7)</f>
        <v>0.45923083053322067</v>
      </c>
      <c r="J17">
        <f>'hidden params'!J17</f>
        <v>0</v>
      </c>
      <c r="K17" t="str">
        <f t="shared" si="0"/>
        <v/>
      </c>
      <c r="L17">
        <f t="shared" si="1"/>
        <v>0</v>
      </c>
      <c r="M17">
        <f t="shared" si="8"/>
        <v>1.9929254524058266E-2</v>
      </c>
      <c r="N17">
        <f t="shared" si="2"/>
        <v>0</v>
      </c>
      <c r="O17">
        <f t="shared" si="9"/>
        <v>22.549597227287087</v>
      </c>
      <c r="P17" t="str">
        <f t="shared" si="3"/>
        <v/>
      </c>
      <c r="Q17" t="str">
        <f t="shared" si="4"/>
        <v/>
      </c>
      <c r="R17" t="str">
        <f t="shared" si="5"/>
        <v/>
      </c>
      <c r="S17" t="str">
        <f t="shared" si="6"/>
        <v/>
      </c>
      <c r="T17" t="str">
        <f t="shared" si="7"/>
        <v/>
      </c>
    </row>
    <row r="18" spans="1:20" x14ac:dyDescent="0.25">
      <c r="A18">
        <v>785.63201904296875</v>
      </c>
      <c r="B18">
        <v>172.80000305175781</v>
      </c>
      <c r="E18">
        <v>0</v>
      </c>
      <c r="F18">
        <v>29253617.105266556</v>
      </c>
      <c r="J18">
        <f>'hidden params'!J18</f>
        <v>0</v>
      </c>
      <c r="K18" t="str">
        <f t="shared" si="0"/>
        <v/>
      </c>
      <c r="L18">
        <f t="shared" si="1"/>
        <v>0</v>
      </c>
      <c r="M18">
        <f t="shared" si="8"/>
        <v>1.9929254524058266E-2</v>
      </c>
      <c r="N18">
        <f t="shared" si="2"/>
        <v>0</v>
      </c>
      <c r="O18">
        <f t="shared" si="9"/>
        <v>4.2715766658886114</v>
      </c>
      <c r="P18" t="str">
        <f t="shared" si="3"/>
        <v/>
      </c>
      <c r="Q18" t="str">
        <f t="shared" si="4"/>
        <v/>
      </c>
      <c r="R18" t="str">
        <f t="shared" si="5"/>
        <v/>
      </c>
      <c r="S18" t="str">
        <f t="shared" si="6"/>
        <v/>
      </c>
      <c r="T18" t="str">
        <f t="shared" si="7"/>
        <v/>
      </c>
    </row>
    <row r="19" spans="1:20" x14ac:dyDescent="0.25">
      <c r="A19">
        <v>785.64398193359375</v>
      </c>
      <c r="B19">
        <v>154.5</v>
      </c>
      <c r="E19">
        <v>0</v>
      </c>
      <c r="H19" t="s">
        <v>441</v>
      </c>
      <c r="I19">
        <v>6832.8423579080518</v>
      </c>
      <c r="J19">
        <f>'hidden params'!J19</f>
        <v>0</v>
      </c>
      <c r="K19" t="str">
        <f t="shared" si="0"/>
        <v/>
      </c>
      <c r="L19">
        <f t="shared" si="1"/>
        <v>0</v>
      </c>
      <c r="M19">
        <f t="shared" si="8"/>
        <v>1.9929254524058266E-2</v>
      </c>
      <c r="N19">
        <f t="shared" si="2"/>
        <v>0</v>
      </c>
      <c r="O19">
        <f t="shared" si="9"/>
        <v>0.73349444034564049</v>
      </c>
      <c r="P19" t="str">
        <f t="shared" si="3"/>
        <v/>
      </c>
      <c r="Q19" t="str">
        <f t="shared" si="4"/>
        <v/>
      </c>
      <c r="R19" t="str">
        <f t="shared" si="5"/>
        <v/>
      </c>
      <c r="S19" t="str">
        <f t="shared" si="6"/>
        <v/>
      </c>
      <c r="T19" t="str">
        <f t="shared" si="7"/>
        <v/>
      </c>
    </row>
    <row r="20" spans="1:20" x14ac:dyDescent="0.25">
      <c r="A20">
        <v>785.656005859375</v>
      </c>
      <c r="B20">
        <v>196.5</v>
      </c>
      <c r="E20">
        <v>0</v>
      </c>
      <c r="F20">
        <v>6.5085760540210216E-2</v>
      </c>
      <c r="H20" t="s">
        <v>444</v>
      </c>
      <c r="I20">
        <f>'hidden params'!I20</f>
        <v>0.86622543450233802</v>
      </c>
      <c r="J20">
        <f>'hidden params'!J20</f>
        <v>0</v>
      </c>
      <c r="K20" t="str">
        <f t="shared" si="0"/>
        <v/>
      </c>
      <c r="L20">
        <f t="shared" si="1"/>
        <v>0</v>
      </c>
      <c r="M20">
        <f t="shared" si="8"/>
        <v>1.9929254524058266E-2</v>
      </c>
      <c r="N20">
        <f t="shared" si="2"/>
        <v>0</v>
      </c>
      <c r="O20">
        <f t="shared" si="9"/>
        <v>0.1215732185269823</v>
      </c>
      <c r="P20" t="str">
        <f t="shared" si="3"/>
        <v/>
      </c>
      <c r="Q20" t="str">
        <f t="shared" si="4"/>
        <v/>
      </c>
      <c r="R20" t="str">
        <f t="shared" si="5"/>
        <v/>
      </c>
      <c r="S20" t="str">
        <f t="shared" si="6"/>
        <v/>
      </c>
      <c r="T20" t="str">
        <f t="shared" si="7"/>
        <v/>
      </c>
    </row>
    <row r="21" spans="1:20" x14ac:dyDescent="0.25">
      <c r="A21">
        <v>785.66900634765625</v>
      </c>
      <c r="B21">
        <v>270.79998779296875</v>
      </c>
      <c r="E21">
        <v>0</v>
      </c>
      <c r="F21">
        <v>0.53267231835254025</v>
      </c>
      <c r="H21" t="s">
        <v>445</v>
      </c>
      <c r="I21">
        <f>'hidden params'!I21</f>
        <v>13.753941155366729</v>
      </c>
      <c r="J21">
        <f>'hidden params'!J21</f>
        <v>0</v>
      </c>
      <c r="K21" t="str">
        <f t="shared" si="0"/>
        <v/>
      </c>
      <c r="L21">
        <f t="shared" si="1"/>
        <v>0</v>
      </c>
      <c r="M21">
        <f t="shared" si="8"/>
        <v>1.9929254524058266E-2</v>
      </c>
      <c r="N21">
        <f t="shared" si="2"/>
        <v>0</v>
      </c>
      <c r="O21">
        <f t="shared" si="9"/>
        <v>3.0767842897812696E-2</v>
      </c>
      <c r="P21" t="str">
        <f t="shared" si="3"/>
        <v/>
      </c>
      <c r="Q21" t="str">
        <f t="shared" si="4"/>
        <v/>
      </c>
      <c r="R21" t="str">
        <f t="shared" si="5"/>
        <v/>
      </c>
      <c r="S21" t="str">
        <f t="shared" si="6"/>
        <v/>
      </c>
      <c r="T21" t="str">
        <f t="shared" si="7"/>
        <v/>
      </c>
    </row>
    <row r="22" spans="1:20" x14ac:dyDescent="0.25">
      <c r="A22">
        <v>785.6810302734375</v>
      </c>
      <c r="B22">
        <v>270</v>
      </c>
      <c r="E22">
        <v>0</v>
      </c>
      <c r="F22">
        <v>196090.88514095385</v>
      </c>
      <c r="H22" s="23" t="s">
        <v>452</v>
      </c>
      <c r="I22" s="23">
        <v>11.986776671591658</v>
      </c>
      <c r="J22">
        <f>'hidden params'!J22</f>
        <v>0</v>
      </c>
      <c r="K22" t="str">
        <f t="shared" si="0"/>
        <v/>
      </c>
      <c r="L22">
        <f t="shared" si="1"/>
        <v>0</v>
      </c>
      <c r="M22">
        <f t="shared" si="8"/>
        <v>1.9929254524058266E-2</v>
      </c>
      <c r="N22">
        <f t="shared" si="2"/>
        <v>0</v>
      </c>
      <c r="O22">
        <f t="shared" si="9"/>
        <v>2.0557795846393133E-2</v>
      </c>
      <c r="P22" t="str">
        <f t="shared" si="3"/>
        <v/>
      </c>
      <c r="Q22" t="str">
        <f t="shared" si="4"/>
        <v/>
      </c>
      <c r="R22" t="str">
        <f t="shared" si="5"/>
        <v/>
      </c>
      <c r="S22" t="str">
        <f t="shared" si="6"/>
        <v/>
      </c>
      <c r="T22" t="str">
        <f t="shared" si="7"/>
        <v/>
      </c>
    </row>
    <row r="23" spans="1:20" x14ac:dyDescent="0.25">
      <c r="A23">
        <v>785.6929931640625</v>
      </c>
      <c r="B23">
        <v>253.30000305175781</v>
      </c>
      <c r="E23">
        <v>0</v>
      </c>
      <c r="F23">
        <v>1.0009999999999999</v>
      </c>
      <c r="H23" s="24"/>
      <c r="I23" s="24"/>
      <c r="J23">
        <f>'hidden params'!J23</f>
        <v>0</v>
      </c>
      <c r="K23" t="str">
        <f t="shared" si="0"/>
        <v/>
      </c>
      <c r="L23">
        <f t="shared" si="1"/>
        <v>0</v>
      </c>
      <c r="M23">
        <f t="shared" si="8"/>
        <v>1.9929254524058266E-2</v>
      </c>
      <c r="N23">
        <f t="shared" si="2"/>
        <v>0</v>
      </c>
      <c r="O23">
        <f t="shared" si="9"/>
        <v>1.9929254524058266E-2</v>
      </c>
      <c r="P23" t="str">
        <f t="shared" si="3"/>
        <v/>
      </c>
      <c r="Q23" t="str">
        <f t="shared" si="4"/>
        <v/>
      </c>
      <c r="R23" t="str">
        <f t="shared" si="5"/>
        <v/>
      </c>
      <c r="S23" t="str">
        <f t="shared" si="6"/>
        <v/>
      </c>
      <c r="T23" t="str">
        <f t="shared" si="7"/>
        <v/>
      </c>
    </row>
    <row r="24" spans="1:20" x14ac:dyDescent="0.25">
      <c r="A24">
        <v>785.70501708984375</v>
      </c>
      <c r="B24">
        <v>333.29998779296875</v>
      </c>
      <c r="E24">
        <v>0</v>
      </c>
      <c r="F24">
        <v>11.986776671591658</v>
      </c>
      <c r="H24" t="s">
        <v>443</v>
      </c>
      <c r="I24">
        <v>17408492334.195946</v>
      </c>
      <c r="J24">
        <f>'hidden params'!J24</f>
        <v>0</v>
      </c>
      <c r="K24" t="str">
        <f t="shared" si="0"/>
        <v/>
      </c>
      <c r="L24">
        <f t="shared" si="1"/>
        <v>0</v>
      </c>
      <c r="M24">
        <f t="shared" si="8"/>
        <v>1.9929254524058266E-2</v>
      </c>
      <c r="N24">
        <f t="shared" si="2"/>
        <v>0</v>
      </c>
      <c r="O24">
        <f t="shared" si="9"/>
        <v>1.9929254524058266E-2</v>
      </c>
      <c r="P24" t="str">
        <f t="shared" si="3"/>
        <v/>
      </c>
      <c r="Q24" t="str">
        <f t="shared" si="4"/>
        <v/>
      </c>
      <c r="R24" t="str">
        <f t="shared" si="5"/>
        <v/>
      </c>
      <c r="S24" t="str">
        <f t="shared" si="6"/>
        <v/>
      </c>
      <c r="T24" t="str">
        <f t="shared" si="7"/>
        <v/>
      </c>
    </row>
    <row r="25" spans="1:20" x14ac:dyDescent="0.25">
      <c r="A25">
        <v>785.718017578125</v>
      </c>
      <c r="B25">
        <v>396.70001220703125</v>
      </c>
      <c r="E25">
        <v>0</v>
      </c>
      <c r="H25" t="s">
        <v>446</v>
      </c>
      <c r="I25">
        <v>17408492334.195946</v>
      </c>
      <c r="J25">
        <f>'hidden params'!J25</f>
        <v>0</v>
      </c>
      <c r="K25" t="str">
        <f t="shared" si="0"/>
        <v/>
      </c>
      <c r="L25">
        <f t="shared" si="1"/>
        <v>0</v>
      </c>
      <c r="M25">
        <f t="shared" si="8"/>
        <v>1.9929254524058266E-2</v>
      </c>
      <c r="N25">
        <f t="shared" si="2"/>
        <v>0</v>
      </c>
      <c r="O25">
        <f t="shared" si="9"/>
        <v>1.9929254524058266E-2</v>
      </c>
      <c r="P25" t="str">
        <f t="shared" si="3"/>
        <v/>
      </c>
      <c r="Q25" t="str">
        <f t="shared" si="4"/>
        <v/>
      </c>
      <c r="R25" t="str">
        <f t="shared" si="5"/>
        <v/>
      </c>
      <c r="S25" t="str">
        <f t="shared" si="6"/>
        <v/>
      </c>
      <c r="T25" t="str">
        <f t="shared" si="7"/>
        <v/>
      </c>
    </row>
    <row r="26" spans="1:20" x14ac:dyDescent="0.25">
      <c r="A26">
        <v>785.72998046875</v>
      </c>
      <c r="B26">
        <v>498.70001220703125</v>
      </c>
      <c r="E26">
        <v>0</v>
      </c>
      <c r="H26" t="s">
        <v>447</v>
      </c>
      <c r="I26">
        <v>13.753941155366729</v>
      </c>
      <c r="J26">
        <f>'hidden params'!J26</f>
        <v>0</v>
      </c>
      <c r="K26" t="str">
        <f t="shared" si="0"/>
        <v/>
      </c>
      <c r="L26">
        <f t="shared" si="1"/>
        <v>0</v>
      </c>
      <c r="M26">
        <f t="shared" si="8"/>
        <v>1.9929254524058266E-2</v>
      </c>
      <c r="N26">
        <f t="shared" si="2"/>
        <v>0</v>
      </c>
      <c r="O26">
        <f t="shared" si="9"/>
        <v>1.9929254524058266E-2</v>
      </c>
      <c r="P26" t="str">
        <f t="shared" si="3"/>
        <v/>
      </c>
      <c r="Q26" t="str">
        <f t="shared" si="4"/>
        <v/>
      </c>
      <c r="R26" t="str">
        <f t="shared" si="5"/>
        <v/>
      </c>
      <c r="S26" t="str">
        <f t="shared" si="6"/>
        <v/>
      </c>
      <c r="T26" t="str">
        <f t="shared" si="7"/>
        <v/>
      </c>
    </row>
    <row r="27" spans="1:20" x14ac:dyDescent="0.25">
      <c r="A27">
        <v>785.74200439453125</v>
      </c>
      <c r="B27">
        <v>627.29998779296875</v>
      </c>
      <c r="E27">
        <v>0</v>
      </c>
      <c r="H27" t="s">
        <v>468</v>
      </c>
      <c r="I27">
        <f xml:space="preserve"> 1 + 1.5*EXP(-(I22 * 0.000239 * I19))</f>
        <v>1.0000000047290929</v>
      </c>
      <c r="J27">
        <f>'hidden params'!J27</f>
        <v>0</v>
      </c>
      <c r="K27" t="str">
        <f t="shared" si="0"/>
        <v/>
      </c>
      <c r="L27">
        <f t="shared" si="1"/>
        <v>0</v>
      </c>
      <c r="M27">
        <f t="shared" si="8"/>
        <v>1.9929254524058266E-2</v>
      </c>
      <c r="N27">
        <f t="shared" si="2"/>
        <v>0</v>
      </c>
      <c r="O27">
        <f t="shared" si="9"/>
        <v>1.9929254524058266E-2</v>
      </c>
      <c r="P27" t="str">
        <f t="shared" si="3"/>
        <v/>
      </c>
      <c r="Q27" t="str">
        <f t="shared" si="4"/>
        <v/>
      </c>
      <c r="R27" t="str">
        <f t="shared" si="5"/>
        <v/>
      </c>
      <c r="S27" t="str">
        <f t="shared" si="6"/>
        <v/>
      </c>
      <c r="T27" t="str">
        <f t="shared" si="7"/>
        <v/>
      </c>
    </row>
    <row r="28" spans="1:20" x14ac:dyDescent="0.25">
      <c r="A28">
        <v>785.7540283203125</v>
      </c>
      <c r="B28">
        <v>638.29998779296875</v>
      </c>
      <c r="E28">
        <v>0</v>
      </c>
      <c r="H28" t="s">
        <v>467</v>
      </c>
      <c r="I28">
        <f>(2^0.5)*(ABS((I3*I8)-I22*I11))/((((I3*I8*(1-I8))+(I22*I11*(1-I11))))^0.5)</f>
        <v>5.1220444410435491</v>
      </c>
      <c r="J28">
        <f>'hidden params'!J28</f>
        <v>0</v>
      </c>
      <c r="K28" t="str">
        <f t="shared" si="0"/>
        <v/>
      </c>
      <c r="L28">
        <f t="shared" si="1"/>
        <v>0</v>
      </c>
      <c r="M28">
        <f t="shared" si="8"/>
        <v>1.9929254524058266E-2</v>
      </c>
      <c r="N28">
        <f t="shared" si="2"/>
        <v>0</v>
      </c>
      <c r="O28">
        <f t="shared" si="9"/>
        <v>1.9929254524058266E-2</v>
      </c>
      <c r="P28" t="str">
        <f t="shared" si="3"/>
        <v/>
      </c>
      <c r="Q28" t="str">
        <f t="shared" si="4"/>
        <v/>
      </c>
      <c r="R28" t="str">
        <f t="shared" si="5"/>
        <v/>
      </c>
      <c r="S28" t="str">
        <f t="shared" si="6"/>
        <v/>
      </c>
      <c r="T28" t="str">
        <f t="shared" si="7"/>
        <v/>
      </c>
    </row>
    <row r="29" spans="1:20" x14ac:dyDescent="0.25">
      <c r="A29">
        <v>785.76702880859375</v>
      </c>
      <c r="B29">
        <v>722.79998779296875</v>
      </c>
      <c r="H29" t="s">
        <v>469</v>
      </c>
      <c r="I29">
        <f>(I24-I25)/I25</f>
        <v>0</v>
      </c>
      <c r="J29">
        <f>'hidden params'!J29</f>
        <v>0</v>
      </c>
      <c r="K29" t="str">
        <f t="shared" si="0"/>
        <v/>
      </c>
      <c r="L29">
        <f t="shared" si="1"/>
        <v>0</v>
      </c>
      <c r="M29">
        <f t="shared" si="8"/>
        <v>1.9929254524058266E-2</v>
      </c>
      <c r="N29">
        <f t="shared" si="2"/>
        <v>0</v>
      </c>
      <c r="O29">
        <f t="shared" si="9"/>
        <v>1.9929254524058266E-2</v>
      </c>
      <c r="P29" t="str">
        <f t="shared" si="3"/>
        <v/>
      </c>
      <c r="Q29" t="str">
        <f t="shared" si="4"/>
        <v/>
      </c>
      <c r="R29" t="str">
        <f t="shared" si="5"/>
        <v/>
      </c>
      <c r="S29" t="str">
        <f t="shared" si="6"/>
        <v/>
      </c>
      <c r="T29" t="str">
        <f t="shared" si="7"/>
        <v/>
      </c>
    </row>
    <row r="30" spans="1:20" x14ac:dyDescent="0.25">
      <c r="A30">
        <v>785.77899169921875</v>
      </c>
      <c r="B30">
        <v>903</v>
      </c>
      <c r="H30" t="s">
        <v>470</v>
      </c>
      <c r="I30">
        <f>(I25-I6)/I6</f>
        <v>594.08854141192262</v>
      </c>
      <c r="J30">
        <f>'hidden params'!J30</f>
        <v>0</v>
      </c>
      <c r="K30" t="str">
        <f t="shared" si="0"/>
        <v/>
      </c>
      <c r="L30">
        <f t="shared" si="1"/>
        <v>0</v>
      </c>
      <c r="M30">
        <f t="shared" si="8"/>
        <v>1.9929254524058266E-2</v>
      </c>
      <c r="N30">
        <f t="shared" si="2"/>
        <v>0</v>
      </c>
      <c r="O30">
        <f t="shared" si="9"/>
        <v>1.9929254524058266E-2</v>
      </c>
      <c r="P30" t="str">
        <f t="shared" si="3"/>
        <v/>
      </c>
      <c r="Q30" t="str">
        <f t="shared" si="4"/>
        <v/>
      </c>
      <c r="R30" t="str">
        <f t="shared" si="5"/>
        <v/>
      </c>
      <c r="S30" t="str">
        <f t="shared" si="6"/>
        <v/>
      </c>
      <c r="T30" t="str">
        <f t="shared" si="7"/>
        <v/>
      </c>
    </row>
    <row r="31" spans="1:20" x14ac:dyDescent="0.25">
      <c r="A31">
        <v>785.791015625</v>
      </c>
      <c r="B31">
        <v>1367</v>
      </c>
      <c r="H31" t="s">
        <v>471</v>
      </c>
      <c r="I31">
        <f>(0.25* 0.0058*I22*I19)*EXP(-((I17-0.5)^2)/(2*((0.174318)^2)))</f>
        <v>115.55642137479832</v>
      </c>
      <c r="J31">
        <f>'hidden params'!J31</f>
        <v>0</v>
      </c>
    </row>
    <row r="32" spans="1:20" x14ac:dyDescent="0.25">
      <c r="A32">
        <v>785.802978515625</v>
      </c>
      <c r="B32">
        <v>5626</v>
      </c>
      <c r="H32" t="s">
        <v>494</v>
      </c>
      <c r="I32">
        <f xml:space="preserve"> ($R$69 / 100)^-1</f>
        <v>115.72125797151202</v>
      </c>
      <c r="J32">
        <f>'hidden params'!J32</f>
        <v>0</v>
      </c>
    </row>
    <row r="33" spans="1:20" x14ac:dyDescent="0.25">
      <c r="A33">
        <v>785.81597900390625</v>
      </c>
      <c r="B33">
        <v>34460</v>
      </c>
      <c r="F33">
        <v>6039</v>
      </c>
      <c r="H33" t="s">
        <v>495</v>
      </c>
      <c r="I33">
        <f xml:space="preserve"> ($R$72 / 100)^-1</f>
        <v>67.120077200417967</v>
      </c>
    </row>
    <row r="34" spans="1:20" x14ac:dyDescent="0.25">
      <c r="A34">
        <v>785.8280029296875</v>
      </c>
      <c r="B34">
        <v>116400</v>
      </c>
      <c r="L34" t="s">
        <v>481</v>
      </c>
      <c r="M34" t="s">
        <v>482</v>
      </c>
      <c r="N34" t="s">
        <v>483</v>
      </c>
      <c r="O34" t="s">
        <v>484</v>
      </c>
      <c r="P34" t="s">
        <v>485</v>
      </c>
    </row>
    <row r="35" spans="1:20" ht="15.75" thickBot="1" x14ac:dyDescent="0.3">
      <c r="A35">
        <v>785.84002685546875</v>
      </c>
      <c r="B35">
        <v>182500</v>
      </c>
      <c r="L35">
        <v>0.99966861572104948</v>
      </c>
      <c r="M35">
        <v>0.99876886780340035</v>
      </c>
      <c r="N35">
        <v>0.99991083051438912</v>
      </c>
      <c r="O35">
        <v>0.9993373412576394</v>
      </c>
      <c r="P35">
        <v>0.99900601188645899</v>
      </c>
    </row>
    <row r="36" spans="1:20" x14ac:dyDescent="0.25">
      <c r="A36">
        <v>785.85198974609375</v>
      </c>
      <c r="B36">
        <v>136500</v>
      </c>
      <c r="G36" s="15">
        <v>30</v>
      </c>
      <c r="H36" s="16" t="s">
        <v>504</v>
      </c>
      <c r="I36" s="19" t="s">
        <v>505</v>
      </c>
      <c r="J36" t="s">
        <v>489</v>
      </c>
      <c r="K36" t="s">
        <v>490</v>
      </c>
      <c r="L36" t="s">
        <v>491</v>
      </c>
      <c r="M36" t="s">
        <v>492</v>
      </c>
      <c r="N36" t="s">
        <v>482</v>
      </c>
      <c r="O36" t="s">
        <v>483</v>
      </c>
      <c r="P36" t="s">
        <v>478</v>
      </c>
      <c r="Q36" t="s">
        <v>479</v>
      </c>
      <c r="R36" t="s">
        <v>493</v>
      </c>
      <c r="S36" t="s">
        <v>478</v>
      </c>
      <c r="T36" t="s">
        <v>479</v>
      </c>
    </row>
    <row r="37" spans="1:20" x14ac:dyDescent="0.25">
      <c r="A37">
        <v>785.864990234375</v>
      </c>
      <c r="B37">
        <v>47310</v>
      </c>
      <c r="G37" s="14" t="s">
        <v>456</v>
      </c>
      <c r="H37" s="13">
        <f>AVERAGE(K101:K110)</f>
        <v>5.1615946673200519E-2</v>
      </c>
      <c r="I37" s="20">
        <f>STDEV(K101:K110)</f>
        <v>4.7656642455991216E-2</v>
      </c>
      <c r="J37">
        <v>1.0009999999999999</v>
      </c>
      <c r="K37">
        <v>4.2427138486619977</v>
      </c>
      <c r="L37">
        <v>0.23593389413138952</v>
      </c>
      <c r="M37">
        <v>2.2281388519862744</v>
      </c>
      <c r="N37">
        <v>-8.4523555640640122</v>
      </c>
      <c r="O37">
        <v>10.454355564064011</v>
      </c>
      <c r="P37">
        <v>0.81824590480849713</v>
      </c>
      <c r="Q37" s="12" t="s">
        <v>486</v>
      </c>
      <c r="R37">
        <v>423.84753732887094</v>
      </c>
      <c r="S37">
        <v>0.99999416079966552</v>
      </c>
      <c r="T37" s="12" t="s">
        <v>486</v>
      </c>
    </row>
    <row r="38" spans="1:20" x14ac:dyDescent="0.25">
      <c r="A38">
        <v>785.87701416015625</v>
      </c>
      <c r="B38">
        <v>7960</v>
      </c>
      <c r="G38" s="14" t="s">
        <v>458</v>
      </c>
      <c r="H38" s="13">
        <f>AVERAGE(M101:M110)</f>
        <v>6.3790643065023103</v>
      </c>
      <c r="I38" s="20">
        <f>STDEV(M101:M110)</f>
        <v>6.4000743972569177E-2</v>
      </c>
      <c r="J38">
        <v>6.5085796007600671E-2</v>
      </c>
      <c r="K38">
        <v>0.26446209703707185</v>
      </c>
      <c r="L38">
        <v>0.24610632955268844</v>
      </c>
      <c r="M38">
        <v>2.2281388519862744</v>
      </c>
      <c r="N38">
        <v>-0.52417247727846328</v>
      </c>
      <c r="O38">
        <v>0.65434406929366462</v>
      </c>
      <c r="P38">
        <v>0.81057779857330792</v>
      </c>
      <c r="Q38" s="12" t="s">
        <v>486</v>
      </c>
      <c r="R38">
        <v>406.32843609408752</v>
      </c>
      <c r="S38">
        <v>0.99999249969065129</v>
      </c>
      <c r="T38" s="12" t="s">
        <v>486</v>
      </c>
    </row>
    <row r="39" spans="1:20" x14ac:dyDescent="0.25">
      <c r="A39">
        <v>785.88897705078125</v>
      </c>
      <c r="B39">
        <v>1681</v>
      </c>
      <c r="G39" s="14" t="s">
        <v>460</v>
      </c>
      <c r="H39" s="13" t="e">
        <f>AVERAGE(O101:O110)</f>
        <v>#DIV/0!</v>
      </c>
      <c r="I39" s="20" t="e">
        <f>STDEV(O101:O110)</f>
        <v>#DIV/0!</v>
      </c>
      <c r="J39">
        <v>196090.91167995351</v>
      </c>
      <c r="K39">
        <v>1694.5081708946989</v>
      </c>
      <c r="L39">
        <v>115.72143176885224</v>
      </c>
      <c r="M39">
        <v>2.2281388519862744</v>
      </c>
      <c r="N39">
        <v>192315.31218937485</v>
      </c>
      <c r="O39">
        <v>199866.51117053218</v>
      </c>
      <c r="P39">
        <v>5.694777237291208E-17</v>
      </c>
      <c r="Q39" t="s">
        <v>480</v>
      </c>
      <c r="R39">
        <v>0.86414416475372502</v>
      </c>
      <c r="S39">
        <v>4.8519923561276567E-15</v>
      </c>
      <c r="T39" t="s">
        <v>480</v>
      </c>
    </row>
    <row r="40" spans="1:20" x14ac:dyDescent="0.25">
      <c r="A40">
        <v>785.9010009765625</v>
      </c>
      <c r="B40">
        <v>925.79998779296875</v>
      </c>
      <c r="G40" s="14" t="s">
        <v>506</v>
      </c>
      <c r="H40" s="13">
        <f>AVERAGE(Q101:Q110)</f>
        <v>0.54562378337043294</v>
      </c>
      <c r="I40" s="20">
        <f>STDEV(Q101:Q110)</f>
        <v>1.2342556152573406E-2</v>
      </c>
      <c r="J40">
        <v>11.986785050534724</v>
      </c>
      <c r="K40">
        <v>0.47122793046082317</v>
      </c>
      <c r="L40">
        <v>25.437339927649468</v>
      </c>
      <c r="M40">
        <v>2.2281388519862744</v>
      </c>
      <c r="N40">
        <v>10.936823790533877</v>
      </c>
      <c r="O40">
        <v>13.036746310535571</v>
      </c>
      <c r="P40">
        <v>2.0223373009073213E-10</v>
      </c>
      <c r="Q40" t="s">
        <v>480</v>
      </c>
      <c r="R40">
        <v>3.9312286695238767</v>
      </c>
      <c r="S40">
        <v>1.6715345208167137E-8</v>
      </c>
      <c r="T40" t="s">
        <v>480</v>
      </c>
    </row>
    <row r="41" spans="1:20" x14ac:dyDescent="0.25">
      <c r="A41">
        <v>785.91302490234375</v>
      </c>
      <c r="B41">
        <v>1117</v>
      </c>
      <c r="G41" s="14" t="s">
        <v>507</v>
      </c>
      <c r="H41" s="13">
        <f>AVERAGE(R101:R110)</f>
        <v>0.45437621662956718</v>
      </c>
      <c r="I41" s="20">
        <f>STDEV(R101:R110)</f>
        <v>1.2342556152573425E-2</v>
      </c>
      <c r="J41">
        <v>0.53267196332080091</v>
      </c>
      <c r="K41">
        <v>2.0762116771196409E-2</v>
      </c>
      <c r="L41">
        <v>25.655956432139163</v>
      </c>
      <c r="M41">
        <v>2.2281388519862744</v>
      </c>
      <c r="N41">
        <v>0.48641108429342239</v>
      </c>
      <c r="O41">
        <v>0.57893284234817943</v>
      </c>
      <c r="P41">
        <v>1.8586716560658952E-10</v>
      </c>
      <c r="Q41" t="s">
        <v>480</v>
      </c>
      <c r="R41">
        <v>3.89773034829176</v>
      </c>
      <c r="S41">
        <v>1.537083637580945E-8</v>
      </c>
      <c r="T41" t="s">
        <v>480</v>
      </c>
    </row>
    <row r="42" spans="1:20" ht="15.75" thickBot="1" x14ac:dyDescent="0.3">
      <c r="A42">
        <v>785.926025390625</v>
      </c>
      <c r="B42">
        <v>1071</v>
      </c>
      <c r="G42" s="17" t="s">
        <v>508</v>
      </c>
      <c r="H42" s="18">
        <f>AVERAGE(S101:S110)</f>
        <v>0</v>
      </c>
      <c r="I42" s="21">
        <f>STDEV(S101:S110)</f>
        <v>0</v>
      </c>
      <c r="J42">
        <v>166523.96371977232</v>
      </c>
      <c r="K42">
        <v>2480.9816073648853</v>
      </c>
      <c r="L42">
        <v>67.120192759768869</v>
      </c>
      <c r="M42">
        <v>2.2281388519862744</v>
      </c>
      <c r="N42">
        <v>160995.99220933925</v>
      </c>
      <c r="O42">
        <v>172051.93523020539</v>
      </c>
      <c r="P42">
        <v>1.312668698792732E-14</v>
      </c>
      <c r="Q42" t="s">
        <v>480</v>
      </c>
      <c r="R42">
        <v>1.4898646128432893</v>
      </c>
      <c r="S42">
        <v>1.1149826913791389E-12</v>
      </c>
      <c r="T42" t="s">
        <v>480</v>
      </c>
    </row>
    <row r="43" spans="1:20" x14ac:dyDescent="0.25">
      <c r="A43">
        <v>785.93798828125</v>
      </c>
      <c r="B43">
        <v>750</v>
      </c>
      <c r="F43">
        <v>78.571737797375022</v>
      </c>
    </row>
    <row r="44" spans="1:20" x14ac:dyDescent="0.25">
      <c r="A44">
        <v>785.95001220703125</v>
      </c>
      <c r="B44">
        <v>600</v>
      </c>
      <c r="F44">
        <f xml:space="preserve"> $F$51 / 2</f>
        <v>78.571737797375022</v>
      </c>
    </row>
    <row r="45" spans="1:20" x14ac:dyDescent="0.25">
      <c r="A45">
        <v>785.96197509765625</v>
      </c>
      <c r="B45">
        <v>547.79998779296875</v>
      </c>
    </row>
    <row r="46" spans="1:20" x14ac:dyDescent="0.25">
      <c r="A46">
        <v>785.9749755859375</v>
      </c>
      <c r="B46">
        <v>510.29998779296875</v>
      </c>
    </row>
    <row r="47" spans="1:20" x14ac:dyDescent="0.25">
      <c r="A47">
        <v>785.98699951171875</v>
      </c>
      <c r="B47">
        <v>553.5</v>
      </c>
      <c r="I47" t="s">
        <v>496</v>
      </c>
      <c r="J47" t="s">
        <v>497</v>
      </c>
      <c r="K47" t="s">
        <v>467</v>
      </c>
    </row>
    <row r="48" spans="1:20" x14ac:dyDescent="0.25">
      <c r="A48">
        <v>785.9990234375</v>
      </c>
      <c r="B48">
        <v>511.20001220703125</v>
      </c>
      <c r="I48">
        <f>MIN(I32:I34)</f>
        <v>67.120077200417967</v>
      </c>
      <c r="J48">
        <f>I30</f>
        <v>594.08854141192262</v>
      </c>
      <c r="K48">
        <f>I28</f>
        <v>5.1220444410435491</v>
      </c>
    </row>
    <row r="49" spans="1:16" x14ac:dyDescent="0.25">
      <c r="A49">
        <v>786.010986328125</v>
      </c>
      <c r="B49">
        <v>306</v>
      </c>
      <c r="I49">
        <f>8</f>
        <v>8</v>
      </c>
      <c r="J49">
        <f>J50*2</f>
        <v>231.11284274959664</v>
      </c>
      <c r="K49">
        <v>2</v>
      </c>
    </row>
    <row r="50" spans="1:16" x14ac:dyDescent="0.25">
      <c r="A50">
        <v>786.02398681640625</v>
      </c>
      <c r="B50">
        <v>152.5</v>
      </c>
      <c r="E50" t="s">
        <v>437</v>
      </c>
      <c r="F50">
        <f>MEDIAN(F54:F71)</f>
        <v>124.19999694824219</v>
      </c>
      <c r="I50">
        <f>4</f>
        <v>4</v>
      </c>
      <c r="J50">
        <f>I31</f>
        <v>115.55642137479832</v>
      </c>
      <c r="K50">
        <v>1.5</v>
      </c>
    </row>
    <row r="51" spans="1:16" x14ac:dyDescent="0.25">
      <c r="A51">
        <v>786.0360107421875</v>
      </c>
      <c r="B51">
        <v>173.5</v>
      </c>
      <c r="E51" t="s">
        <v>438</v>
      </c>
      <c r="F51">
        <f>AVERAGE(F54:F71)</f>
        <v>157.14347559475004</v>
      </c>
      <c r="I51">
        <f>2</f>
        <v>2</v>
      </c>
      <c r="J51">
        <f>J50/2</f>
        <v>57.778210687399159</v>
      </c>
      <c r="K51">
        <v>1</v>
      </c>
    </row>
    <row r="52" spans="1:16" x14ac:dyDescent="0.25">
      <c r="A52">
        <v>786.0479736328125</v>
      </c>
      <c r="B52">
        <v>347.79998779296875</v>
      </c>
      <c r="E52" t="s">
        <v>439</v>
      </c>
      <c r="F52">
        <f>SUM(E$1:E$15)</f>
        <v>848639</v>
      </c>
    </row>
    <row r="53" spans="1:16" x14ac:dyDescent="0.25">
      <c r="A53">
        <v>786.05999755859375</v>
      </c>
      <c r="B53">
        <v>536.70001220703125</v>
      </c>
      <c r="E53" t="s">
        <v>440</v>
      </c>
      <c r="F53">
        <f>ABS(F52/F50)</f>
        <v>6832.8423579080518</v>
      </c>
    </row>
    <row r="54" spans="1:16" x14ac:dyDescent="0.25">
      <c r="A54">
        <v>786.072998046875</v>
      </c>
      <c r="B54">
        <v>617.29998779296875</v>
      </c>
      <c r="F54">
        <f>AVERAGE(B1:B10)</f>
        <v>151.38000030517577</v>
      </c>
    </row>
    <row r="55" spans="1:16" x14ac:dyDescent="0.25">
      <c r="A55">
        <v>786.08502197265625</v>
      </c>
      <c r="B55">
        <v>577</v>
      </c>
      <c r="F55">
        <v>577</v>
      </c>
    </row>
    <row r="56" spans="1:16" x14ac:dyDescent="0.25">
      <c r="A56">
        <v>786.09698486328125</v>
      </c>
      <c r="B56">
        <v>440.70001220703125</v>
      </c>
      <c r="F56">
        <v>475</v>
      </c>
    </row>
    <row r="57" spans="1:16" x14ac:dyDescent="0.25">
      <c r="A57">
        <v>786.1090087890625</v>
      </c>
      <c r="B57">
        <v>374.79998779296875</v>
      </c>
      <c r="F57">
        <v>151.80000305175781</v>
      </c>
    </row>
    <row r="58" spans="1:16" x14ac:dyDescent="0.25">
      <c r="A58">
        <v>786.12200927734375</v>
      </c>
      <c r="B58">
        <v>422.29998779296875</v>
      </c>
      <c r="F58">
        <v>168</v>
      </c>
    </row>
    <row r="59" spans="1:16" x14ac:dyDescent="0.25">
      <c r="A59">
        <v>786.13397216796875</v>
      </c>
      <c r="B59">
        <v>435.70001220703125</v>
      </c>
      <c r="F59">
        <v>94.5</v>
      </c>
    </row>
    <row r="60" spans="1:16" x14ac:dyDescent="0.25">
      <c r="A60">
        <v>786.14599609375</v>
      </c>
      <c r="B60">
        <v>394.20001220703125</v>
      </c>
      <c r="F60">
        <v>200.69999694824219</v>
      </c>
    </row>
    <row r="61" spans="1:16" x14ac:dyDescent="0.25">
      <c r="A61">
        <v>786.15802001953125</v>
      </c>
      <c r="B61">
        <v>339</v>
      </c>
      <c r="F61">
        <v>124.19999694824219</v>
      </c>
    </row>
    <row r="62" spans="1:16" x14ac:dyDescent="0.25">
      <c r="A62">
        <v>786.1710205078125</v>
      </c>
      <c r="B62">
        <v>252.69999694824219</v>
      </c>
      <c r="F62">
        <v>119.19999694824219</v>
      </c>
    </row>
    <row r="63" spans="1:16" x14ac:dyDescent="0.25">
      <c r="A63">
        <v>786.1829833984375</v>
      </c>
      <c r="B63">
        <v>218.5</v>
      </c>
      <c r="F63">
        <v>160.69999694824219</v>
      </c>
    </row>
    <row r="64" spans="1:16" x14ac:dyDescent="0.25">
      <c r="A64">
        <v>786.19500732421875</v>
      </c>
      <c r="B64">
        <v>283.70001220703125</v>
      </c>
      <c r="F64">
        <v>84</v>
      </c>
      <c r="L64" t="s">
        <v>481</v>
      </c>
      <c r="M64" t="s">
        <v>482</v>
      </c>
      <c r="N64" t="s">
        <v>483</v>
      </c>
      <c r="O64" t="s">
        <v>484</v>
      </c>
      <c r="P64" t="s">
        <v>485</v>
      </c>
    </row>
    <row r="65" spans="1:20" x14ac:dyDescent="0.25">
      <c r="A65">
        <v>786.20697021484375</v>
      </c>
      <c r="B65">
        <v>339</v>
      </c>
      <c r="F65">
        <v>126.30000305175781</v>
      </c>
      <c r="I65" t="s">
        <v>487</v>
      </c>
      <c r="L65">
        <v>0.99966861475744273</v>
      </c>
      <c r="M65">
        <v>0.99876886422509681</v>
      </c>
      <c r="N65">
        <v>0.99991083025506866</v>
      </c>
      <c r="O65">
        <v>0.9993373393310645</v>
      </c>
      <c r="P65">
        <v>0.99900600899659675</v>
      </c>
    </row>
    <row r="66" spans="1:20" x14ac:dyDescent="0.25">
      <c r="A66">
        <v>786.218994140625</v>
      </c>
      <c r="B66">
        <v>358</v>
      </c>
      <c r="F66">
        <v>33.25</v>
      </c>
      <c r="I66" t="s">
        <v>488</v>
      </c>
      <c r="J66" t="s">
        <v>489</v>
      </c>
      <c r="K66" t="s">
        <v>490</v>
      </c>
      <c r="L66" t="s">
        <v>491</v>
      </c>
      <c r="M66" t="s">
        <v>492</v>
      </c>
      <c r="N66" t="s">
        <v>482</v>
      </c>
      <c r="O66" t="s">
        <v>483</v>
      </c>
      <c r="P66" t="s">
        <v>478</v>
      </c>
      <c r="Q66" t="s">
        <v>479</v>
      </c>
      <c r="R66" t="s">
        <v>493</v>
      </c>
      <c r="S66" t="s">
        <v>478</v>
      </c>
      <c r="T66" t="s">
        <v>479</v>
      </c>
    </row>
    <row r="67" spans="1:20" x14ac:dyDescent="0.25">
      <c r="A67">
        <v>786.23199462890625</v>
      </c>
      <c r="B67">
        <v>437.79998779296875</v>
      </c>
      <c r="F67">
        <v>77.5</v>
      </c>
      <c r="I67" t="s">
        <v>472</v>
      </c>
      <c r="J67">
        <v>1.0009999999999999</v>
      </c>
      <c r="K67">
        <v>4.2427248803602646</v>
      </c>
      <c r="L67">
        <v>0.23593328066914429</v>
      </c>
      <c r="M67">
        <v>2.2281388519862744</v>
      </c>
      <c r="N67">
        <v>-8.4523801442195232</v>
      </c>
      <c r="O67">
        <v>10.454380144219524</v>
      </c>
      <c r="P67">
        <v>0.81824636785981419</v>
      </c>
      <c r="Q67" s="12" t="s">
        <v>486</v>
      </c>
      <c r="R67">
        <v>423.84863939662989</v>
      </c>
      <c r="S67">
        <v>0.99999416088975412</v>
      </c>
      <c r="T67" s="12" t="s">
        <v>486</v>
      </c>
    </row>
    <row r="68" spans="1:20" x14ac:dyDescent="0.25">
      <c r="A68">
        <v>786.2440185546875</v>
      </c>
      <c r="B68">
        <v>542</v>
      </c>
      <c r="F68">
        <v>21.75</v>
      </c>
      <c r="I68" t="s">
        <v>473</v>
      </c>
      <c r="J68">
        <v>6.5085760540210216E-2</v>
      </c>
      <c r="K68">
        <v>0.26446264762462224</v>
      </c>
      <c r="L68">
        <v>0.24610568307019604</v>
      </c>
      <c r="M68">
        <v>2.2281388519862744</v>
      </c>
      <c r="N68">
        <v>-0.52417373953136615</v>
      </c>
      <c r="O68">
        <v>0.65434526061178666</v>
      </c>
      <c r="P68">
        <v>0.81057828524216768</v>
      </c>
      <c r="Q68" s="12" t="s">
        <v>486</v>
      </c>
      <c r="R68">
        <v>406.32950345757467</v>
      </c>
      <c r="S68">
        <v>0.99999249980744176</v>
      </c>
      <c r="T68" s="12" t="s">
        <v>486</v>
      </c>
    </row>
    <row r="69" spans="1:20" x14ac:dyDescent="0.25">
      <c r="A69">
        <v>786.2559814453125</v>
      </c>
      <c r="B69">
        <v>550.29998779296875</v>
      </c>
      <c r="F69">
        <v>54.75</v>
      </c>
      <c r="I69" t="s">
        <v>474</v>
      </c>
      <c r="J69">
        <v>196090.88514095385</v>
      </c>
      <c r="K69">
        <v>1694.5104864762791</v>
      </c>
      <c r="L69">
        <v>115.72125797151203</v>
      </c>
      <c r="M69">
        <v>2.2281388519862744</v>
      </c>
      <c r="N69">
        <v>192315.28049093788</v>
      </c>
      <c r="O69">
        <v>199866.48979096982</v>
      </c>
      <c r="P69">
        <v>5.6948627070519601E-17</v>
      </c>
      <c r="Q69" t="s">
        <v>480</v>
      </c>
      <c r="R69">
        <v>0.86414546257886127</v>
      </c>
      <c r="S69">
        <v>4.8520651543429215E-15</v>
      </c>
      <c r="T69" t="s">
        <v>480</v>
      </c>
    </row>
    <row r="70" spans="1:20" x14ac:dyDescent="0.25">
      <c r="A70">
        <v>786.26800537109375</v>
      </c>
      <c r="B70">
        <v>523</v>
      </c>
      <c r="F70">
        <f>AVERAGE(B$794:B$804)</f>
        <v>51.409090909090907</v>
      </c>
      <c r="I70" t="s">
        <v>475</v>
      </c>
      <c r="J70">
        <v>11.986776671591658</v>
      </c>
      <c r="K70">
        <v>0.47122778404413812</v>
      </c>
      <c r="L70">
        <v>25.437330050277556</v>
      </c>
      <c r="M70">
        <v>2.2281388519862744</v>
      </c>
      <c r="N70">
        <v>10.936815737827516</v>
      </c>
      <c r="O70">
        <v>13.0367376053558</v>
      </c>
      <c r="P70">
        <v>2.0223450441266112E-10</v>
      </c>
      <c r="Q70" t="s">
        <v>480</v>
      </c>
      <c r="R70">
        <v>3.9312301960287241</v>
      </c>
      <c r="S70">
        <v>1.6715408798196967E-8</v>
      </c>
      <c r="T70" t="s">
        <v>480</v>
      </c>
    </row>
    <row r="71" spans="1:20" x14ac:dyDescent="0.25">
      <c r="A71">
        <v>786.281005859375</v>
      </c>
      <c r="B71">
        <v>598</v>
      </c>
      <c r="I71" t="s">
        <v>476</v>
      </c>
      <c r="J71">
        <v>0.53267231835254025</v>
      </c>
      <c r="K71">
        <v>2.0762138690071014E-2</v>
      </c>
      <c r="L71">
        <v>25.655946446753955</v>
      </c>
      <c r="M71">
        <v>2.2281388519862744</v>
      </c>
      <c r="N71">
        <v>0.4864113904868656</v>
      </c>
      <c r="O71">
        <v>0.57893324621821485</v>
      </c>
      <c r="P71">
        <v>1.8586787908409051E-10</v>
      </c>
      <c r="Q71" t="s">
        <v>480</v>
      </c>
      <c r="R71">
        <v>3.8977318653022137</v>
      </c>
      <c r="S71">
        <v>1.5370895006930303E-8</v>
      </c>
      <c r="T71" t="s">
        <v>480</v>
      </c>
    </row>
    <row r="72" spans="1:20" x14ac:dyDescent="0.25">
      <c r="A72">
        <v>786.29302978515625</v>
      </c>
      <c r="B72">
        <v>1399</v>
      </c>
      <c r="I72" t="s">
        <v>477</v>
      </c>
      <c r="J72">
        <v>166523.87955487287</v>
      </c>
      <c r="K72">
        <v>2480.9846248781714</v>
      </c>
      <c r="L72">
        <v>67.120077200417967</v>
      </c>
      <c r="M72">
        <v>2.2281388519862744</v>
      </c>
      <c r="N72">
        <v>160995.90132100123</v>
      </c>
      <c r="O72">
        <v>172051.8577887445</v>
      </c>
      <c r="P72">
        <v>1.3126912530484719E-14</v>
      </c>
      <c r="Q72" t="s">
        <v>480</v>
      </c>
      <c r="R72">
        <v>1.4898671779146477</v>
      </c>
      <c r="S72">
        <v>1.11500183128833E-12</v>
      </c>
      <c r="T72" t="s">
        <v>480</v>
      </c>
    </row>
    <row r="73" spans="1:20" x14ac:dyDescent="0.25">
      <c r="A73">
        <v>786.30499267578125</v>
      </c>
      <c r="B73">
        <v>7132</v>
      </c>
    </row>
    <row r="74" spans="1:20" x14ac:dyDescent="0.25">
      <c r="A74">
        <v>786.3170166015625</v>
      </c>
      <c r="B74">
        <v>38490</v>
      </c>
    </row>
    <row r="75" spans="1:20" x14ac:dyDescent="0.25">
      <c r="A75">
        <v>786.33001708984375</v>
      </c>
      <c r="B75">
        <v>113300</v>
      </c>
    </row>
    <row r="76" spans="1:20" x14ac:dyDescent="0.25">
      <c r="A76">
        <v>786.34197998046875</v>
      </c>
      <c r="B76">
        <v>162700</v>
      </c>
    </row>
    <row r="77" spans="1:20" x14ac:dyDescent="0.25">
      <c r="A77">
        <v>786.35400390625</v>
      </c>
      <c r="B77">
        <v>115000</v>
      </c>
      <c r="I77" t="s">
        <v>496</v>
      </c>
      <c r="J77" t="s">
        <v>497</v>
      </c>
      <c r="K77" t="s">
        <v>467</v>
      </c>
    </row>
    <row r="78" spans="1:20" x14ac:dyDescent="0.25">
      <c r="A78">
        <v>786.36602783203125</v>
      </c>
      <c r="B78">
        <v>39270</v>
      </c>
      <c r="I78">
        <f>MIN(I32:I34)</f>
        <v>67.120077200417967</v>
      </c>
      <c r="J78">
        <f>I30</f>
        <v>594.08854141192262</v>
      </c>
      <c r="K78">
        <f>I28</f>
        <v>5.1220444410435491</v>
      </c>
    </row>
    <row r="79" spans="1:20" x14ac:dyDescent="0.25">
      <c r="A79">
        <v>786.3790283203125</v>
      </c>
      <c r="B79">
        <v>7468</v>
      </c>
      <c r="I79">
        <f>8</f>
        <v>8</v>
      </c>
      <c r="J79">
        <f>J80*2</f>
        <v>231.11284274959664</v>
      </c>
      <c r="K79">
        <v>2</v>
      </c>
    </row>
    <row r="80" spans="1:20" x14ac:dyDescent="0.25">
      <c r="A80">
        <v>786.3909912109375</v>
      </c>
      <c r="B80">
        <v>1892</v>
      </c>
      <c r="I80">
        <f>4</f>
        <v>4</v>
      </c>
      <c r="J80">
        <f>I31</f>
        <v>115.55642137479832</v>
      </c>
      <c r="K80">
        <v>1.5</v>
      </c>
    </row>
    <row r="81" spans="1:11" x14ac:dyDescent="0.25">
      <c r="A81">
        <v>786.40301513671875</v>
      </c>
      <c r="B81">
        <v>1038</v>
      </c>
      <c r="I81">
        <f>2</f>
        <v>2</v>
      </c>
      <c r="J81">
        <f>J80/2</f>
        <v>57.778210687399159</v>
      </c>
      <c r="K81">
        <v>1</v>
      </c>
    </row>
    <row r="82" spans="1:11" x14ac:dyDescent="0.25">
      <c r="A82">
        <v>786.41497802734375</v>
      </c>
      <c r="B82">
        <v>1002</v>
      </c>
    </row>
    <row r="83" spans="1:11" x14ac:dyDescent="0.25">
      <c r="A83">
        <v>786.427978515625</v>
      </c>
      <c r="B83">
        <v>937.29998779296875</v>
      </c>
    </row>
    <row r="84" spans="1:11" x14ac:dyDescent="0.25">
      <c r="A84">
        <v>786.44000244140625</v>
      </c>
      <c r="B84">
        <v>681.5</v>
      </c>
    </row>
    <row r="85" spans="1:11" x14ac:dyDescent="0.25">
      <c r="A85">
        <v>786.4520263671875</v>
      </c>
      <c r="B85">
        <v>394</v>
      </c>
    </row>
    <row r="86" spans="1:11" x14ac:dyDescent="0.25">
      <c r="A86">
        <v>786.4639892578125</v>
      </c>
      <c r="B86">
        <v>324</v>
      </c>
    </row>
    <row r="87" spans="1:11" x14ac:dyDescent="0.25">
      <c r="A87">
        <v>786.47698974609375</v>
      </c>
      <c r="B87">
        <v>384.20001220703125</v>
      </c>
    </row>
    <row r="88" spans="1:11" x14ac:dyDescent="0.25">
      <c r="A88">
        <v>786.489013671875</v>
      </c>
      <c r="B88">
        <v>408.5</v>
      </c>
    </row>
    <row r="89" spans="1:11" x14ac:dyDescent="0.25">
      <c r="A89">
        <v>786.5009765625</v>
      </c>
      <c r="B89">
        <v>336</v>
      </c>
      <c r="I89">
        <v>17408492334.195946</v>
      </c>
    </row>
    <row r="90" spans="1:11" x14ac:dyDescent="0.25">
      <c r="A90">
        <v>786.51300048828125</v>
      </c>
      <c r="B90">
        <v>259</v>
      </c>
      <c r="H90" t="s">
        <v>499</v>
      </c>
      <c r="I90">
        <f>((MIN(I24:I25)-I6)/(I98-I97))/((I6/(I96-I98)))</f>
        <v>1188.1770828238455</v>
      </c>
    </row>
    <row r="91" spans="1:11" x14ac:dyDescent="0.25">
      <c r="A91">
        <v>786.5260009765625</v>
      </c>
      <c r="B91">
        <v>249</v>
      </c>
      <c r="H91" t="s">
        <v>500</v>
      </c>
      <c r="I91">
        <f>_xlfn.F.DIST(I90,I96-I97,I96-I98,FALSE)</f>
        <v>1.1907841544306531E-11</v>
      </c>
    </row>
    <row r="92" spans="1:11" x14ac:dyDescent="0.25">
      <c r="A92">
        <v>786.53802490234375</v>
      </c>
      <c r="B92">
        <v>281.5</v>
      </c>
      <c r="I92">
        <f>ROUND(I91,3-(1+INT(LOG10(I91))))</f>
        <v>1.1900000000000001E-11</v>
      </c>
    </row>
    <row r="93" spans="1:11" x14ac:dyDescent="0.25">
      <c r="A93">
        <v>786.54998779296875</v>
      </c>
      <c r="B93">
        <v>319.5</v>
      </c>
    </row>
    <row r="94" spans="1:11" x14ac:dyDescent="0.25">
      <c r="A94">
        <v>786.56201171875</v>
      </c>
      <c r="B94">
        <v>313.5</v>
      </c>
    </row>
    <row r="95" spans="1:11" x14ac:dyDescent="0.25">
      <c r="A95">
        <v>786.57501220703125</v>
      </c>
      <c r="B95">
        <v>350.20001220703125</v>
      </c>
      <c r="I95" t="e">
        <f>ROUND(I94,3-(1+INT(LOG10(I94))))</f>
        <v>#NUM!</v>
      </c>
    </row>
    <row r="96" spans="1:11" x14ac:dyDescent="0.25">
      <c r="A96">
        <v>786.58697509765625</v>
      </c>
      <c r="B96">
        <v>475</v>
      </c>
      <c r="H96" t="s">
        <v>498</v>
      </c>
      <c r="I96">
        <v>13</v>
      </c>
    </row>
    <row r="97" spans="1:19" x14ac:dyDescent="0.25">
      <c r="A97">
        <v>786.5989990234375</v>
      </c>
      <c r="B97">
        <v>609.5</v>
      </c>
      <c r="H97" t="s">
        <v>20</v>
      </c>
      <c r="I97">
        <v>4</v>
      </c>
      <c r="J97" t="s">
        <v>462</v>
      </c>
      <c r="K97">
        <f>AVERAGE(K101:K120)</f>
        <v>5.694732414351885E-2</v>
      </c>
      <c r="L97">
        <f t="shared" ref="L97:P97" si="10">AVERAGE(L101:L120)</f>
        <v>197292.10864698593</v>
      </c>
      <c r="M97">
        <f t="shared" si="10"/>
        <v>6.3784806439239592</v>
      </c>
      <c r="N97">
        <f t="shared" si="10"/>
        <v>164385.17178766258</v>
      </c>
      <c r="O97" t="e">
        <f t="shared" si="10"/>
        <v>#DIV/0!</v>
      </c>
      <c r="P97" t="e">
        <f t="shared" si="10"/>
        <v>#DIV/0!</v>
      </c>
    </row>
    <row r="98" spans="1:19" x14ac:dyDescent="0.25">
      <c r="A98">
        <v>786.61102294921875</v>
      </c>
      <c r="B98">
        <v>608</v>
      </c>
      <c r="H98" t="s">
        <v>21</v>
      </c>
      <c r="I98">
        <v>7</v>
      </c>
      <c r="J98" t="s">
        <v>463</v>
      </c>
      <c r="K98">
        <f>K99/AVERAGE(K101:K120)</f>
        <v>0.73163944700038486</v>
      </c>
      <c r="L98">
        <f t="shared" ref="L98:P98" si="11">L99/AVERAGE(L101:L120)</f>
        <v>3.433935534152726E-2</v>
      </c>
      <c r="M98">
        <f t="shared" si="11"/>
        <v>9.0683291249472678E-3</v>
      </c>
      <c r="N98">
        <f t="shared" si="11"/>
        <v>2.3979699995751284E-2</v>
      </c>
      <c r="O98" t="e">
        <f t="shared" si="11"/>
        <v>#DIV/0!</v>
      </c>
      <c r="P98" t="e">
        <f t="shared" si="11"/>
        <v>#DIV/0!</v>
      </c>
    </row>
    <row r="99" spans="1:19" x14ac:dyDescent="0.25">
      <c r="A99">
        <v>786.62298583984375</v>
      </c>
      <c r="B99">
        <v>434</v>
      </c>
      <c r="H99" t="s">
        <v>1</v>
      </c>
      <c r="I99">
        <v>10</v>
      </c>
      <c r="J99" t="s">
        <v>454</v>
      </c>
      <c r="K99">
        <f>STDEV(K101:K120)</f>
        <v>4.1664908744515797E-2</v>
      </c>
      <c r="L99">
        <f t="shared" ref="L99:P99" si="12">STDEV(L101:L120)</f>
        <v>6774.8838249080527</v>
      </c>
      <c r="M99">
        <f t="shared" si="12"/>
        <v>5.784216179620804E-2</v>
      </c>
      <c r="N99">
        <f t="shared" si="12"/>
        <v>3941.9071032181864</v>
      </c>
      <c r="O99" t="e">
        <f t="shared" si="12"/>
        <v>#DIV/0!</v>
      </c>
      <c r="P99" t="e">
        <f t="shared" si="12"/>
        <v>#DIV/0!</v>
      </c>
    </row>
    <row r="100" spans="1:19" x14ac:dyDescent="0.25">
      <c r="A100">
        <v>786.635986328125</v>
      </c>
      <c r="B100">
        <v>332.79998779296875</v>
      </c>
      <c r="J100" t="s">
        <v>455</v>
      </c>
      <c r="K100" t="s">
        <v>456</v>
      </c>
      <c r="L100" t="s">
        <v>457</v>
      </c>
      <c r="M100" t="s">
        <v>458</v>
      </c>
      <c r="N100" t="s">
        <v>459</v>
      </c>
      <c r="O100" t="s">
        <v>460</v>
      </c>
      <c r="P100" t="s">
        <v>461</v>
      </c>
      <c r="Q100" t="s">
        <v>464</v>
      </c>
      <c r="R100" t="s">
        <v>465</v>
      </c>
      <c r="S100" t="s">
        <v>466</v>
      </c>
    </row>
    <row r="101" spans="1:19" x14ac:dyDescent="0.25">
      <c r="A101">
        <v>786.64801025390625</v>
      </c>
      <c r="B101">
        <v>369.70001220703125</v>
      </c>
      <c r="J101">
        <v>1</v>
      </c>
      <c r="K101">
        <v>8.5700781892134089E-3</v>
      </c>
      <c r="L101">
        <v>190169.53810783633</v>
      </c>
      <c r="M101">
        <v>6.2599577147000769</v>
      </c>
      <c r="N101">
        <v>166519.12163706101</v>
      </c>
      <c r="Q101">
        <f>L101/SUM(P101,N101,L101)</f>
        <v>0.53315274515271949</v>
      </c>
      <c r="R101">
        <f>N101/SUM(P101,N101,L101)</f>
        <v>0.46684725484728051</v>
      </c>
      <c r="S101">
        <f>P101/SUM(P101,N101,L101)</f>
        <v>0</v>
      </c>
    </row>
    <row r="102" spans="1:19" x14ac:dyDescent="0.25">
      <c r="A102">
        <v>786.65997314453125</v>
      </c>
      <c r="B102">
        <v>341.5</v>
      </c>
      <c r="J102">
        <v>2</v>
      </c>
      <c r="K102">
        <v>1.001000000001001E-7</v>
      </c>
      <c r="L102">
        <v>203073.53438845987</v>
      </c>
      <c r="M102">
        <v>6.4138937390727602</v>
      </c>
      <c r="N102">
        <v>162314.78751332514</v>
      </c>
      <c r="Q102">
        <f t="shared" ref="Q102:Q120" si="13">L102/SUM(P102,N102,L102)</f>
        <v>0.55577456151717208</v>
      </c>
      <c r="R102">
        <f t="shared" ref="R102:R120" si="14">N102/SUM(P102,N102,L102)</f>
        <v>0.44422543848282797</v>
      </c>
      <c r="S102">
        <f t="shared" ref="S102:S120" si="15">P102/SUM(P102,N102,L102)</f>
        <v>0</v>
      </c>
    </row>
    <row r="103" spans="1:19" x14ac:dyDescent="0.25">
      <c r="A103">
        <v>786.6719970703125</v>
      </c>
      <c r="B103">
        <v>249</v>
      </c>
      <c r="J103">
        <v>3</v>
      </c>
      <c r="K103">
        <v>1.0010000000010006E-7</v>
      </c>
      <c r="L103">
        <v>202067.92470816814</v>
      </c>
      <c r="M103">
        <v>6.3516109989400045</v>
      </c>
      <c r="N103">
        <v>160655.45730526251</v>
      </c>
      <c r="Q103">
        <f t="shared" si="13"/>
        <v>0.55708546713066909</v>
      </c>
      <c r="R103">
        <f t="shared" si="14"/>
        <v>0.44291453286933091</v>
      </c>
      <c r="S103">
        <f t="shared" si="15"/>
        <v>0</v>
      </c>
    </row>
    <row r="104" spans="1:19" x14ac:dyDescent="0.25">
      <c r="A104">
        <v>786.68499755859375</v>
      </c>
      <c r="B104">
        <v>192.30000305175781</v>
      </c>
      <c r="J104">
        <v>4</v>
      </c>
      <c r="K104">
        <v>4.358534305887423E-2</v>
      </c>
      <c r="L104">
        <v>196943.04106916045</v>
      </c>
      <c r="M104">
        <v>6.3922958594252419</v>
      </c>
      <c r="N104">
        <v>164165.63162126546</v>
      </c>
      <c r="Q104">
        <f t="shared" si="13"/>
        <v>0.54538441184988473</v>
      </c>
      <c r="R104">
        <f t="shared" si="14"/>
        <v>0.45461558815011538</v>
      </c>
      <c r="S104">
        <f t="shared" si="15"/>
        <v>0</v>
      </c>
    </row>
    <row r="105" spans="1:19" x14ac:dyDescent="0.25">
      <c r="A105">
        <v>786.697021484375</v>
      </c>
      <c r="B105">
        <v>174.80000305175781</v>
      </c>
      <c r="J105">
        <v>5</v>
      </c>
      <c r="K105">
        <v>7.2612533929662215E-2</v>
      </c>
      <c r="L105">
        <v>205884.76118890403</v>
      </c>
      <c r="M105">
        <v>6.3776439809921204</v>
      </c>
      <c r="N105">
        <v>165126.79814192286</v>
      </c>
      <c r="Q105">
        <f t="shared" si="13"/>
        <v>0.55492815792652672</v>
      </c>
      <c r="R105">
        <f t="shared" si="14"/>
        <v>0.44507184207347333</v>
      </c>
      <c r="S105">
        <f t="shared" si="15"/>
        <v>0</v>
      </c>
    </row>
    <row r="106" spans="1:19" x14ac:dyDescent="0.25">
      <c r="A106">
        <v>786.708984375</v>
      </c>
      <c r="B106">
        <v>264.5</v>
      </c>
      <c r="J106">
        <v>6</v>
      </c>
      <c r="K106">
        <v>4.8078764788225474E-2</v>
      </c>
      <c r="L106">
        <v>194653.99424683044</v>
      </c>
      <c r="M106">
        <v>6.4717681700941201</v>
      </c>
      <c r="N106">
        <v>154716.22362353734</v>
      </c>
      <c r="Q106">
        <f t="shared" si="13"/>
        <v>0.5571568047023856</v>
      </c>
      <c r="R106">
        <f t="shared" si="14"/>
        <v>0.44284319529761429</v>
      </c>
      <c r="S106">
        <f t="shared" si="15"/>
        <v>0</v>
      </c>
    </row>
    <row r="107" spans="1:19" x14ac:dyDescent="0.25">
      <c r="A107">
        <v>786.72100830078125</v>
      </c>
      <c r="B107">
        <v>430.29998779296875</v>
      </c>
      <c r="J107">
        <v>7</v>
      </c>
      <c r="K107">
        <v>7.3384875073668657E-2</v>
      </c>
      <c r="L107">
        <v>176038.3884573697</v>
      </c>
      <c r="M107">
        <v>6.3635951644126516</v>
      </c>
      <c r="N107">
        <v>163451.06826160158</v>
      </c>
      <c r="Q107">
        <f t="shared" si="13"/>
        <v>0.51853860252011874</v>
      </c>
      <c r="R107">
        <f t="shared" si="14"/>
        <v>0.48146139747988131</v>
      </c>
      <c r="S107">
        <f t="shared" si="15"/>
        <v>0</v>
      </c>
    </row>
    <row r="108" spans="1:19" x14ac:dyDescent="0.25">
      <c r="A108">
        <v>786.7340087890625</v>
      </c>
      <c r="B108">
        <v>506.5</v>
      </c>
      <c r="J108">
        <v>8</v>
      </c>
      <c r="K108">
        <v>4.3530801222025371E-2</v>
      </c>
      <c r="L108">
        <v>198901.10276049483</v>
      </c>
      <c r="M108">
        <v>6.311512450482482</v>
      </c>
      <c r="N108">
        <v>165550.31608699122</v>
      </c>
      <c r="Q108">
        <f t="shared" si="13"/>
        <v>0.54575477683551032</v>
      </c>
      <c r="R108">
        <f t="shared" si="14"/>
        <v>0.45424522316448979</v>
      </c>
      <c r="S108">
        <f t="shared" si="15"/>
        <v>0</v>
      </c>
    </row>
    <row r="109" spans="1:19" x14ac:dyDescent="0.25">
      <c r="A109">
        <v>786.7459716796875</v>
      </c>
      <c r="B109">
        <v>433</v>
      </c>
      <c r="J109">
        <v>9</v>
      </c>
      <c r="K109">
        <v>0.16124602396958546</v>
      </c>
      <c r="L109">
        <v>196894.46985105079</v>
      </c>
      <c r="M109">
        <v>6.4633408676727679</v>
      </c>
      <c r="N109">
        <v>162603.3158477477</v>
      </c>
      <c r="Q109">
        <f t="shared" si="13"/>
        <v>0.54769313660256258</v>
      </c>
      <c r="R109">
        <f t="shared" si="14"/>
        <v>0.45230686339743748</v>
      </c>
      <c r="S109">
        <f t="shared" si="15"/>
        <v>0</v>
      </c>
    </row>
    <row r="110" spans="1:19" x14ac:dyDescent="0.25">
      <c r="A110">
        <v>786.75799560546875</v>
      </c>
      <c r="B110">
        <v>347.5</v>
      </c>
      <c r="J110">
        <v>10</v>
      </c>
      <c r="K110">
        <v>6.5150846300750423E-2</v>
      </c>
      <c r="L110">
        <v>196090.88514095385</v>
      </c>
      <c r="M110">
        <v>6.3850241192308745</v>
      </c>
      <c r="N110">
        <v>166523.87955487287</v>
      </c>
      <c r="Q110">
        <f t="shared" si="13"/>
        <v>0.54076916946677944</v>
      </c>
      <c r="R110">
        <f t="shared" si="14"/>
        <v>0.45923083053322067</v>
      </c>
      <c r="S110">
        <f t="shared" si="15"/>
        <v>0</v>
      </c>
    </row>
    <row r="111" spans="1:19" x14ac:dyDescent="0.25">
      <c r="A111">
        <v>786.77001953125</v>
      </c>
      <c r="B111">
        <v>444.20001220703125</v>
      </c>
      <c r="J111">
        <v>11</v>
      </c>
      <c r="K111">
        <v>8.9923728188749205E-2</v>
      </c>
      <c r="L111">
        <v>201831.6447120478</v>
      </c>
      <c r="M111">
        <v>6.3874466088181974</v>
      </c>
      <c r="N111">
        <v>162251.2365329786</v>
      </c>
      <c r="Q111">
        <f t="shared" si="13"/>
        <v>0.55435631585275191</v>
      </c>
      <c r="R111">
        <f t="shared" si="14"/>
        <v>0.4456436841472482</v>
      </c>
      <c r="S111">
        <f t="shared" si="15"/>
        <v>0</v>
      </c>
    </row>
    <row r="112" spans="1:19" x14ac:dyDescent="0.25">
      <c r="A112">
        <v>786.78302001953125</v>
      </c>
      <c r="B112">
        <v>742</v>
      </c>
      <c r="J112">
        <v>12</v>
      </c>
      <c r="K112">
        <v>6.0607791391490709E-2</v>
      </c>
      <c r="L112">
        <v>191452.50426071105</v>
      </c>
      <c r="M112">
        <v>6.3091799945299849</v>
      </c>
      <c r="N112">
        <v>157618.08601866788</v>
      </c>
      <c r="Q112">
        <f t="shared" si="13"/>
        <v>0.5484635761135932</v>
      </c>
      <c r="R112">
        <f t="shared" si="14"/>
        <v>0.4515364238864068</v>
      </c>
      <c r="S112">
        <f t="shared" si="15"/>
        <v>0</v>
      </c>
    </row>
    <row r="113" spans="1:19" x14ac:dyDescent="0.25">
      <c r="A113">
        <v>786.79498291015625</v>
      </c>
      <c r="B113">
        <v>1564</v>
      </c>
      <c r="J113">
        <v>13</v>
      </c>
      <c r="K113">
        <v>7.7157862504578525E-2</v>
      </c>
      <c r="L113">
        <v>203083.60862650766</v>
      </c>
      <c r="M113">
        <v>6.4167299048685136</v>
      </c>
      <c r="N113">
        <v>171852.98325872861</v>
      </c>
      <c r="Q113">
        <f t="shared" si="13"/>
        <v>0.54164787599250697</v>
      </c>
      <c r="R113">
        <f t="shared" si="14"/>
        <v>0.45835212400749298</v>
      </c>
      <c r="S113">
        <f t="shared" si="15"/>
        <v>0</v>
      </c>
    </row>
    <row r="114" spans="1:19" x14ac:dyDescent="0.25">
      <c r="A114">
        <v>786.8070068359375</v>
      </c>
      <c r="B114">
        <v>5813</v>
      </c>
      <c r="J114">
        <v>14</v>
      </c>
      <c r="K114">
        <v>6.0434228429404949E-2</v>
      </c>
      <c r="L114">
        <v>194963.04460924194</v>
      </c>
      <c r="M114">
        <v>6.3210881832750436</v>
      </c>
      <c r="N114">
        <v>164798.79380428285</v>
      </c>
      <c r="Q114">
        <f t="shared" si="13"/>
        <v>0.5419225270500857</v>
      </c>
      <c r="R114">
        <f t="shared" si="14"/>
        <v>0.4580774729499143</v>
      </c>
      <c r="S114">
        <f t="shared" si="15"/>
        <v>0</v>
      </c>
    </row>
    <row r="115" spans="1:19" x14ac:dyDescent="0.25">
      <c r="A115">
        <v>786.8189697265625</v>
      </c>
      <c r="B115">
        <v>24120</v>
      </c>
      <c r="J115">
        <v>15</v>
      </c>
      <c r="K115">
        <v>0.1160761154235142</v>
      </c>
      <c r="L115">
        <v>203721.01540903273</v>
      </c>
      <c r="M115">
        <v>6.4433018148715258</v>
      </c>
      <c r="N115">
        <v>162889.04533977091</v>
      </c>
      <c r="Q115">
        <f t="shared" si="13"/>
        <v>0.55568855637221493</v>
      </c>
      <c r="R115">
        <f t="shared" si="14"/>
        <v>0.44431144362778496</v>
      </c>
      <c r="S115">
        <f t="shared" si="15"/>
        <v>0</v>
      </c>
    </row>
    <row r="116" spans="1:19" x14ac:dyDescent="0.25">
      <c r="A116">
        <v>786.83197021484375</v>
      </c>
      <c r="B116">
        <v>59010</v>
      </c>
      <c r="J116">
        <v>16</v>
      </c>
      <c r="K116">
        <v>1.0010000000079463E-7</v>
      </c>
      <c r="L116">
        <v>194273.23957058837</v>
      </c>
      <c r="M116">
        <v>6.403128193096153</v>
      </c>
      <c r="N116">
        <v>169457.93266784531</v>
      </c>
      <c r="Q116">
        <f t="shared" si="13"/>
        <v>0.53411215314599991</v>
      </c>
      <c r="R116">
        <f t="shared" si="14"/>
        <v>0.46588784685400009</v>
      </c>
      <c r="S116">
        <f t="shared" si="15"/>
        <v>0</v>
      </c>
    </row>
    <row r="117" spans="1:19" x14ac:dyDescent="0.25">
      <c r="A117">
        <v>786.843994140625</v>
      </c>
      <c r="B117">
        <v>77510</v>
      </c>
      <c r="J117">
        <v>17</v>
      </c>
      <c r="K117">
        <v>6.0571852474482621E-3</v>
      </c>
      <c r="L117">
        <v>193511.7126690688</v>
      </c>
      <c r="M117">
        <v>6.3118039539696156</v>
      </c>
      <c r="N117">
        <v>165461.26942856878</v>
      </c>
      <c r="Q117">
        <f t="shared" si="13"/>
        <v>0.53907041008572409</v>
      </c>
      <c r="R117">
        <f t="shared" si="14"/>
        <v>0.46092958991427579</v>
      </c>
      <c r="S117">
        <f t="shared" si="15"/>
        <v>0</v>
      </c>
    </row>
    <row r="118" spans="1:19" x14ac:dyDescent="0.25">
      <c r="A118">
        <v>786.85601806640625</v>
      </c>
      <c r="B118">
        <v>54750</v>
      </c>
      <c r="J118">
        <v>18</v>
      </c>
      <c r="K118">
        <v>9.3441970148827408E-2</v>
      </c>
      <c r="L118">
        <v>202387.00289064765</v>
      </c>
      <c r="M118">
        <v>6.3424050391001892</v>
      </c>
      <c r="N118">
        <v>169561.77888241617</v>
      </c>
      <c r="Q118">
        <f t="shared" si="13"/>
        <v>0.54412600016023049</v>
      </c>
      <c r="R118">
        <f t="shared" si="14"/>
        <v>0.45587399983976951</v>
      </c>
      <c r="S118">
        <f t="shared" si="15"/>
        <v>0</v>
      </c>
    </row>
    <row r="119" spans="1:19" x14ac:dyDescent="0.25">
      <c r="A119">
        <v>786.86798095703125</v>
      </c>
      <c r="B119">
        <v>20420</v>
      </c>
      <c r="J119">
        <v>19</v>
      </c>
      <c r="K119">
        <v>5.3937152900750455E-2</v>
      </c>
      <c r="L119">
        <v>203809.84859269019</v>
      </c>
      <c r="M119">
        <v>6.4588617941541218</v>
      </c>
      <c r="N119">
        <v>165661.74650663222</v>
      </c>
      <c r="Q119">
        <f t="shared" si="13"/>
        <v>0.5516252163793578</v>
      </c>
      <c r="R119">
        <f t="shared" si="14"/>
        <v>0.44837478362064226</v>
      </c>
      <c r="S119">
        <f t="shared" si="15"/>
        <v>0</v>
      </c>
    </row>
    <row r="120" spans="1:19" x14ac:dyDescent="0.25">
      <c r="A120">
        <v>786.8809814453125</v>
      </c>
      <c r="B120">
        <v>4403</v>
      </c>
      <c r="J120">
        <v>20</v>
      </c>
      <c r="K120">
        <v>6.5150881803608271E-2</v>
      </c>
      <c r="L120">
        <v>196090.91167995351</v>
      </c>
      <c r="M120">
        <v>6.3850243267727569</v>
      </c>
      <c r="N120">
        <v>166523.96371977232</v>
      </c>
      <c r="Q120">
        <f t="shared" si="13"/>
        <v>0.54076907756140491</v>
      </c>
      <c r="R120">
        <f t="shared" si="14"/>
        <v>0.45923092243859509</v>
      </c>
      <c r="S120">
        <f t="shared" si="15"/>
        <v>0</v>
      </c>
    </row>
    <row r="121" spans="1:19" x14ac:dyDescent="0.25">
      <c r="A121">
        <v>786.89300537109375</v>
      </c>
      <c r="B121">
        <v>1288</v>
      </c>
    </row>
    <row r="122" spans="1:19" x14ac:dyDescent="0.25">
      <c r="A122">
        <v>786.905029296875</v>
      </c>
      <c r="B122">
        <v>722.5</v>
      </c>
    </row>
    <row r="123" spans="1:19" x14ac:dyDescent="0.25">
      <c r="A123">
        <v>786.9169921875</v>
      </c>
      <c r="B123">
        <v>480.5</v>
      </c>
    </row>
    <row r="124" spans="1:19" x14ac:dyDescent="0.25">
      <c r="A124">
        <v>786.92999267578125</v>
      </c>
      <c r="B124">
        <v>431</v>
      </c>
    </row>
    <row r="125" spans="1:19" x14ac:dyDescent="0.25">
      <c r="A125">
        <v>786.9420166015625</v>
      </c>
      <c r="B125">
        <v>362</v>
      </c>
    </row>
    <row r="126" spans="1:19" x14ac:dyDescent="0.25">
      <c r="A126">
        <v>786.9539794921875</v>
      </c>
      <c r="B126">
        <v>226.5</v>
      </c>
    </row>
    <row r="127" spans="1:19" x14ac:dyDescent="0.25">
      <c r="A127">
        <v>786.96600341796875</v>
      </c>
      <c r="B127">
        <v>152</v>
      </c>
    </row>
    <row r="128" spans="1:19" x14ac:dyDescent="0.25">
      <c r="A128">
        <v>786.97900390625</v>
      </c>
      <c r="B128">
        <v>150.5</v>
      </c>
    </row>
    <row r="129" spans="1:2" x14ac:dyDescent="0.25">
      <c r="A129">
        <v>786.99102783203125</v>
      </c>
      <c r="B129">
        <v>188.30000305175781</v>
      </c>
    </row>
    <row r="130" spans="1:2" x14ac:dyDescent="0.25">
      <c r="A130">
        <v>787.00299072265625</v>
      </c>
      <c r="B130">
        <v>249.80000305175781</v>
      </c>
    </row>
    <row r="131" spans="1:2" x14ac:dyDescent="0.25">
      <c r="A131">
        <v>787.0150146484375</v>
      </c>
      <c r="B131">
        <v>233</v>
      </c>
    </row>
    <row r="132" spans="1:2" x14ac:dyDescent="0.25">
      <c r="A132">
        <v>787.02801513671875</v>
      </c>
      <c r="B132">
        <v>157.5</v>
      </c>
    </row>
    <row r="133" spans="1:2" x14ac:dyDescent="0.25">
      <c r="A133">
        <v>787.03997802734375</v>
      </c>
      <c r="B133">
        <v>125.80000305175781</v>
      </c>
    </row>
    <row r="134" spans="1:2" x14ac:dyDescent="0.25">
      <c r="A134">
        <v>787.052001953125</v>
      </c>
      <c r="B134">
        <v>128.5</v>
      </c>
    </row>
    <row r="135" spans="1:2" x14ac:dyDescent="0.25">
      <c r="A135">
        <v>787.06402587890625</v>
      </c>
      <c r="B135">
        <v>102.5</v>
      </c>
    </row>
    <row r="136" spans="1:2" x14ac:dyDescent="0.25">
      <c r="A136">
        <v>787.0770263671875</v>
      </c>
      <c r="B136">
        <v>88</v>
      </c>
    </row>
    <row r="137" spans="1:2" x14ac:dyDescent="0.25">
      <c r="A137">
        <v>787.0889892578125</v>
      </c>
      <c r="B137">
        <v>151.80000305175781</v>
      </c>
    </row>
    <row r="138" spans="1:2" x14ac:dyDescent="0.25">
      <c r="A138">
        <v>787.10101318359375</v>
      </c>
      <c r="B138">
        <v>250</v>
      </c>
    </row>
    <row r="139" spans="1:2" x14ac:dyDescent="0.25">
      <c r="A139">
        <v>787.11297607421875</v>
      </c>
      <c r="B139">
        <v>318.5</v>
      </c>
    </row>
    <row r="140" spans="1:2" x14ac:dyDescent="0.25">
      <c r="A140">
        <v>787.1259765625</v>
      </c>
      <c r="B140">
        <v>330.29998779296875</v>
      </c>
    </row>
    <row r="141" spans="1:2" x14ac:dyDescent="0.25">
      <c r="A141">
        <v>787.13800048828125</v>
      </c>
      <c r="B141">
        <v>293.5</v>
      </c>
    </row>
    <row r="142" spans="1:2" x14ac:dyDescent="0.25">
      <c r="A142">
        <v>787.1500244140625</v>
      </c>
      <c r="B142">
        <v>208.5</v>
      </c>
    </row>
    <row r="143" spans="1:2" x14ac:dyDescent="0.25">
      <c r="A143">
        <v>787.1619873046875</v>
      </c>
      <c r="B143">
        <v>149</v>
      </c>
    </row>
    <row r="144" spans="1:2" x14ac:dyDescent="0.25">
      <c r="A144">
        <v>787.17498779296875</v>
      </c>
      <c r="B144">
        <v>139.80000305175781</v>
      </c>
    </row>
    <row r="145" spans="1:2" x14ac:dyDescent="0.25">
      <c r="A145">
        <v>787.18701171875</v>
      </c>
      <c r="B145">
        <v>133.30000305175781</v>
      </c>
    </row>
    <row r="146" spans="1:2" x14ac:dyDescent="0.25">
      <c r="A146">
        <v>787.198974609375</v>
      </c>
      <c r="B146">
        <v>164.80000305175781</v>
      </c>
    </row>
    <row r="147" spans="1:2" x14ac:dyDescent="0.25">
      <c r="A147">
        <v>787.21099853515625</v>
      </c>
      <c r="B147">
        <v>168.5</v>
      </c>
    </row>
    <row r="148" spans="1:2" x14ac:dyDescent="0.25">
      <c r="A148">
        <v>787.2239990234375</v>
      </c>
      <c r="B148">
        <v>144.80000305175781</v>
      </c>
    </row>
    <row r="149" spans="1:2" x14ac:dyDescent="0.25">
      <c r="A149">
        <v>787.23602294921875</v>
      </c>
      <c r="B149">
        <v>193.5</v>
      </c>
    </row>
    <row r="150" spans="1:2" x14ac:dyDescent="0.25">
      <c r="A150">
        <v>787.24798583984375</v>
      </c>
      <c r="B150">
        <v>235</v>
      </c>
    </row>
    <row r="151" spans="1:2" x14ac:dyDescent="0.25">
      <c r="A151">
        <v>787.260009765625</v>
      </c>
      <c r="B151">
        <v>222.5</v>
      </c>
    </row>
    <row r="152" spans="1:2" x14ac:dyDescent="0.25">
      <c r="A152">
        <v>787.27301025390625</v>
      </c>
      <c r="B152">
        <v>249.30000305175781</v>
      </c>
    </row>
    <row r="153" spans="1:2" x14ac:dyDescent="0.25">
      <c r="A153">
        <v>787.28497314453125</v>
      </c>
      <c r="B153">
        <v>428</v>
      </c>
    </row>
    <row r="154" spans="1:2" x14ac:dyDescent="0.25">
      <c r="A154">
        <v>787.2969970703125</v>
      </c>
      <c r="B154">
        <v>1201</v>
      </c>
    </row>
    <row r="155" spans="1:2" x14ac:dyDescent="0.25">
      <c r="A155">
        <v>787.30902099609375</v>
      </c>
      <c r="B155">
        <v>3990</v>
      </c>
    </row>
    <row r="156" spans="1:2" x14ac:dyDescent="0.25">
      <c r="A156">
        <v>787.322021484375</v>
      </c>
      <c r="B156">
        <v>12430</v>
      </c>
    </row>
    <row r="157" spans="1:2" x14ac:dyDescent="0.25">
      <c r="A157">
        <v>787.333984375</v>
      </c>
      <c r="B157">
        <v>26910</v>
      </c>
    </row>
    <row r="158" spans="1:2" x14ac:dyDescent="0.25">
      <c r="A158">
        <v>787.34600830078125</v>
      </c>
      <c r="B158">
        <v>34900</v>
      </c>
    </row>
    <row r="159" spans="1:2" x14ac:dyDescent="0.25">
      <c r="A159">
        <v>787.35797119140625</v>
      </c>
      <c r="B159">
        <v>26510</v>
      </c>
    </row>
    <row r="160" spans="1:2" x14ac:dyDescent="0.25">
      <c r="A160">
        <v>787.3709716796875</v>
      </c>
      <c r="B160">
        <v>12220</v>
      </c>
    </row>
    <row r="161" spans="1:2" x14ac:dyDescent="0.25">
      <c r="A161">
        <v>787.38299560546875</v>
      </c>
      <c r="B161">
        <v>3865</v>
      </c>
    </row>
    <row r="162" spans="1:2" x14ac:dyDescent="0.25">
      <c r="A162">
        <v>787.39501953125</v>
      </c>
      <c r="B162">
        <v>1049</v>
      </c>
    </row>
    <row r="163" spans="1:2" x14ac:dyDescent="0.25">
      <c r="A163">
        <v>787.406982421875</v>
      </c>
      <c r="B163">
        <v>407.20001220703125</v>
      </c>
    </row>
    <row r="164" spans="1:2" x14ac:dyDescent="0.25">
      <c r="A164">
        <v>787.41998291015625</v>
      </c>
      <c r="B164">
        <v>310</v>
      </c>
    </row>
    <row r="165" spans="1:2" x14ac:dyDescent="0.25">
      <c r="A165">
        <v>787.4320068359375</v>
      </c>
      <c r="B165">
        <v>236.80000305175781</v>
      </c>
    </row>
    <row r="166" spans="1:2" x14ac:dyDescent="0.25">
      <c r="A166">
        <v>787.4439697265625</v>
      </c>
      <c r="B166">
        <v>186</v>
      </c>
    </row>
    <row r="167" spans="1:2" x14ac:dyDescent="0.25">
      <c r="A167">
        <v>787.45599365234375</v>
      </c>
      <c r="B167">
        <v>159</v>
      </c>
    </row>
    <row r="168" spans="1:2" x14ac:dyDescent="0.25">
      <c r="A168">
        <v>787.468994140625</v>
      </c>
      <c r="B168">
        <v>125.5</v>
      </c>
    </row>
    <row r="169" spans="1:2" x14ac:dyDescent="0.25">
      <c r="A169">
        <v>787.48101806640625</v>
      </c>
      <c r="B169">
        <v>110.5</v>
      </c>
    </row>
    <row r="170" spans="1:2" x14ac:dyDescent="0.25">
      <c r="A170">
        <v>787.49298095703125</v>
      </c>
      <c r="B170">
        <v>129.30000305175781</v>
      </c>
    </row>
    <row r="171" spans="1:2" x14ac:dyDescent="0.25">
      <c r="A171">
        <v>787.5050048828125</v>
      </c>
      <c r="B171">
        <v>168.30000305175781</v>
      </c>
    </row>
    <row r="172" spans="1:2" x14ac:dyDescent="0.25">
      <c r="A172">
        <v>787.51800537109375</v>
      </c>
      <c r="B172">
        <v>207</v>
      </c>
    </row>
    <row r="173" spans="1:2" x14ac:dyDescent="0.25">
      <c r="A173">
        <v>787.530029296875</v>
      </c>
      <c r="B173">
        <v>221</v>
      </c>
    </row>
    <row r="174" spans="1:2" x14ac:dyDescent="0.25">
      <c r="A174">
        <v>787.5419921875</v>
      </c>
      <c r="B174">
        <v>177.80000305175781</v>
      </c>
    </row>
    <row r="175" spans="1:2" x14ac:dyDescent="0.25">
      <c r="A175">
        <v>787.55401611328125</v>
      </c>
      <c r="B175">
        <v>110.30000305175781</v>
      </c>
    </row>
    <row r="176" spans="1:2" x14ac:dyDescent="0.25">
      <c r="A176">
        <v>787.5670166015625</v>
      </c>
      <c r="B176">
        <v>96.75</v>
      </c>
    </row>
    <row r="177" spans="1:2" x14ac:dyDescent="0.25">
      <c r="A177">
        <v>787.5789794921875</v>
      </c>
      <c r="B177">
        <v>132.5</v>
      </c>
    </row>
    <row r="178" spans="1:2" x14ac:dyDescent="0.25">
      <c r="A178">
        <v>787.59100341796875</v>
      </c>
      <c r="B178">
        <v>168</v>
      </c>
    </row>
    <row r="179" spans="1:2" x14ac:dyDescent="0.25">
      <c r="A179">
        <v>787.60302734375</v>
      </c>
      <c r="B179">
        <v>149.5</v>
      </c>
    </row>
    <row r="180" spans="1:2" x14ac:dyDescent="0.25">
      <c r="A180">
        <v>787.61602783203125</v>
      </c>
      <c r="B180">
        <v>119.5</v>
      </c>
    </row>
    <row r="181" spans="1:2" x14ac:dyDescent="0.25">
      <c r="A181">
        <v>787.62799072265625</v>
      </c>
      <c r="B181">
        <v>120</v>
      </c>
    </row>
    <row r="182" spans="1:2" x14ac:dyDescent="0.25">
      <c r="A182">
        <v>787.6400146484375</v>
      </c>
      <c r="B182">
        <v>175</v>
      </c>
    </row>
    <row r="183" spans="1:2" x14ac:dyDescent="0.25">
      <c r="A183">
        <v>787.6519775390625</v>
      </c>
      <c r="B183">
        <v>245.30000305175781</v>
      </c>
    </row>
    <row r="184" spans="1:2" x14ac:dyDescent="0.25">
      <c r="A184">
        <v>787.66497802734375</v>
      </c>
      <c r="B184">
        <v>216.30000305175781</v>
      </c>
    </row>
    <row r="185" spans="1:2" x14ac:dyDescent="0.25">
      <c r="A185">
        <v>787.677001953125</v>
      </c>
      <c r="B185">
        <v>199.5</v>
      </c>
    </row>
    <row r="186" spans="1:2" x14ac:dyDescent="0.25">
      <c r="A186">
        <v>787.68902587890625</v>
      </c>
      <c r="B186">
        <v>223.19999694824219</v>
      </c>
    </row>
    <row r="187" spans="1:2" x14ac:dyDescent="0.25">
      <c r="A187">
        <v>787.70098876953125</v>
      </c>
      <c r="B187">
        <v>192.30000305175781</v>
      </c>
    </row>
    <row r="188" spans="1:2" x14ac:dyDescent="0.25">
      <c r="A188">
        <v>787.7139892578125</v>
      </c>
      <c r="B188">
        <v>167.30000305175781</v>
      </c>
    </row>
    <row r="189" spans="1:2" x14ac:dyDescent="0.25">
      <c r="A189">
        <v>787.72601318359375</v>
      </c>
      <c r="B189">
        <v>161.5</v>
      </c>
    </row>
    <row r="190" spans="1:2" x14ac:dyDescent="0.25">
      <c r="A190">
        <v>787.73797607421875</v>
      </c>
      <c r="B190">
        <v>171.80000305175781</v>
      </c>
    </row>
    <row r="191" spans="1:2" x14ac:dyDescent="0.25">
      <c r="A191">
        <v>787.75</v>
      </c>
      <c r="B191">
        <v>218.5</v>
      </c>
    </row>
    <row r="192" spans="1:2" x14ac:dyDescent="0.25">
      <c r="A192">
        <v>787.76300048828125</v>
      </c>
      <c r="B192">
        <v>265.20001220703125</v>
      </c>
    </row>
    <row r="193" spans="1:2" x14ac:dyDescent="0.25">
      <c r="A193">
        <v>787.7750244140625</v>
      </c>
      <c r="B193">
        <v>293</v>
      </c>
    </row>
    <row r="194" spans="1:2" x14ac:dyDescent="0.25">
      <c r="A194">
        <v>787.7869873046875</v>
      </c>
      <c r="B194">
        <v>392.20001220703125</v>
      </c>
    </row>
    <row r="195" spans="1:2" x14ac:dyDescent="0.25">
      <c r="A195">
        <v>787.79901123046875</v>
      </c>
      <c r="B195">
        <v>776.79998779296875</v>
      </c>
    </row>
    <row r="196" spans="1:2" x14ac:dyDescent="0.25">
      <c r="A196">
        <v>787.81201171875</v>
      </c>
      <c r="B196">
        <v>2648</v>
      </c>
    </row>
    <row r="197" spans="1:2" x14ac:dyDescent="0.25">
      <c r="A197">
        <v>787.823974609375</v>
      </c>
      <c r="B197">
        <v>9100</v>
      </c>
    </row>
    <row r="198" spans="1:2" x14ac:dyDescent="0.25">
      <c r="A198">
        <v>787.83599853515625</v>
      </c>
      <c r="B198">
        <v>20310</v>
      </c>
    </row>
    <row r="199" spans="1:2" x14ac:dyDescent="0.25">
      <c r="A199">
        <v>787.8480224609375</v>
      </c>
      <c r="B199">
        <v>27930</v>
      </c>
    </row>
    <row r="200" spans="1:2" x14ac:dyDescent="0.25">
      <c r="A200">
        <v>787.86102294921875</v>
      </c>
      <c r="B200">
        <v>23780</v>
      </c>
    </row>
    <row r="201" spans="1:2" x14ac:dyDescent="0.25">
      <c r="A201">
        <v>787.87298583984375</v>
      </c>
      <c r="B201">
        <v>12620</v>
      </c>
    </row>
    <row r="202" spans="1:2" x14ac:dyDescent="0.25">
      <c r="A202">
        <v>787.885009765625</v>
      </c>
      <c r="B202">
        <v>4407</v>
      </c>
    </row>
    <row r="203" spans="1:2" x14ac:dyDescent="0.25">
      <c r="A203">
        <v>787.89697265625</v>
      </c>
      <c r="B203">
        <v>1163</v>
      </c>
    </row>
    <row r="204" spans="1:2" x14ac:dyDescent="0.25">
      <c r="A204">
        <v>787.90997314453125</v>
      </c>
      <c r="B204">
        <v>350</v>
      </c>
    </row>
    <row r="205" spans="1:2" x14ac:dyDescent="0.25">
      <c r="A205">
        <v>787.9219970703125</v>
      </c>
      <c r="B205">
        <v>284.5</v>
      </c>
    </row>
    <row r="206" spans="1:2" x14ac:dyDescent="0.25">
      <c r="A206">
        <v>787.93402099609375</v>
      </c>
      <c r="B206">
        <v>261</v>
      </c>
    </row>
    <row r="207" spans="1:2" x14ac:dyDescent="0.25">
      <c r="A207">
        <v>787.94598388671875</v>
      </c>
      <c r="B207">
        <v>236.5</v>
      </c>
    </row>
    <row r="208" spans="1:2" x14ac:dyDescent="0.25">
      <c r="A208">
        <v>787.958984375</v>
      </c>
      <c r="B208">
        <v>203.30000305175781</v>
      </c>
    </row>
    <row r="209" spans="1:2" x14ac:dyDescent="0.25">
      <c r="A209">
        <v>787.97100830078125</v>
      </c>
      <c r="B209">
        <v>193</v>
      </c>
    </row>
    <row r="210" spans="1:2" x14ac:dyDescent="0.25">
      <c r="A210">
        <v>787.98297119140625</v>
      </c>
      <c r="B210">
        <v>213</v>
      </c>
    </row>
    <row r="211" spans="1:2" x14ac:dyDescent="0.25">
      <c r="A211">
        <v>787.9949951171875</v>
      </c>
      <c r="B211">
        <v>172.80000305175781</v>
      </c>
    </row>
    <row r="212" spans="1:2" x14ac:dyDescent="0.25">
      <c r="A212">
        <v>788.00799560546875</v>
      </c>
      <c r="B212">
        <v>133</v>
      </c>
    </row>
    <row r="213" spans="1:2" x14ac:dyDescent="0.25">
      <c r="A213">
        <v>788.02001953125</v>
      </c>
      <c r="B213">
        <v>133.30000305175781</v>
      </c>
    </row>
    <row r="214" spans="1:2" x14ac:dyDescent="0.25">
      <c r="A214">
        <v>788.031982421875</v>
      </c>
      <c r="B214">
        <v>105.80000305175781</v>
      </c>
    </row>
    <row r="215" spans="1:2" x14ac:dyDescent="0.25">
      <c r="A215">
        <v>788.04400634765625</v>
      </c>
      <c r="B215">
        <v>99.5</v>
      </c>
    </row>
    <row r="216" spans="1:2" x14ac:dyDescent="0.25">
      <c r="A216">
        <v>788.0570068359375</v>
      </c>
      <c r="B216">
        <v>112.5</v>
      </c>
    </row>
    <row r="217" spans="1:2" x14ac:dyDescent="0.25">
      <c r="A217">
        <v>788.0689697265625</v>
      </c>
      <c r="B217">
        <v>113.80000305175781</v>
      </c>
    </row>
    <row r="218" spans="1:2" x14ac:dyDescent="0.25">
      <c r="A218">
        <v>788.08099365234375</v>
      </c>
      <c r="B218">
        <v>110.69999694824219</v>
      </c>
    </row>
    <row r="219" spans="1:2" x14ac:dyDescent="0.25">
      <c r="A219">
        <v>788.093994140625</v>
      </c>
      <c r="B219">
        <v>94.5</v>
      </c>
    </row>
    <row r="220" spans="1:2" x14ac:dyDescent="0.25">
      <c r="A220">
        <v>788.10601806640625</v>
      </c>
      <c r="B220">
        <v>147.5</v>
      </c>
    </row>
    <row r="221" spans="1:2" x14ac:dyDescent="0.25">
      <c r="A221">
        <v>788.11798095703125</v>
      </c>
      <c r="B221">
        <v>256.70001220703125</v>
      </c>
    </row>
    <row r="222" spans="1:2" x14ac:dyDescent="0.25">
      <c r="A222">
        <v>788.1300048828125</v>
      </c>
      <c r="B222">
        <v>271.5</v>
      </c>
    </row>
    <row r="223" spans="1:2" x14ac:dyDescent="0.25">
      <c r="A223">
        <v>788.14300537109375</v>
      </c>
      <c r="B223">
        <v>220.30000305175781</v>
      </c>
    </row>
    <row r="224" spans="1:2" x14ac:dyDescent="0.25">
      <c r="A224">
        <v>788.155029296875</v>
      </c>
      <c r="B224">
        <v>183</v>
      </c>
    </row>
    <row r="225" spans="1:2" x14ac:dyDescent="0.25">
      <c r="A225">
        <v>788.1669921875</v>
      </c>
      <c r="B225">
        <v>122</v>
      </c>
    </row>
    <row r="226" spans="1:2" x14ac:dyDescent="0.25">
      <c r="A226">
        <v>788.17901611328125</v>
      </c>
      <c r="B226">
        <v>91</v>
      </c>
    </row>
    <row r="227" spans="1:2" x14ac:dyDescent="0.25">
      <c r="A227">
        <v>788.1920166015625</v>
      </c>
      <c r="B227">
        <v>140.5</v>
      </c>
    </row>
    <row r="228" spans="1:2" x14ac:dyDescent="0.25">
      <c r="A228">
        <v>788.2039794921875</v>
      </c>
      <c r="B228">
        <v>177.80000305175781</v>
      </c>
    </row>
    <row r="229" spans="1:2" x14ac:dyDescent="0.25">
      <c r="A229">
        <v>788.21600341796875</v>
      </c>
      <c r="B229">
        <v>180.80000305175781</v>
      </c>
    </row>
    <row r="230" spans="1:2" x14ac:dyDescent="0.25">
      <c r="A230">
        <v>788.22802734375</v>
      </c>
      <c r="B230">
        <v>198.80000305175781</v>
      </c>
    </row>
    <row r="231" spans="1:2" x14ac:dyDescent="0.25">
      <c r="A231">
        <v>788.24102783203125</v>
      </c>
      <c r="B231">
        <v>203.80000305175781</v>
      </c>
    </row>
    <row r="232" spans="1:2" x14ac:dyDescent="0.25">
      <c r="A232">
        <v>788.25299072265625</v>
      </c>
      <c r="B232">
        <v>284.79998779296875</v>
      </c>
    </row>
    <row r="233" spans="1:2" x14ac:dyDescent="0.25">
      <c r="A233">
        <v>788.2650146484375</v>
      </c>
      <c r="B233">
        <v>446.5</v>
      </c>
    </row>
    <row r="234" spans="1:2" x14ac:dyDescent="0.25">
      <c r="A234">
        <v>788.2769775390625</v>
      </c>
      <c r="B234">
        <v>483.5</v>
      </c>
    </row>
    <row r="235" spans="1:2" x14ac:dyDescent="0.25">
      <c r="A235">
        <v>788.28997802734375</v>
      </c>
      <c r="B235">
        <v>514.79998779296875</v>
      </c>
    </row>
    <row r="236" spans="1:2" x14ac:dyDescent="0.25">
      <c r="A236">
        <v>788.302001953125</v>
      </c>
      <c r="B236">
        <v>920.70001220703125</v>
      </c>
    </row>
    <row r="237" spans="1:2" x14ac:dyDescent="0.25">
      <c r="A237">
        <v>788.31402587890625</v>
      </c>
      <c r="B237">
        <v>2863</v>
      </c>
    </row>
    <row r="238" spans="1:2" x14ac:dyDescent="0.25">
      <c r="A238">
        <v>788.32598876953125</v>
      </c>
      <c r="B238">
        <v>10730</v>
      </c>
    </row>
    <row r="239" spans="1:2" x14ac:dyDescent="0.25">
      <c r="A239">
        <v>788.3389892578125</v>
      </c>
      <c r="B239">
        <v>28070</v>
      </c>
    </row>
    <row r="240" spans="1:2" x14ac:dyDescent="0.25">
      <c r="A240">
        <v>788.35101318359375</v>
      </c>
      <c r="B240">
        <v>43740</v>
      </c>
    </row>
    <row r="241" spans="1:2" x14ac:dyDescent="0.25">
      <c r="A241">
        <v>788.36297607421875</v>
      </c>
      <c r="B241">
        <v>39770</v>
      </c>
    </row>
    <row r="242" spans="1:2" x14ac:dyDescent="0.25">
      <c r="A242">
        <v>788.375</v>
      </c>
      <c r="B242">
        <v>21290</v>
      </c>
    </row>
    <row r="243" spans="1:2" x14ac:dyDescent="0.25">
      <c r="A243">
        <v>788.38800048828125</v>
      </c>
      <c r="B243">
        <v>7492</v>
      </c>
    </row>
    <row r="244" spans="1:2" x14ac:dyDescent="0.25">
      <c r="A244">
        <v>788.4000244140625</v>
      </c>
      <c r="B244">
        <v>2373</v>
      </c>
    </row>
    <row r="245" spans="1:2" x14ac:dyDescent="0.25">
      <c r="A245">
        <v>788.4119873046875</v>
      </c>
      <c r="B245">
        <v>827.5</v>
      </c>
    </row>
    <row r="246" spans="1:2" x14ac:dyDescent="0.25">
      <c r="A246">
        <v>788.42401123046875</v>
      </c>
      <c r="B246">
        <v>436.5</v>
      </c>
    </row>
    <row r="247" spans="1:2" x14ac:dyDescent="0.25">
      <c r="A247">
        <v>788.43701171875</v>
      </c>
      <c r="B247">
        <v>396.20001220703125</v>
      </c>
    </row>
    <row r="248" spans="1:2" x14ac:dyDescent="0.25">
      <c r="A248">
        <v>788.448974609375</v>
      </c>
      <c r="B248">
        <v>430.5</v>
      </c>
    </row>
    <row r="249" spans="1:2" x14ac:dyDescent="0.25">
      <c r="A249">
        <v>788.46099853515625</v>
      </c>
      <c r="B249">
        <v>338.79998779296875</v>
      </c>
    </row>
    <row r="250" spans="1:2" x14ac:dyDescent="0.25">
      <c r="A250">
        <v>788.4739990234375</v>
      </c>
      <c r="B250">
        <v>213</v>
      </c>
    </row>
    <row r="251" spans="1:2" x14ac:dyDescent="0.25">
      <c r="A251">
        <v>788.48602294921875</v>
      </c>
      <c r="B251">
        <v>198.5</v>
      </c>
    </row>
    <row r="252" spans="1:2" x14ac:dyDescent="0.25">
      <c r="A252">
        <v>788.49798583984375</v>
      </c>
      <c r="B252">
        <v>215.19999694824219</v>
      </c>
    </row>
    <row r="253" spans="1:2" x14ac:dyDescent="0.25">
      <c r="A253">
        <v>788.510009765625</v>
      </c>
      <c r="B253">
        <v>188</v>
      </c>
    </row>
    <row r="254" spans="1:2" x14ac:dyDescent="0.25">
      <c r="A254">
        <v>788.52301025390625</v>
      </c>
      <c r="B254">
        <v>166.5</v>
      </c>
    </row>
    <row r="255" spans="1:2" x14ac:dyDescent="0.25">
      <c r="A255">
        <v>788.53497314453125</v>
      </c>
      <c r="B255">
        <v>147.19999694824219</v>
      </c>
    </row>
    <row r="256" spans="1:2" x14ac:dyDescent="0.25">
      <c r="A256">
        <v>788.5469970703125</v>
      </c>
      <c r="B256">
        <v>119.80000305175781</v>
      </c>
    </row>
    <row r="257" spans="1:2" x14ac:dyDescent="0.25">
      <c r="A257">
        <v>788.55902099609375</v>
      </c>
      <c r="B257">
        <v>98</v>
      </c>
    </row>
    <row r="258" spans="1:2" x14ac:dyDescent="0.25">
      <c r="A258">
        <v>788.572021484375</v>
      </c>
      <c r="B258">
        <v>95</v>
      </c>
    </row>
    <row r="259" spans="1:2" x14ac:dyDescent="0.25">
      <c r="A259">
        <v>788.583984375</v>
      </c>
      <c r="B259">
        <v>154.5</v>
      </c>
    </row>
    <row r="260" spans="1:2" x14ac:dyDescent="0.25">
      <c r="A260">
        <v>788.59600830078125</v>
      </c>
      <c r="B260">
        <v>200.69999694824219</v>
      </c>
    </row>
    <row r="261" spans="1:2" x14ac:dyDescent="0.25">
      <c r="A261">
        <v>788.60797119140625</v>
      </c>
      <c r="B261">
        <v>146</v>
      </c>
    </row>
    <row r="262" spans="1:2" x14ac:dyDescent="0.25">
      <c r="A262">
        <v>788.6209716796875</v>
      </c>
      <c r="B262">
        <v>103.80000305175781</v>
      </c>
    </row>
    <row r="263" spans="1:2" x14ac:dyDescent="0.25">
      <c r="A263">
        <v>788.63299560546875</v>
      </c>
      <c r="B263">
        <v>137.5</v>
      </c>
    </row>
    <row r="264" spans="1:2" x14ac:dyDescent="0.25">
      <c r="A264">
        <v>788.64501953125</v>
      </c>
      <c r="B264">
        <v>178.5</v>
      </c>
    </row>
    <row r="265" spans="1:2" x14ac:dyDescent="0.25">
      <c r="A265">
        <v>788.656982421875</v>
      </c>
      <c r="B265">
        <v>234</v>
      </c>
    </row>
    <row r="266" spans="1:2" x14ac:dyDescent="0.25">
      <c r="A266">
        <v>788.66998291015625</v>
      </c>
      <c r="B266">
        <v>285</v>
      </c>
    </row>
    <row r="267" spans="1:2" x14ac:dyDescent="0.25">
      <c r="A267">
        <v>788.6820068359375</v>
      </c>
      <c r="B267">
        <v>239.80000305175781</v>
      </c>
    </row>
    <row r="268" spans="1:2" x14ac:dyDescent="0.25">
      <c r="A268">
        <v>788.6939697265625</v>
      </c>
      <c r="B268">
        <v>149.80000305175781</v>
      </c>
    </row>
    <row r="269" spans="1:2" x14ac:dyDescent="0.25">
      <c r="A269">
        <v>788.70599365234375</v>
      </c>
      <c r="B269">
        <v>145.80000305175781</v>
      </c>
    </row>
    <row r="270" spans="1:2" x14ac:dyDescent="0.25">
      <c r="A270">
        <v>788.718994140625</v>
      </c>
      <c r="B270">
        <v>223.5</v>
      </c>
    </row>
    <row r="271" spans="1:2" x14ac:dyDescent="0.25">
      <c r="A271">
        <v>788.73101806640625</v>
      </c>
      <c r="B271">
        <v>310.5</v>
      </c>
    </row>
    <row r="272" spans="1:2" x14ac:dyDescent="0.25">
      <c r="A272">
        <v>788.74298095703125</v>
      </c>
      <c r="B272">
        <v>339.5</v>
      </c>
    </row>
    <row r="273" spans="1:2" x14ac:dyDescent="0.25">
      <c r="A273">
        <v>788.7550048828125</v>
      </c>
      <c r="B273">
        <v>310.70001220703125</v>
      </c>
    </row>
    <row r="274" spans="1:2" x14ac:dyDescent="0.25">
      <c r="A274">
        <v>788.76800537109375</v>
      </c>
      <c r="B274">
        <v>291</v>
      </c>
    </row>
    <row r="275" spans="1:2" x14ac:dyDescent="0.25">
      <c r="A275">
        <v>788.780029296875</v>
      </c>
      <c r="B275">
        <v>371.70001220703125</v>
      </c>
    </row>
    <row r="276" spans="1:2" x14ac:dyDescent="0.25">
      <c r="A276">
        <v>788.7919921875</v>
      </c>
      <c r="B276">
        <v>651.79998779296875</v>
      </c>
    </row>
    <row r="277" spans="1:2" x14ac:dyDescent="0.25">
      <c r="A277">
        <v>788.80499267578125</v>
      </c>
      <c r="B277">
        <v>1226</v>
      </c>
    </row>
    <row r="278" spans="1:2" x14ac:dyDescent="0.25">
      <c r="A278">
        <v>788.8170166015625</v>
      </c>
      <c r="B278">
        <v>3170</v>
      </c>
    </row>
    <row r="279" spans="1:2" x14ac:dyDescent="0.25">
      <c r="A279">
        <v>788.8289794921875</v>
      </c>
      <c r="B279">
        <v>12500</v>
      </c>
    </row>
    <row r="280" spans="1:2" x14ac:dyDescent="0.25">
      <c r="A280">
        <v>788.84100341796875</v>
      </c>
      <c r="B280">
        <v>39470</v>
      </c>
    </row>
    <row r="281" spans="1:2" x14ac:dyDescent="0.25">
      <c r="A281">
        <v>788.85400390625</v>
      </c>
      <c r="B281">
        <v>67410</v>
      </c>
    </row>
    <row r="282" spans="1:2" x14ac:dyDescent="0.25">
      <c r="A282">
        <v>788.86602783203125</v>
      </c>
      <c r="B282">
        <v>61210</v>
      </c>
    </row>
    <row r="283" spans="1:2" x14ac:dyDescent="0.25">
      <c r="A283">
        <v>788.87799072265625</v>
      </c>
      <c r="B283">
        <v>30710</v>
      </c>
    </row>
    <row r="284" spans="1:2" x14ac:dyDescent="0.25">
      <c r="A284">
        <v>788.8900146484375</v>
      </c>
      <c r="B284">
        <v>9356</v>
      </c>
    </row>
    <row r="285" spans="1:2" x14ac:dyDescent="0.25">
      <c r="A285">
        <v>788.90301513671875</v>
      </c>
      <c r="B285">
        <v>2302</v>
      </c>
    </row>
    <row r="286" spans="1:2" x14ac:dyDescent="0.25">
      <c r="A286">
        <v>788.91497802734375</v>
      </c>
      <c r="B286">
        <v>832.20001220703125</v>
      </c>
    </row>
    <row r="287" spans="1:2" x14ac:dyDescent="0.25">
      <c r="A287">
        <v>788.927001953125</v>
      </c>
      <c r="B287">
        <v>633.5</v>
      </c>
    </row>
    <row r="288" spans="1:2" x14ac:dyDescent="0.25">
      <c r="A288">
        <v>788.93902587890625</v>
      </c>
      <c r="B288">
        <v>641.5</v>
      </c>
    </row>
    <row r="289" spans="1:2" x14ac:dyDescent="0.25">
      <c r="A289">
        <v>788.9520263671875</v>
      </c>
      <c r="B289">
        <v>506.70001220703125</v>
      </c>
    </row>
    <row r="290" spans="1:2" x14ac:dyDescent="0.25">
      <c r="A290">
        <v>788.9639892578125</v>
      </c>
      <c r="B290">
        <v>313.5</v>
      </c>
    </row>
    <row r="291" spans="1:2" x14ac:dyDescent="0.25">
      <c r="A291">
        <v>788.97601318359375</v>
      </c>
      <c r="B291">
        <v>255.30000305175781</v>
      </c>
    </row>
    <row r="292" spans="1:2" x14ac:dyDescent="0.25">
      <c r="A292">
        <v>788.98797607421875</v>
      </c>
      <c r="B292">
        <v>221.19999694824219</v>
      </c>
    </row>
    <row r="293" spans="1:2" x14ac:dyDescent="0.25">
      <c r="A293">
        <v>789.0009765625</v>
      </c>
      <c r="B293">
        <v>203</v>
      </c>
    </row>
    <row r="294" spans="1:2" x14ac:dyDescent="0.25">
      <c r="A294">
        <v>789.01300048828125</v>
      </c>
      <c r="B294">
        <v>211</v>
      </c>
    </row>
    <row r="295" spans="1:2" x14ac:dyDescent="0.25">
      <c r="A295">
        <v>789.0250244140625</v>
      </c>
      <c r="B295">
        <v>179</v>
      </c>
    </row>
    <row r="296" spans="1:2" x14ac:dyDescent="0.25">
      <c r="A296">
        <v>789.0369873046875</v>
      </c>
      <c r="B296">
        <v>144.5</v>
      </c>
    </row>
    <row r="297" spans="1:2" x14ac:dyDescent="0.25">
      <c r="A297">
        <v>789.04998779296875</v>
      </c>
      <c r="B297">
        <v>144</v>
      </c>
    </row>
    <row r="298" spans="1:2" x14ac:dyDescent="0.25">
      <c r="A298">
        <v>789.06201171875</v>
      </c>
      <c r="B298">
        <v>171.5</v>
      </c>
    </row>
    <row r="299" spans="1:2" x14ac:dyDescent="0.25">
      <c r="A299">
        <v>789.073974609375</v>
      </c>
      <c r="B299">
        <v>210.5</v>
      </c>
    </row>
    <row r="300" spans="1:2" x14ac:dyDescent="0.25">
      <c r="A300">
        <v>789.08599853515625</v>
      </c>
      <c r="B300">
        <v>189</v>
      </c>
    </row>
    <row r="301" spans="1:2" x14ac:dyDescent="0.25">
      <c r="A301">
        <v>789.0989990234375</v>
      </c>
      <c r="B301">
        <v>124.19999694824219</v>
      </c>
    </row>
    <row r="302" spans="1:2" x14ac:dyDescent="0.25">
      <c r="A302">
        <v>789.11102294921875</v>
      </c>
      <c r="B302">
        <v>113</v>
      </c>
    </row>
    <row r="303" spans="1:2" x14ac:dyDescent="0.25">
      <c r="A303">
        <v>789.12298583984375</v>
      </c>
      <c r="B303">
        <v>129.5</v>
      </c>
    </row>
    <row r="304" spans="1:2" x14ac:dyDescent="0.25">
      <c r="A304">
        <v>789.135986328125</v>
      </c>
      <c r="B304">
        <v>129.80000305175781</v>
      </c>
    </row>
    <row r="305" spans="1:2" x14ac:dyDescent="0.25">
      <c r="A305">
        <v>789.14801025390625</v>
      </c>
      <c r="B305">
        <v>198.5</v>
      </c>
    </row>
    <row r="306" spans="1:2" x14ac:dyDescent="0.25">
      <c r="A306">
        <v>789.15997314453125</v>
      </c>
      <c r="B306">
        <v>306.70001220703125</v>
      </c>
    </row>
    <row r="307" spans="1:2" x14ac:dyDescent="0.25">
      <c r="A307">
        <v>789.1719970703125</v>
      </c>
      <c r="B307">
        <v>299</v>
      </c>
    </row>
    <row r="308" spans="1:2" x14ac:dyDescent="0.25">
      <c r="A308">
        <v>789.18499755859375</v>
      </c>
      <c r="B308">
        <v>235.69999694824219</v>
      </c>
    </row>
    <row r="309" spans="1:2" x14ac:dyDescent="0.25">
      <c r="A309">
        <v>789.197021484375</v>
      </c>
      <c r="B309">
        <v>207.5</v>
      </c>
    </row>
    <row r="310" spans="1:2" x14ac:dyDescent="0.25">
      <c r="A310">
        <v>789.208984375</v>
      </c>
      <c r="B310">
        <v>230.80000305175781</v>
      </c>
    </row>
    <row r="311" spans="1:2" x14ac:dyDescent="0.25">
      <c r="A311">
        <v>789.22100830078125</v>
      </c>
      <c r="B311">
        <v>314.29998779296875</v>
      </c>
    </row>
    <row r="312" spans="1:2" x14ac:dyDescent="0.25">
      <c r="A312">
        <v>789.2340087890625</v>
      </c>
      <c r="B312">
        <v>329.70001220703125</v>
      </c>
    </row>
    <row r="313" spans="1:2" x14ac:dyDescent="0.25">
      <c r="A313">
        <v>789.2459716796875</v>
      </c>
      <c r="B313">
        <v>277.29998779296875</v>
      </c>
    </row>
    <row r="314" spans="1:2" x14ac:dyDescent="0.25">
      <c r="A314">
        <v>789.25799560546875</v>
      </c>
      <c r="B314">
        <v>303.5</v>
      </c>
    </row>
    <row r="315" spans="1:2" x14ac:dyDescent="0.25">
      <c r="A315">
        <v>789.27099609375</v>
      </c>
      <c r="B315">
        <v>396.70001220703125</v>
      </c>
    </row>
    <row r="316" spans="1:2" x14ac:dyDescent="0.25">
      <c r="A316">
        <v>789.28302001953125</v>
      </c>
      <c r="B316">
        <v>460.29998779296875</v>
      </c>
    </row>
    <row r="317" spans="1:2" x14ac:dyDescent="0.25">
      <c r="A317">
        <v>789.29498291015625</v>
      </c>
      <c r="B317">
        <v>562.5</v>
      </c>
    </row>
    <row r="318" spans="1:2" x14ac:dyDescent="0.25">
      <c r="A318">
        <v>789.3070068359375</v>
      </c>
      <c r="B318">
        <v>892.79998779296875</v>
      </c>
    </row>
    <row r="319" spans="1:2" x14ac:dyDescent="0.25">
      <c r="A319">
        <v>789.32000732421875</v>
      </c>
      <c r="B319">
        <v>2682</v>
      </c>
    </row>
    <row r="320" spans="1:2" x14ac:dyDescent="0.25">
      <c r="A320">
        <v>789.33197021484375</v>
      </c>
      <c r="B320">
        <v>13230</v>
      </c>
    </row>
    <row r="321" spans="1:2" x14ac:dyDescent="0.25">
      <c r="A321">
        <v>789.343994140625</v>
      </c>
      <c r="B321">
        <v>43510</v>
      </c>
    </row>
    <row r="322" spans="1:2" x14ac:dyDescent="0.25">
      <c r="A322">
        <v>789.35601806640625</v>
      </c>
      <c r="B322">
        <v>76390</v>
      </c>
    </row>
    <row r="323" spans="1:2" x14ac:dyDescent="0.25">
      <c r="A323">
        <v>789.3690185546875</v>
      </c>
      <c r="B323">
        <v>72050</v>
      </c>
    </row>
    <row r="324" spans="1:2" x14ac:dyDescent="0.25">
      <c r="A324">
        <v>789.3809814453125</v>
      </c>
      <c r="B324">
        <v>36640</v>
      </c>
    </row>
    <row r="325" spans="1:2" x14ac:dyDescent="0.25">
      <c r="A325">
        <v>789.39300537109375</v>
      </c>
      <c r="B325">
        <v>10420</v>
      </c>
    </row>
    <row r="326" spans="1:2" x14ac:dyDescent="0.25">
      <c r="A326">
        <v>789.405029296875</v>
      </c>
      <c r="B326">
        <v>2342</v>
      </c>
    </row>
    <row r="327" spans="1:2" x14ac:dyDescent="0.25">
      <c r="A327">
        <v>789.41802978515625</v>
      </c>
      <c r="B327">
        <v>842</v>
      </c>
    </row>
    <row r="328" spans="1:2" x14ac:dyDescent="0.25">
      <c r="A328">
        <v>789.42999267578125</v>
      </c>
      <c r="B328">
        <v>693.5</v>
      </c>
    </row>
    <row r="329" spans="1:2" x14ac:dyDescent="0.25">
      <c r="A329">
        <v>789.4420166015625</v>
      </c>
      <c r="B329">
        <v>676.79998779296875</v>
      </c>
    </row>
    <row r="330" spans="1:2" x14ac:dyDescent="0.25">
      <c r="A330">
        <v>789.4539794921875</v>
      </c>
      <c r="B330">
        <v>521.29998779296875</v>
      </c>
    </row>
    <row r="331" spans="1:2" x14ac:dyDescent="0.25">
      <c r="A331">
        <v>789.46697998046875</v>
      </c>
      <c r="B331">
        <v>325.20001220703125</v>
      </c>
    </row>
    <row r="332" spans="1:2" x14ac:dyDescent="0.25">
      <c r="A332">
        <v>789.47900390625</v>
      </c>
      <c r="B332">
        <v>308.70001220703125</v>
      </c>
    </row>
    <row r="333" spans="1:2" x14ac:dyDescent="0.25">
      <c r="A333">
        <v>789.49102783203125</v>
      </c>
      <c r="B333">
        <v>419.70001220703125</v>
      </c>
    </row>
    <row r="334" spans="1:2" x14ac:dyDescent="0.25">
      <c r="A334">
        <v>789.5040283203125</v>
      </c>
      <c r="B334">
        <v>406</v>
      </c>
    </row>
    <row r="335" spans="1:2" x14ac:dyDescent="0.25">
      <c r="A335">
        <v>789.5159912109375</v>
      </c>
      <c r="B335">
        <v>263.20001220703125</v>
      </c>
    </row>
    <row r="336" spans="1:2" x14ac:dyDescent="0.25">
      <c r="A336">
        <v>789.52801513671875</v>
      </c>
      <c r="B336">
        <v>160.5</v>
      </c>
    </row>
    <row r="337" spans="1:2" x14ac:dyDescent="0.25">
      <c r="A337">
        <v>789.53997802734375</v>
      </c>
      <c r="B337">
        <v>169</v>
      </c>
    </row>
    <row r="338" spans="1:2" x14ac:dyDescent="0.25">
      <c r="A338">
        <v>789.552978515625</v>
      </c>
      <c r="B338">
        <v>198.19999694824219</v>
      </c>
    </row>
    <row r="339" spans="1:2" x14ac:dyDescent="0.25">
      <c r="A339">
        <v>789.56500244140625</v>
      </c>
      <c r="B339">
        <v>176.30000305175781</v>
      </c>
    </row>
    <row r="340" spans="1:2" x14ac:dyDescent="0.25">
      <c r="A340">
        <v>789.5770263671875</v>
      </c>
      <c r="B340">
        <v>141.30000305175781</v>
      </c>
    </row>
    <row r="341" spans="1:2" x14ac:dyDescent="0.25">
      <c r="A341">
        <v>789.5889892578125</v>
      </c>
      <c r="B341">
        <v>112.5</v>
      </c>
    </row>
    <row r="342" spans="1:2" x14ac:dyDescent="0.25">
      <c r="A342">
        <v>789.60198974609375</v>
      </c>
      <c r="B342">
        <v>119.19999694824219</v>
      </c>
    </row>
    <row r="343" spans="1:2" x14ac:dyDescent="0.25">
      <c r="A343">
        <v>789.614013671875</v>
      </c>
      <c r="B343">
        <v>177.30000305175781</v>
      </c>
    </row>
    <row r="344" spans="1:2" x14ac:dyDescent="0.25">
      <c r="A344">
        <v>789.6259765625</v>
      </c>
      <c r="B344">
        <v>237.30000305175781</v>
      </c>
    </row>
    <row r="345" spans="1:2" x14ac:dyDescent="0.25">
      <c r="A345">
        <v>789.63800048828125</v>
      </c>
      <c r="B345">
        <v>260.29998779296875</v>
      </c>
    </row>
    <row r="346" spans="1:2" x14ac:dyDescent="0.25">
      <c r="A346">
        <v>789.6510009765625</v>
      </c>
      <c r="B346">
        <v>257.79998779296875</v>
      </c>
    </row>
    <row r="347" spans="1:2" x14ac:dyDescent="0.25">
      <c r="A347">
        <v>789.66302490234375</v>
      </c>
      <c r="B347">
        <v>273.20001220703125</v>
      </c>
    </row>
    <row r="348" spans="1:2" x14ac:dyDescent="0.25">
      <c r="A348">
        <v>789.67498779296875</v>
      </c>
      <c r="B348">
        <v>337.5</v>
      </c>
    </row>
    <row r="349" spans="1:2" x14ac:dyDescent="0.25">
      <c r="A349">
        <v>789.68798828125</v>
      </c>
      <c r="B349">
        <v>353</v>
      </c>
    </row>
    <row r="350" spans="1:2" x14ac:dyDescent="0.25">
      <c r="A350">
        <v>789.70001220703125</v>
      </c>
      <c r="B350">
        <v>248</v>
      </c>
    </row>
    <row r="351" spans="1:2" x14ac:dyDescent="0.25">
      <c r="A351">
        <v>789.71197509765625</v>
      </c>
      <c r="B351">
        <v>175.5</v>
      </c>
    </row>
    <row r="352" spans="1:2" x14ac:dyDescent="0.25">
      <c r="A352">
        <v>789.7239990234375</v>
      </c>
      <c r="B352">
        <v>252.5</v>
      </c>
    </row>
    <row r="353" spans="1:2" x14ac:dyDescent="0.25">
      <c r="A353">
        <v>789.73699951171875</v>
      </c>
      <c r="B353">
        <v>360.29998779296875</v>
      </c>
    </row>
    <row r="354" spans="1:2" x14ac:dyDescent="0.25">
      <c r="A354">
        <v>789.7490234375</v>
      </c>
      <c r="B354">
        <v>358</v>
      </c>
    </row>
    <row r="355" spans="1:2" x14ac:dyDescent="0.25">
      <c r="A355">
        <v>789.760986328125</v>
      </c>
      <c r="B355">
        <v>289.79998779296875</v>
      </c>
    </row>
    <row r="356" spans="1:2" x14ac:dyDescent="0.25">
      <c r="A356">
        <v>789.77301025390625</v>
      </c>
      <c r="B356">
        <v>299.5</v>
      </c>
    </row>
    <row r="357" spans="1:2" x14ac:dyDescent="0.25">
      <c r="A357">
        <v>789.7860107421875</v>
      </c>
      <c r="B357">
        <v>397.29998779296875</v>
      </c>
    </row>
    <row r="358" spans="1:2" x14ac:dyDescent="0.25">
      <c r="A358">
        <v>789.7979736328125</v>
      </c>
      <c r="B358">
        <v>538</v>
      </c>
    </row>
    <row r="359" spans="1:2" x14ac:dyDescent="0.25">
      <c r="A359">
        <v>789.80999755859375</v>
      </c>
      <c r="B359">
        <v>884.5</v>
      </c>
    </row>
    <row r="360" spans="1:2" x14ac:dyDescent="0.25">
      <c r="A360">
        <v>789.822998046875</v>
      </c>
      <c r="B360">
        <v>2675</v>
      </c>
    </row>
    <row r="361" spans="1:2" x14ac:dyDescent="0.25">
      <c r="A361">
        <v>789.83502197265625</v>
      </c>
      <c r="B361">
        <v>13710</v>
      </c>
    </row>
    <row r="362" spans="1:2" x14ac:dyDescent="0.25">
      <c r="A362">
        <v>789.84698486328125</v>
      </c>
      <c r="B362">
        <v>43830</v>
      </c>
    </row>
    <row r="363" spans="1:2" x14ac:dyDescent="0.25">
      <c r="A363">
        <v>789.8590087890625</v>
      </c>
      <c r="B363">
        <v>72800</v>
      </c>
    </row>
    <row r="364" spans="1:2" x14ac:dyDescent="0.25">
      <c r="A364">
        <v>789.87200927734375</v>
      </c>
      <c r="B364">
        <v>65340</v>
      </c>
    </row>
    <row r="365" spans="1:2" x14ac:dyDescent="0.25">
      <c r="A365">
        <v>789.88397216796875</v>
      </c>
      <c r="B365">
        <v>32440</v>
      </c>
    </row>
    <row r="366" spans="1:2" x14ac:dyDescent="0.25">
      <c r="A366">
        <v>789.89599609375</v>
      </c>
      <c r="B366">
        <v>9189</v>
      </c>
    </row>
    <row r="367" spans="1:2" x14ac:dyDescent="0.25">
      <c r="A367">
        <v>789.90802001953125</v>
      </c>
      <c r="B367">
        <v>1967</v>
      </c>
    </row>
    <row r="368" spans="1:2" x14ac:dyDescent="0.25">
      <c r="A368">
        <v>789.9210205078125</v>
      </c>
      <c r="B368">
        <v>789.79998779296875</v>
      </c>
    </row>
    <row r="369" spans="1:2" x14ac:dyDescent="0.25">
      <c r="A369">
        <v>789.9329833984375</v>
      </c>
      <c r="B369">
        <v>582.70001220703125</v>
      </c>
    </row>
    <row r="370" spans="1:2" x14ac:dyDescent="0.25">
      <c r="A370">
        <v>789.94500732421875</v>
      </c>
      <c r="B370">
        <v>441.5</v>
      </c>
    </row>
    <row r="371" spans="1:2" x14ac:dyDescent="0.25">
      <c r="A371">
        <v>789.95697021484375</v>
      </c>
      <c r="B371">
        <v>370</v>
      </c>
    </row>
    <row r="372" spans="1:2" x14ac:dyDescent="0.25">
      <c r="A372">
        <v>789.969970703125</v>
      </c>
      <c r="B372">
        <v>341</v>
      </c>
    </row>
    <row r="373" spans="1:2" x14ac:dyDescent="0.25">
      <c r="A373">
        <v>789.98199462890625</v>
      </c>
      <c r="B373">
        <v>258.70001220703125</v>
      </c>
    </row>
    <row r="374" spans="1:2" x14ac:dyDescent="0.25">
      <c r="A374">
        <v>789.9940185546875</v>
      </c>
      <c r="B374">
        <v>209.80000305175781</v>
      </c>
    </row>
    <row r="375" spans="1:2" x14ac:dyDescent="0.25">
      <c r="A375">
        <v>790.00701904296875</v>
      </c>
      <c r="B375">
        <v>197</v>
      </c>
    </row>
    <row r="376" spans="1:2" x14ac:dyDescent="0.25">
      <c r="A376">
        <v>790.01898193359375</v>
      </c>
      <c r="B376">
        <v>213.80000305175781</v>
      </c>
    </row>
    <row r="377" spans="1:2" x14ac:dyDescent="0.25">
      <c r="A377">
        <v>790.031005859375</v>
      </c>
      <c r="B377">
        <v>235.30000305175781</v>
      </c>
    </row>
    <row r="378" spans="1:2" x14ac:dyDescent="0.25">
      <c r="A378">
        <v>790.04302978515625</v>
      </c>
      <c r="B378">
        <v>197.19999694824219</v>
      </c>
    </row>
    <row r="379" spans="1:2" x14ac:dyDescent="0.25">
      <c r="A379">
        <v>790.0560302734375</v>
      </c>
      <c r="B379">
        <v>152</v>
      </c>
    </row>
    <row r="380" spans="1:2" x14ac:dyDescent="0.25">
      <c r="A380">
        <v>790.0679931640625</v>
      </c>
      <c r="B380">
        <v>126</v>
      </c>
    </row>
    <row r="381" spans="1:2" x14ac:dyDescent="0.25">
      <c r="A381">
        <v>790.08001708984375</v>
      </c>
      <c r="B381">
        <v>130.30000305175781</v>
      </c>
    </row>
    <row r="382" spans="1:2" x14ac:dyDescent="0.25">
      <c r="A382">
        <v>790.09197998046875</v>
      </c>
      <c r="B382">
        <v>152.80000305175781</v>
      </c>
    </row>
    <row r="383" spans="1:2" x14ac:dyDescent="0.25">
      <c r="A383">
        <v>790.10498046875</v>
      </c>
      <c r="B383">
        <v>160.69999694824219</v>
      </c>
    </row>
    <row r="384" spans="1:2" x14ac:dyDescent="0.25">
      <c r="A384">
        <v>790.11700439453125</v>
      </c>
      <c r="B384">
        <v>135.69999694824219</v>
      </c>
    </row>
    <row r="385" spans="1:2" x14ac:dyDescent="0.25">
      <c r="A385">
        <v>790.1290283203125</v>
      </c>
      <c r="B385">
        <v>72.5</v>
      </c>
    </row>
    <row r="386" spans="1:2" x14ac:dyDescent="0.25">
      <c r="A386">
        <v>790.14202880859375</v>
      </c>
      <c r="B386">
        <v>32.75</v>
      </c>
    </row>
    <row r="387" spans="1:2" x14ac:dyDescent="0.25">
      <c r="A387">
        <v>790.15399169921875</v>
      </c>
      <c r="B387">
        <v>78</v>
      </c>
    </row>
    <row r="388" spans="1:2" x14ac:dyDescent="0.25">
      <c r="A388">
        <v>790.166015625</v>
      </c>
      <c r="B388">
        <v>167</v>
      </c>
    </row>
    <row r="389" spans="1:2" x14ac:dyDescent="0.25">
      <c r="A389">
        <v>790.177978515625</v>
      </c>
      <c r="B389">
        <v>190</v>
      </c>
    </row>
    <row r="390" spans="1:2" x14ac:dyDescent="0.25">
      <c r="A390">
        <v>790.19097900390625</v>
      </c>
      <c r="B390">
        <v>158.30000305175781</v>
      </c>
    </row>
    <row r="391" spans="1:2" x14ac:dyDescent="0.25">
      <c r="A391">
        <v>790.2030029296875</v>
      </c>
      <c r="B391">
        <v>139.80000305175781</v>
      </c>
    </row>
    <row r="392" spans="1:2" x14ac:dyDescent="0.25">
      <c r="A392">
        <v>790.21502685546875</v>
      </c>
      <c r="B392">
        <v>126.80000305175781</v>
      </c>
    </row>
    <row r="393" spans="1:2" x14ac:dyDescent="0.25">
      <c r="A393">
        <v>790.22698974609375</v>
      </c>
      <c r="B393">
        <v>127.5</v>
      </c>
    </row>
    <row r="394" spans="1:2" x14ac:dyDescent="0.25">
      <c r="A394">
        <v>790.239990234375</v>
      </c>
      <c r="B394">
        <v>173.19999694824219</v>
      </c>
    </row>
    <row r="395" spans="1:2" x14ac:dyDescent="0.25">
      <c r="A395">
        <v>790.25201416015625</v>
      </c>
      <c r="B395">
        <v>209.80000305175781</v>
      </c>
    </row>
    <row r="396" spans="1:2" x14ac:dyDescent="0.25">
      <c r="A396">
        <v>790.26397705078125</v>
      </c>
      <c r="B396">
        <v>187.30000305175781</v>
      </c>
    </row>
    <row r="397" spans="1:2" x14ac:dyDescent="0.25">
      <c r="A397">
        <v>790.2769775390625</v>
      </c>
      <c r="B397">
        <v>210.5</v>
      </c>
    </row>
    <row r="398" spans="1:2" x14ac:dyDescent="0.25">
      <c r="A398">
        <v>790.28900146484375</v>
      </c>
      <c r="B398">
        <v>321.5</v>
      </c>
    </row>
    <row r="399" spans="1:2" x14ac:dyDescent="0.25">
      <c r="A399">
        <v>790.301025390625</v>
      </c>
      <c r="B399">
        <v>480.29998779296875</v>
      </c>
    </row>
    <row r="400" spans="1:2" x14ac:dyDescent="0.25">
      <c r="A400">
        <v>790.31298828125</v>
      </c>
      <c r="B400">
        <v>932.5</v>
      </c>
    </row>
    <row r="401" spans="1:2" x14ac:dyDescent="0.25">
      <c r="A401">
        <v>790.32598876953125</v>
      </c>
      <c r="B401">
        <v>2922</v>
      </c>
    </row>
    <row r="402" spans="1:2" x14ac:dyDescent="0.25">
      <c r="A402">
        <v>790.3380126953125</v>
      </c>
      <c r="B402">
        <v>11330</v>
      </c>
    </row>
    <row r="403" spans="1:2" x14ac:dyDescent="0.25">
      <c r="A403">
        <v>790.3499755859375</v>
      </c>
      <c r="B403">
        <v>31630</v>
      </c>
    </row>
    <row r="404" spans="1:2" x14ac:dyDescent="0.25">
      <c r="A404">
        <v>790.36199951171875</v>
      </c>
      <c r="B404">
        <v>51110</v>
      </c>
    </row>
    <row r="405" spans="1:2" x14ac:dyDescent="0.25">
      <c r="A405">
        <v>790.375</v>
      </c>
      <c r="B405">
        <v>46550</v>
      </c>
    </row>
    <row r="406" spans="1:2" x14ac:dyDescent="0.25">
      <c r="A406">
        <v>790.38702392578125</v>
      </c>
      <c r="B406">
        <v>23910</v>
      </c>
    </row>
    <row r="407" spans="1:2" x14ac:dyDescent="0.25">
      <c r="A407">
        <v>790.39898681640625</v>
      </c>
      <c r="B407">
        <v>7215</v>
      </c>
    </row>
    <row r="408" spans="1:2" x14ac:dyDescent="0.25">
      <c r="A408">
        <v>790.4119873046875</v>
      </c>
      <c r="B408">
        <v>1718</v>
      </c>
    </row>
    <row r="409" spans="1:2" x14ac:dyDescent="0.25">
      <c r="A409">
        <v>790.42401123046875</v>
      </c>
      <c r="B409">
        <v>677.29998779296875</v>
      </c>
    </row>
    <row r="410" spans="1:2" x14ac:dyDescent="0.25">
      <c r="A410">
        <v>790.43597412109375</v>
      </c>
      <c r="B410">
        <v>526.5</v>
      </c>
    </row>
    <row r="411" spans="1:2" x14ac:dyDescent="0.25">
      <c r="A411">
        <v>790.447998046875</v>
      </c>
      <c r="B411">
        <v>454.5</v>
      </c>
    </row>
    <row r="412" spans="1:2" x14ac:dyDescent="0.25">
      <c r="A412">
        <v>790.46099853515625</v>
      </c>
      <c r="B412">
        <v>299.79998779296875</v>
      </c>
    </row>
    <row r="413" spans="1:2" x14ac:dyDescent="0.25">
      <c r="A413">
        <v>790.4730224609375</v>
      </c>
      <c r="B413">
        <v>120.80000305175781</v>
      </c>
    </row>
    <row r="414" spans="1:2" x14ac:dyDescent="0.25">
      <c r="A414">
        <v>790.4849853515625</v>
      </c>
      <c r="B414">
        <v>75.5</v>
      </c>
    </row>
    <row r="415" spans="1:2" x14ac:dyDescent="0.25">
      <c r="A415">
        <v>790.49700927734375</v>
      </c>
      <c r="B415">
        <v>150</v>
      </c>
    </row>
    <row r="416" spans="1:2" x14ac:dyDescent="0.25">
      <c r="A416">
        <v>790.510009765625</v>
      </c>
      <c r="B416">
        <v>224.30000305175781</v>
      </c>
    </row>
    <row r="417" spans="1:2" x14ac:dyDescent="0.25">
      <c r="A417">
        <v>790.52197265625</v>
      </c>
      <c r="B417">
        <v>205.5</v>
      </c>
    </row>
    <row r="418" spans="1:2" x14ac:dyDescent="0.25">
      <c r="A418">
        <v>790.53399658203125</v>
      </c>
      <c r="B418">
        <v>137.5</v>
      </c>
    </row>
    <row r="419" spans="1:2" x14ac:dyDescent="0.25">
      <c r="A419">
        <v>790.5469970703125</v>
      </c>
      <c r="B419">
        <v>116.5</v>
      </c>
    </row>
    <row r="420" spans="1:2" x14ac:dyDescent="0.25">
      <c r="A420">
        <v>790.55902099609375</v>
      </c>
      <c r="B420">
        <v>125</v>
      </c>
    </row>
    <row r="421" spans="1:2" x14ac:dyDescent="0.25">
      <c r="A421">
        <v>790.57098388671875</v>
      </c>
      <c r="B421">
        <v>127.5</v>
      </c>
    </row>
    <row r="422" spans="1:2" x14ac:dyDescent="0.25">
      <c r="A422">
        <v>790.5830078125</v>
      </c>
      <c r="B422">
        <v>114.5</v>
      </c>
    </row>
    <row r="423" spans="1:2" x14ac:dyDescent="0.25">
      <c r="A423">
        <v>790.59600830078125</v>
      </c>
      <c r="B423">
        <v>84.5</v>
      </c>
    </row>
    <row r="424" spans="1:2" x14ac:dyDescent="0.25">
      <c r="A424">
        <v>790.60797119140625</v>
      </c>
      <c r="B424">
        <v>84</v>
      </c>
    </row>
    <row r="425" spans="1:2" x14ac:dyDescent="0.25">
      <c r="A425">
        <v>790.6199951171875</v>
      </c>
      <c r="B425">
        <v>94.5</v>
      </c>
    </row>
    <row r="426" spans="1:2" x14ac:dyDescent="0.25">
      <c r="A426">
        <v>790.63299560546875</v>
      </c>
      <c r="B426">
        <v>120</v>
      </c>
    </row>
    <row r="427" spans="1:2" x14ac:dyDescent="0.25">
      <c r="A427">
        <v>790.64501953125</v>
      </c>
      <c r="B427">
        <v>156</v>
      </c>
    </row>
    <row r="428" spans="1:2" x14ac:dyDescent="0.25">
      <c r="A428">
        <v>790.656982421875</v>
      </c>
      <c r="B428">
        <v>135.69999694824219</v>
      </c>
    </row>
    <row r="429" spans="1:2" x14ac:dyDescent="0.25">
      <c r="A429">
        <v>790.66900634765625</v>
      </c>
      <c r="B429">
        <v>95.25</v>
      </c>
    </row>
    <row r="430" spans="1:2" x14ac:dyDescent="0.25">
      <c r="A430">
        <v>790.6820068359375</v>
      </c>
      <c r="B430">
        <v>111.30000305175781</v>
      </c>
    </row>
    <row r="431" spans="1:2" x14ac:dyDescent="0.25">
      <c r="A431">
        <v>790.6939697265625</v>
      </c>
      <c r="B431">
        <v>187.30000305175781</v>
      </c>
    </row>
    <row r="432" spans="1:2" x14ac:dyDescent="0.25">
      <c r="A432">
        <v>790.70599365234375</v>
      </c>
      <c r="B432">
        <v>199.5</v>
      </c>
    </row>
    <row r="433" spans="1:2" x14ac:dyDescent="0.25">
      <c r="A433">
        <v>790.718017578125</v>
      </c>
      <c r="B433">
        <v>159.30000305175781</v>
      </c>
    </row>
    <row r="434" spans="1:2" x14ac:dyDescent="0.25">
      <c r="A434">
        <v>790.73101806640625</v>
      </c>
      <c r="B434">
        <v>154.80000305175781</v>
      </c>
    </row>
    <row r="435" spans="1:2" x14ac:dyDescent="0.25">
      <c r="A435">
        <v>790.74298095703125</v>
      </c>
      <c r="B435">
        <v>138</v>
      </c>
    </row>
    <row r="436" spans="1:2" x14ac:dyDescent="0.25">
      <c r="A436">
        <v>790.7550048828125</v>
      </c>
      <c r="B436">
        <v>139.5</v>
      </c>
    </row>
    <row r="437" spans="1:2" x14ac:dyDescent="0.25">
      <c r="A437">
        <v>790.76800537109375</v>
      </c>
      <c r="B437">
        <v>188.80000305175781</v>
      </c>
    </row>
    <row r="438" spans="1:2" x14ac:dyDescent="0.25">
      <c r="A438">
        <v>790.780029296875</v>
      </c>
      <c r="B438">
        <v>248</v>
      </c>
    </row>
    <row r="439" spans="1:2" x14ac:dyDescent="0.25">
      <c r="A439">
        <v>790.7919921875</v>
      </c>
      <c r="B439">
        <v>291.5</v>
      </c>
    </row>
    <row r="440" spans="1:2" x14ac:dyDescent="0.25">
      <c r="A440">
        <v>790.80401611328125</v>
      </c>
      <c r="B440">
        <v>306</v>
      </c>
    </row>
    <row r="441" spans="1:2" x14ac:dyDescent="0.25">
      <c r="A441">
        <v>790.8170166015625</v>
      </c>
      <c r="B441">
        <v>570.20001220703125</v>
      </c>
    </row>
    <row r="442" spans="1:2" x14ac:dyDescent="0.25">
      <c r="A442">
        <v>790.8289794921875</v>
      </c>
      <c r="B442">
        <v>2363</v>
      </c>
    </row>
    <row r="443" spans="1:2" x14ac:dyDescent="0.25">
      <c r="A443">
        <v>790.84100341796875</v>
      </c>
      <c r="B443">
        <v>8861</v>
      </c>
    </row>
    <row r="444" spans="1:2" x14ac:dyDescent="0.25">
      <c r="A444">
        <v>790.85302734375</v>
      </c>
      <c r="B444">
        <v>20590</v>
      </c>
    </row>
    <row r="445" spans="1:2" x14ac:dyDescent="0.25">
      <c r="A445">
        <v>790.86602783203125</v>
      </c>
      <c r="B445">
        <v>29610</v>
      </c>
    </row>
    <row r="446" spans="1:2" x14ac:dyDescent="0.25">
      <c r="A446">
        <v>790.87799072265625</v>
      </c>
      <c r="B446">
        <v>26240</v>
      </c>
    </row>
    <row r="447" spans="1:2" x14ac:dyDescent="0.25">
      <c r="A447">
        <v>790.8900146484375</v>
      </c>
      <c r="B447">
        <v>13890</v>
      </c>
    </row>
    <row r="448" spans="1:2" x14ac:dyDescent="0.25">
      <c r="A448">
        <v>790.90301513671875</v>
      </c>
      <c r="B448">
        <v>4654</v>
      </c>
    </row>
    <row r="449" spans="1:2" x14ac:dyDescent="0.25">
      <c r="A449">
        <v>790.91497802734375</v>
      </c>
      <c r="B449">
        <v>1409</v>
      </c>
    </row>
    <row r="450" spans="1:2" x14ac:dyDescent="0.25">
      <c r="A450">
        <v>790.927001953125</v>
      </c>
      <c r="B450">
        <v>495.20001220703125</v>
      </c>
    </row>
    <row r="451" spans="1:2" x14ac:dyDescent="0.25">
      <c r="A451">
        <v>790.93902587890625</v>
      </c>
      <c r="B451">
        <v>275.5</v>
      </c>
    </row>
    <row r="452" spans="1:2" x14ac:dyDescent="0.25">
      <c r="A452">
        <v>790.9520263671875</v>
      </c>
      <c r="B452">
        <v>194.19999694824219</v>
      </c>
    </row>
    <row r="453" spans="1:2" x14ac:dyDescent="0.25">
      <c r="A453">
        <v>790.9639892578125</v>
      </c>
      <c r="B453">
        <v>153.80000305175781</v>
      </c>
    </row>
    <row r="454" spans="1:2" x14ac:dyDescent="0.25">
      <c r="A454">
        <v>790.97601318359375</v>
      </c>
      <c r="B454">
        <v>148</v>
      </c>
    </row>
    <row r="455" spans="1:2" x14ac:dyDescent="0.25">
      <c r="A455">
        <v>790.989013671875</v>
      </c>
      <c r="B455">
        <v>154.80000305175781</v>
      </c>
    </row>
    <row r="456" spans="1:2" x14ac:dyDescent="0.25">
      <c r="A456">
        <v>791.0009765625</v>
      </c>
      <c r="B456">
        <v>157.30000305175781</v>
      </c>
    </row>
    <row r="457" spans="1:2" x14ac:dyDescent="0.25">
      <c r="A457">
        <v>791.01300048828125</v>
      </c>
      <c r="B457">
        <v>127.5</v>
      </c>
    </row>
    <row r="458" spans="1:2" x14ac:dyDescent="0.25">
      <c r="A458">
        <v>791.0250244140625</v>
      </c>
      <c r="B458">
        <v>83.75</v>
      </c>
    </row>
    <row r="459" spans="1:2" x14ac:dyDescent="0.25">
      <c r="A459">
        <v>791.03802490234375</v>
      </c>
      <c r="B459">
        <v>61.5</v>
      </c>
    </row>
    <row r="460" spans="1:2" x14ac:dyDescent="0.25">
      <c r="A460">
        <v>791.04998779296875</v>
      </c>
      <c r="B460">
        <v>55.5</v>
      </c>
    </row>
    <row r="461" spans="1:2" x14ac:dyDescent="0.25">
      <c r="A461">
        <v>791.06201171875</v>
      </c>
      <c r="B461">
        <v>67.75</v>
      </c>
    </row>
    <row r="462" spans="1:2" x14ac:dyDescent="0.25">
      <c r="A462">
        <v>791.073974609375</v>
      </c>
      <c r="B462">
        <v>105.5</v>
      </c>
    </row>
    <row r="463" spans="1:2" x14ac:dyDescent="0.25">
      <c r="A463">
        <v>791.08697509765625</v>
      </c>
      <c r="B463">
        <v>117</v>
      </c>
    </row>
    <row r="464" spans="1:2" x14ac:dyDescent="0.25">
      <c r="A464">
        <v>791.0989990234375</v>
      </c>
      <c r="B464">
        <v>107</v>
      </c>
    </row>
    <row r="465" spans="1:2" x14ac:dyDescent="0.25">
      <c r="A465">
        <v>791.11102294921875</v>
      </c>
      <c r="B465">
        <v>126.30000305175781</v>
      </c>
    </row>
    <row r="466" spans="1:2" x14ac:dyDescent="0.25">
      <c r="A466">
        <v>791.1240234375</v>
      </c>
      <c r="B466">
        <v>132</v>
      </c>
    </row>
    <row r="467" spans="1:2" x14ac:dyDescent="0.25">
      <c r="A467">
        <v>791.135986328125</v>
      </c>
      <c r="B467">
        <v>132.69999694824219</v>
      </c>
    </row>
    <row r="468" spans="1:2" x14ac:dyDescent="0.25">
      <c r="A468">
        <v>791.14801025390625</v>
      </c>
      <c r="B468">
        <v>175.80000305175781</v>
      </c>
    </row>
    <row r="469" spans="1:2" x14ac:dyDescent="0.25">
      <c r="A469">
        <v>791.15997314453125</v>
      </c>
      <c r="B469">
        <v>206</v>
      </c>
    </row>
    <row r="470" spans="1:2" x14ac:dyDescent="0.25">
      <c r="A470">
        <v>791.1729736328125</v>
      </c>
      <c r="B470">
        <v>180</v>
      </c>
    </row>
    <row r="471" spans="1:2" x14ac:dyDescent="0.25">
      <c r="A471">
        <v>791.18499755859375</v>
      </c>
      <c r="B471">
        <v>166.80000305175781</v>
      </c>
    </row>
    <row r="472" spans="1:2" x14ac:dyDescent="0.25">
      <c r="A472">
        <v>791.197021484375</v>
      </c>
      <c r="B472">
        <v>197.80000305175781</v>
      </c>
    </row>
    <row r="473" spans="1:2" x14ac:dyDescent="0.25">
      <c r="A473">
        <v>791.21002197265625</v>
      </c>
      <c r="B473">
        <v>198.80000305175781</v>
      </c>
    </row>
    <row r="474" spans="1:2" x14ac:dyDescent="0.25">
      <c r="A474">
        <v>791.22198486328125</v>
      </c>
      <c r="B474">
        <v>164</v>
      </c>
    </row>
    <row r="475" spans="1:2" x14ac:dyDescent="0.25">
      <c r="A475">
        <v>791.2340087890625</v>
      </c>
      <c r="B475">
        <v>160.30000305175781</v>
      </c>
    </row>
    <row r="476" spans="1:2" x14ac:dyDescent="0.25">
      <c r="A476">
        <v>791.2459716796875</v>
      </c>
      <c r="B476">
        <v>175.80000305175781</v>
      </c>
    </row>
    <row r="477" spans="1:2" x14ac:dyDescent="0.25">
      <c r="A477">
        <v>791.25897216796875</v>
      </c>
      <c r="B477">
        <v>148.19999694824219</v>
      </c>
    </row>
    <row r="478" spans="1:2" x14ac:dyDescent="0.25">
      <c r="A478">
        <v>791.27099609375</v>
      </c>
      <c r="B478">
        <v>107.69999694824219</v>
      </c>
    </row>
    <row r="479" spans="1:2" x14ac:dyDescent="0.25">
      <c r="A479">
        <v>791.28302001953125</v>
      </c>
      <c r="B479">
        <v>94.5</v>
      </c>
    </row>
    <row r="480" spans="1:2" x14ac:dyDescent="0.25">
      <c r="A480">
        <v>791.2960205078125</v>
      </c>
      <c r="B480">
        <v>90.25</v>
      </c>
    </row>
    <row r="481" spans="1:2" x14ac:dyDescent="0.25">
      <c r="A481">
        <v>791.3079833984375</v>
      </c>
      <c r="B481">
        <v>221</v>
      </c>
    </row>
    <row r="482" spans="1:2" x14ac:dyDescent="0.25">
      <c r="A482">
        <v>791.32000732421875</v>
      </c>
      <c r="B482">
        <v>674.5</v>
      </c>
    </row>
    <row r="483" spans="1:2" x14ac:dyDescent="0.25">
      <c r="A483">
        <v>791.33197021484375</v>
      </c>
      <c r="B483">
        <v>1972</v>
      </c>
    </row>
    <row r="484" spans="1:2" x14ac:dyDescent="0.25">
      <c r="A484">
        <v>791.344970703125</v>
      </c>
      <c r="B484">
        <v>5672</v>
      </c>
    </row>
    <row r="485" spans="1:2" x14ac:dyDescent="0.25">
      <c r="A485">
        <v>791.35699462890625</v>
      </c>
      <c r="B485">
        <v>11980</v>
      </c>
    </row>
    <row r="486" spans="1:2" x14ac:dyDescent="0.25">
      <c r="A486">
        <v>791.3690185546875</v>
      </c>
      <c r="B486">
        <v>16000</v>
      </c>
    </row>
    <row r="487" spans="1:2" x14ac:dyDescent="0.25">
      <c r="A487">
        <v>791.3809814453125</v>
      </c>
      <c r="B487">
        <v>13300</v>
      </c>
    </row>
    <row r="488" spans="1:2" x14ac:dyDescent="0.25">
      <c r="A488">
        <v>791.39398193359375</v>
      </c>
      <c r="B488">
        <v>7196</v>
      </c>
    </row>
    <row r="489" spans="1:2" x14ac:dyDescent="0.25">
      <c r="A489">
        <v>791.406005859375</v>
      </c>
      <c r="B489">
        <v>2792</v>
      </c>
    </row>
    <row r="490" spans="1:2" x14ac:dyDescent="0.25">
      <c r="A490">
        <v>791.41802978515625</v>
      </c>
      <c r="B490">
        <v>890.20001220703125</v>
      </c>
    </row>
    <row r="491" spans="1:2" x14ac:dyDescent="0.25">
      <c r="A491">
        <v>791.4310302734375</v>
      </c>
      <c r="B491">
        <v>301</v>
      </c>
    </row>
    <row r="492" spans="1:2" x14ac:dyDescent="0.25">
      <c r="A492">
        <v>791.4429931640625</v>
      </c>
      <c r="B492">
        <v>193.5</v>
      </c>
    </row>
    <row r="493" spans="1:2" x14ac:dyDescent="0.25">
      <c r="A493">
        <v>791.45501708984375</v>
      </c>
      <c r="B493">
        <v>154.30000305175781</v>
      </c>
    </row>
    <row r="494" spans="1:2" x14ac:dyDescent="0.25">
      <c r="A494">
        <v>791.46697998046875</v>
      </c>
      <c r="B494">
        <v>89.75</v>
      </c>
    </row>
    <row r="495" spans="1:2" x14ac:dyDescent="0.25">
      <c r="A495">
        <v>791.47998046875</v>
      </c>
      <c r="B495">
        <v>119.19999694824219</v>
      </c>
    </row>
    <row r="496" spans="1:2" x14ac:dyDescent="0.25">
      <c r="A496">
        <v>791.49200439453125</v>
      </c>
      <c r="B496">
        <v>200.5</v>
      </c>
    </row>
    <row r="497" spans="1:2" x14ac:dyDescent="0.25">
      <c r="A497">
        <v>791.5040283203125</v>
      </c>
      <c r="B497">
        <v>175.5</v>
      </c>
    </row>
    <row r="498" spans="1:2" x14ac:dyDescent="0.25">
      <c r="A498">
        <v>791.51702880859375</v>
      </c>
      <c r="B498">
        <v>114.80000305175781</v>
      </c>
    </row>
    <row r="499" spans="1:2" x14ac:dyDescent="0.25">
      <c r="A499">
        <v>791.52899169921875</v>
      </c>
      <c r="B499">
        <v>116</v>
      </c>
    </row>
    <row r="500" spans="1:2" x14ac:dyDescent="0.25">
      <c r="A500">
        <v>791.541015625</v>
      </c>
      <c r="B500">
        <v>109.30000305175781</v>
      </c>
    </row>
    <row r="501" spans="1:2" x14ac:dyDescent="0.25">
      <c r="A501">
        <v>791.552978515625</v>
      </c>
      <c r="B501">
        <v>80.5</v>
      </c>
    </row>
    <row r="502" spans="1:2" x14ac:dyDescent="0.25">
      <c r="A502">
        <v>791.56597900390625</v>
      </c>
      <c r="B502">
        <v>76</v>
      </c>
    </row>
    <row r="503" spans="1:2" x14ac:dyDescent="0.25">
      <c r="A503">
        <v>791.5780029296875</v>
      </c>
      <c r="B503">
        <v>69</v>
      </c>
    </row>
    <row r="504" spans="1:2" x14ac:dyDescent="0.25">
      <c r="A504">
        <v>791.59002685546875</v>
      </c>
      <c r="B504">
        <v>44</v>
      </c>
    </row>
    <row r="505" spans="1:2" x14ac:dyDescent="0.25">
      <c r="A505">
        <v>791.60302734375</v>
      </c>
      <c r="B505">
        <v>38.5</v>
      </c>
    </row>
    <row r="506" spans="1:2" x14ac:dyDescent="0.25">
      <c r="A506">
        <v>791.614990234375</v>
      </c>
      <c r="B506">
        <v>33.25</v>
      </c>
    </row>
    <row r="507" spans="1:2" x14ac:dyDescent="0.25">
      <c r="A507">
        <v>791.62701416015625</v>
      </c>
      <c r="B507">
        <v>36.75</v>
      </c>
    </row>
    <row r="508" spans="1:2" x14ac:dyDescent="0.25">
      <c r="A508">
        <v>791.63897705078125</v>
      </c>
      <c r="B508">
        <v>56.75</v>
      </c>
    </row>
    <row r="509" spans="1:2" x14ac:dyDescent="0.25">
      <c r="A509">
        <v>791.6519775390625</v>
      </c>
      <c r="B509">
        <v>66.75</v>
      </c>
    </row>
    <row r="510" spans="1:2" x14ac:dyDescent="0.25">
      <c r="A510">
        <v>791.66400146484375</v>
      </c>
      <c r="B510">
        <v>70.25</v>
      </c>
    </row>
    <row r="511" spans="1:2" x14ac:dyDescent="0.25">
      <c r="A511">
        <v>791.676025390625</v>
      </c>
      <c r="B511">
        <v>68.75</v>
      </c>
    </row>
    <row r="512" spans="1:2" x14ac:dyDescent="0.25">
      <c r="A512">
        <v>791.68902587890625</v>
      </c>
      <c r="B512">
        <v>92.75</v>
      </c>
    </row>
    <row r="513" spans="1:2" x14ac:dyDescent="0.25">
      <c r="A513">
        <v>791.70098876953125</v>
      </c>
      <c r="B513">
        <v>112.30000305175781</v>
      </c>
    </row>
    <row r="514" spans="1:2" x14ac:dyDescent="0.25">
      <c r="A514">
        <v>791.7130126953125</v>
      </c>
      <c r="B514">
        <v>91.5</v>
      </c>
    </row>
    <row r="515" spans="1:2" x14ac:dyDescent="0.25">
      <c r="A515">
        <v>791.7249755859375</v>
      </c>
      <c r="B515">
        <v>78</v>
      </c>
    </row>
    <row r="516" spans="1:2" x14ac:dyDescent="0.25">
      <c r="A516">
        <v>791.73797607421875</v>
      </c>
      <c r="B516">
        <v>74.75</v>
      </c>
    </row>
    <row r="517" spans="1:2" x14ac:dyDescent="0.25">
      <c r="A517">
        <v>791.75</v>
      </c>
      <c r="B517">
        <v>75</v>
      </c>
    </row>
    <row r="518" spans="1:2" x14ac:dyDescent="0.25">
      <c r="A518">
        <v>791.76202392578125</v>
      </c>
      <c r="B518">
        <v>91</v>
      </c>
    </row>
    <row r="519" spans="1:2" x14ac:dyDescent="0.25">
      <c r="A519">
        <v>791.7750244140625</v>
      </c>
      <c r="B519">
        <v>101.5</v>
      </c>
    </row>
    <row r="520" spans="1:2" x14ac:dyDescent="0.25">
      <c r="A520">
        <v>791.7869873046875</v>
      </c>
      <c r="B520">
        <v>139</v>
      </c>
    </row>
    <row r="521" spans="1:2" x14ac:dyDescent="0.25">
      <c r="A521">
        <v>791.79901123046875</v>
      </c>
      <c r="B521">
        <v>205</v>
      </c>
    </row>
    <row r="522" spans="1:2" x14ac:dyDescent="0.25">
      <c r="A522">
        <v>791.81097412109375</v>
      </c>
      <c r="B522">
        <v>252</v>
      </c>
    </row>
    <row r="523" spans="1:2" x14ac:dyDescent="0.25">
      <c r="A523">
        <v>791.823974609375</v>
      </c>
      <c r="B523">
        <v>488.5</v>
      </c>
    </row>
    <row r="524" spans="1:2" x14ac:dyDescent="0.25">
      <c r="A524">
        <v>791.83599853515625</v>
      </c>
      <c r="B524">
        <v>1287</v>
      </c>
    </row>
    <row r="525" spans="1:2" x14ac:dyDescent="0.25">
      <c r="A525">
        <v>791.8480224609375</v>
      </c>
      <c r="B525">
        <v>2866</v>
      </c>
    </row>
    <row r="526" spans="1:2" x14ac:dyDescent="0.25">
      <c r="A526">
        <v>791.8599853515625</v>
      </c>
      <c r="B526">
        <v>4982</v>
      </c>
    </row>
    <row r="527" spans="1:2" x14ac:dyDescent="0.25">
      <c r="A527">
        <v>791.87298583984375</v>
      </c>
      <c r="B527">
        <v>6039</v>
      </c>
    </row>
    <row r="528" spans="1:2" x14ac:dyDescent="0.25">
      <c r="A528">
        <v>791.885009765625</v>
      </c>
      <c r="B528">
        <v>4895</v>
      </c>
    </row>
    <row r="529" spans="1:2" x14ac:dyDescent="0.25">
      <c r="A529">
        <v>791.89697265625</v>
      </c>
      <c r="B529">
        <v>2812</v>
      </c>
    </row>
    <row r="530" spans="1:2" x14ac:dyDescent="0.25">
      <c r="A530">
        <v>791.90997314453125</v>
      </c>
      <c r="B530">
        <v>1157</v>
      </c>
    </row>
    <row r="531" spans="1:2" x14ac:dyDescent="0.25">
      <c r="A531">
        <v>791.9219970703125</v>
      </c>
      <c r="B531">
        <v>309.20001220703125</v>
      </c>
    </row>
    <row r="532" spans="1:2" x14ac:dyDescent="0.25">
      <c r="A532">
        <v>791.93402099609375</v>
      </c>
      <c r="B532">
        <v>78.25</v>
      </c>
    </row>
    <row r="533" spans="1:2" x14ac:dyDescent="0.25">
      <c r="A533">
        <v>791.947021484375</v>
      </c>
      <c r="B533">
        <v>33</v>
      </c>
    </row>
    <row r="534" spans="1:2" x14ac:dyDescent="0.25">
      <c r="A534">
        <v>791.958984375</v>
      </c>
      <c r="B534">
        <v>27.5</v>
      </c>
    </row>
    <row r="535" spans="1:2" x14ac:dyDescent="0.25">
      <c r="A535">
        <v>791.97100830078125</v>
      </c>
      <c r="B535">
        <v>48</v>
      </c>
    </row>
    <row r="536" spans="1:2" x14ac:dyDescent="0.25">
      <c r="A536">
        <v>791.98297119140625</v>
      </c>
      <c r="B536">
        <v>81</v>
      </c>
    </row>
    <row r="537" spans="1:2" x14ac:dyDescent="0.25">
      <c r="A537">
        <v>791.9959716796875</v>
      </c>
      <c r="B537">
        <v>92</v>
      </c>
    </row>
    <row r="538" spans="1:2" x14ac:dyDescent="0.25">
      <c r="A538">
        <v>792.00799560546875</v>
      </c>
      <c r="B538">
        <v>81.25</v>
      </c>
    </row>
    <row r="539" spans="1:2" x14ac:dyDescent="0.25">
      <c r="A539">
        <v>792.02001953125</v>
      </c>
      <c r="B539">
        <v>67.25</v>
      </c>
    </row>
    <row r="540" spans="1:2" x14ac:dyDescent="0.25">
      <c r="A540">
        <v>792.03302001953125</v>
      </c>
      <c r="B540">
        <v>74.75</v>
      </c>
    </row>
    <row r="541" spans="1:2" x14ac:dyDescent="0.25">
      <c r="A541">
        <v>792.04498291015625</v>
      </c>
      <c r="B541">
        <v>99.25</v>
      </c>
    </row>
    <row r="542" spans="1:2" x14ac:dyDescent="0.25">
      <c r="A542">
        <v>792.0570068359375</v>
      </c>
      <c r="B542">
        <v>75.5</v>
      </c>
    </row>
    <row r="543" spans="1:2" x14ac:dyDescent="0.25">
      <c r="A543">
        <v>792.0689697265625</v>
      </c>
      <c r="B543">
        <v>30.75</v>
      </c>
    </row>
    <row r="544" spans="1:2" x14ac:dyDescent="0.25">
      <c r="A544">
        <v>792.08197021484375</v>
      </c>
      <c r="B544">
        <v>28.75</v>
      </c>
    </row>
    <row r="545" spans="1:2" x14ac:dyDescent="0.25">
      <c r="A545">
        <v>792.093994140625</v>
      </c>
      <c r="B545">
        <v>40</v>
      </c>
    </row>
    <row r="546" spans="1:2" x14ac:dyDescent="0.25">
      <c r="A546">
        <v>792.10601806640625</v>
      </c>
      <c r="B546">
        <v>55.25</v>
      </c>
    </row>
    <row r="547" spans="1:2" x14ac:dyDescent="0.25">
      <c r="A547">
        <v>792.1190185546875</v>
      </c>
      <c r="B547">
        <v>77.5</v>
      </c>
    </row>
    <row r="548" spans="1:2" x14ac:dyDescent="0.25">
      <c r="A548">
        <v>792.1309814453125</v>
      </c>
      <c r="B548">
        <v>71.5</v>
      </c>
    </row>
    <row r="549" spans="1:2" x14ac:dyDescent="0.25">
      <c r="A549">
        <v>792.14300537109375</v>
      </c>
      <c r="B549">
        <v>73.5</v>
      </c>
    </row>
    <row r="550" spans="1:2" x14ac:dyDescent="0.25">
      <c r="A550">
        <v>792.155029296875</v>
      </c>
      <c r="B550">
        <v>110.30000305175781</v>
      </c>
    </row>
    <row r="551" spans="1:2" x14ac:dyDescent="0.25">
      <c r="A551">
        <v>792.16802978515625</v>
      </c>
      <c r="B551">
        <v>120.5</v>
      </c>
    </row>
    <row r="552" spans="1:2" x14ac:dyDescent="0.25">
      <c r="A552">
        <v>792.17999267578125</v>
      </c>
      <c r="B552">
        <v>85.5</v>
      </c>
    </row>
    <row r="553" spans="1:2" x14ac:dyDescent="0.25">
      <c r="A553">
        <v>792.1920166015625</v>
      </c>
      <c r="B553">
        <v>52</v>
      </c>
    </row>
    <row r="554" spans="1:2" x14ac:dyDescent="0.25">
      <c r="A554">
        <v>792.20501708984375</v>
      </c>
      <c r="B554">
        <v>49</v>
      </c>
    </row>
    <row r="555" spans="1:2" x14ac:dyDescent="0.25">
      <c r="A555">
        <v>792.21697998046875</v>
      </c>
      <c r="B555">
        <v>58.25</v>
      </c>
    </row>
    <row r="556" spans="1:2" x14ac:dyDescent="0.25">
      <c r="A556">
        <v>792.22900390625</v>
      </c>
      <c r="B556">
        <v>64.5</v>
      </c>
    </row>
    <row r="557" spans="1:2" x14ac:dyDescent="0.25">
      <c r="A557">
        <v>792.24102783203125</v>
      </c>
      <c r="B557">
        <v>52.75</v>
      </c>
    </row>
    <row r="558" spans="1:2" x14ac:dyDescent="0.25">
      <c r="A558">
        <v>792.2540283203125</v>
      </c>
      <c r="B558">
        <v>62.75</v>
      </c>
    </row>
    <row r="559" spans="1:2" x14ac:dyDescent="0.25">
      <c r="A559">
        <v>792.2659912109375</v>
      </c>
      <c r="B559">
        <v>119.80000305175781</v>
      </c>
    </row>
    <row r="560" spans="1:2" x14ac:dyDescent="0.25">
      <c r="A560">
        <v>792.27801513671875</v>
      </c>
      <c r="B560">
        <v>138</v>
      </c>
    </row>
    <row r="561" spans="1:2" x14ac:dyDescent="0.25">
      <c r="A561">
        <v>792.291015625</v>
      </c>
      <c r="B561">
        <v>128.30000305175781</v>
      </c>
    </row>
    <row r="562" spans="1:2" x14ac:dyDescent="0.25">
      <c r="A562">
        <v>792.302978515625</v>
      </c>
      <c r="B562">
        <v>172</v>
      </c>
    </row>
    <row r="563" spans="1:2" x14ac:dyDescent="0.25">
      <c r="A563">
        <v>792.31500244140625</v>
      </c>
      <c r="B563">
        <v>241.5</v>
      </c>
    </row>
    <row r="564" spans="1:2" x14ac:dyDescent="0.25">
      <c r="A564">
        <v>792.3270263671875</v>
      </c>
      <c r="B564">
        <v>326</v>
      </c>
    </row>
    <row r="565" spans="1:2" x14ac:dyDescent="0.25">
      <c r="A565">
        <v>792.34002685546875</v>
      </c>
      <c r="B565">
        <v>646.29998779296875</v>
      </c>
    </row>
    <row r="566" spans="1:2" x14ac:dyDescent="0.25">
      <c r="A566">
        <v>792.35198974609375</v>
      </c>
      <c r="B566">
        <v>1337</v>
      </c>
    </row>
    <row r="567" spans="1:2" x14ac:dyDescent="0.25">
      <c r="A567">
        <v>792.364013671875</v>
      </c>
      <c r="B567">
        <v>2250</v>
      </c>
    </row>
    <row r="568" spans="1:2" x14ac:dyDescent="0.25">
      <c r="A568">
        <v>792.37701416015625</v>
      </c>
      <c r="B568">
        <v>2711</v>
      </c>
    </row>
    <row r="569" spans="1:2" x14ac:dyDescent="0.25">
      <c r="A569">
        <v>792.38897705078125</v>
      </c>
      <c r="B569">
        <v>2133</v>
      </c>
    </row>
    <row r="570" spans="1:2" x14ac:dyDescent="0.25">
      <c r="A570">
        <v>792.4010009765625</v>
      </c>
      <c r="B570">
        <v>1131</v>
      </c>
    </row>
    <row r="571" spans="1:2" x14ac:dyDescent="0.25">
      <c r="A571">
        <v>792.41302490234375</v>
      </c>
      <c r="B571">
        <v>419</v>
      </c>
    </row>
    <row r="572" spans="1:2" x14ac:dyDescent="0.25">
      <c r="A572">
        <v>792.426025390625</v>
      </c>
      <c r="B572">
        <v>97.5</v>
      </c>
    </row>
    <row r="573" spans="1:2" x14ac:dyDescent="0.25">
      <c r="A573">
        <v>792.43798828125</v>
      </c>
      <c r="B573">
        <v>31.75</v>
      </c>
    </row>
    <row r="574" spans="1:2" x14ac:dyDescent="0.25">
      <c r="A574">
        <v>792.45001220703125</v>
      </c>
      <c r="B574">
        <v>35.75</v>
      </c>
    </row>
    <row r="575" spans="1:2" x14ac:dyDescent="0.25">
      <c r="A575">
        <v>792.4630126953125</v>
      </c>
      <c r="B575">
        <v>38.5</v>
      </c>
    </row>
    <row r="576" spans="1:2" x14ac:dyDescent="0.25">
      <c r="A576">
        <v>792.4749755859375</v>
      </c>
      <c r="B576">
        <v>36.75</v>
      </c>
    </row>
    <row r="577" spans="1:2" x14ac:dyDescent="0.25">
      <c r="A577">
        <v>792.48699951171875</v>
      </c>
      <c r="B577">
        <v>53</v>
      </c>
    </row>
    <row r="578" spans="1:2" x14ac:dyDescent="0.25">
      <c r="A578">
        <v>792.4990234375</v>
      </c>
      <c r="B578">
        <v>58.25</v>
      </c>
    </row>
    <row r="579" spans="1:2" x14ac:dyDescent="0.25">
      <c r="A579">
        <v>792.51202392578125</v>
      </c>
      <c r="B579">
        <v>38.25</v>
      </c>
    </row>
    <row r="580" spans="1:2" x14ac:dyDescent="0.25">
      <c r="A580">
        <v>792.52398681640625</v>
      </c>
      <c r="B580">
        <v>42.75</v>
      </c>
    </row>
    <row r="581" spans="1:2" x14ac:dyDescent="0.25">
      <c r="A581">
        <v>792.5360107421875</v>
      </c>
      <c r="B581">
        <v>54.75</v>
      </c>
    </row>
    <row r="582" spans="1:2" x14ac:dyDescent="0.25">
      <c r="A582">
        <v>792.54901123046875</v>
      </c>
      <c r="B582">
        <v>41.5</v>
      </c>
    </row>
    <row r="583" spans="1:2" x14ac:dyDescent="0.25">
      <c r="A583">
        <v>792.56097412109375</v>
      </c>
      <c r="B583">
        <v>69.75</v>
      </c>
    </row>
    <row r="584" spans="1:2" x14ac:dyDescent="0.25">
      <c r="A584">
        <v>792.572998046875</v>
      </c>
      <c r="B584">
        <v>107.30000305175781</v>
      </c>
    </row>
    <row r="585" spans="1:2" x14ac:dyDescent="0.25">
      <c r="A585">
        <v>792.58599853515625</v>
      </c>
      <c r="B585">
        <v>96.75</v>
      </c>
    </row>
    <row r="586" spans="1:2" x14ac:dyDescent="0.25">
      <c r="A586">
        <v>792.5980224609375</v>
      </c>
      <c r="B586">
        <v>72.25</v>
      </c>
    </row>
    <row r="587" spans="1:2" x14ac:dyDescent="0.25">
      <c r="A587">
        <v>792.6099853515625</v>
      </c>
      <c r="B587">
        <v>38.75</v>
      </c>
    </row>
    <row r="588" spans="1:2" x14ac:dyDescent="0.25">
      <c r="A588">
        <v>792.62200927734375</v>
      </c>
      <c r="B588">
        <v>21.75</v>
      </c>
    </row>
    <row r="589" spans="1:2" x14ac:dyDescent="0.25">
      <c r="A589">
        <v>792.635009765625</v>
      </c>
      <c r="B589">
        <v>45.75</v>
      </c>
    </row>
    <row r="590" spans="1:2" x14ac:dyDescent="0.25">
      <c r="A590">
        <v>792.64697265625</v>
      </c>
      <c r="B590">
        <v>85.5</v>
      </c>
    </row>
    <row r="591" spans="1:2" x14ac:dyDescent="0.25">
      <c r="A591">
        <v>792.65899658203125</v>
      </c>
      <c r="B591">
        <v>89.5</v>
      </c>
    </row>
    <row r="592" spans="1:2" x14ac:dyDescent="0.25">
      <c r="A592">
        <v>792.6719970703125</v>
      </c>
      <c r="B592">
        <v>75.25</v>
      </c>
    </row>
    <row r="593" spans="1:2" x14ac:dyDescent="0.25">
      <c r="A593">
        <v>792.68402099609375</v>
      </c>
      <c r="B593">
        <v>79.25</v>
      </c>
    </row>
    <row r="594" spans="1:2" x14ac:dyDescent="0.25">
      <c r="A594">
        <v>792.69598388671875</v>
      </c>
      <c r="B594">
        <v>84.5</v>
      </c>
    </row>
    <row r="595" spans="1:2" x14ac:dyDescent="0.25">
      <c r="A595">
        <v>792.7080078125</v>
      </c>
      <c r="B595">
        <v>83.25</v>
      </c>
    </row>
    <row r="596" spans="1:2" x14ac:dyDescent="0.25">
      <c r="A596">
        <v>792.72100830078125</v>
      </c>
      <c r="B596">
        <v>57</v>
      </c>
    </row>
    <row r="597" spans="1:2" x14ac:dyDescent="0.25">
      <c r="A597">
        <v>792.73297119140625</v>
      </c>
      <c r="B597">
        <v>68.5</v>
      </c>
    </row>
    <row r="598" spans="1:2" x14ac:dyDescent="0.25">
      <c r="A598">
        <v>792.7449951171875</v>
      </c>
      <c r="B598">
        <v>127.80000305175781</v>
      </c>
    </row>
    <row r="599" spans="1:2" x14ac:dyDescent="0.25">
      <c r="A599">
        <v>792.75799560546875</v>
      </c>
      <c r="B599">
        <v>134.5</v>
      </c>
    </row>
    <row r="600" spans="1:2" x14ac:dyDescent="0.25">
      <c r="A600">
        <v>792.77001953125</v>
      </c>
      <c r="B600">
        <v>133.30000305175781</v>
      </c>
    </row>
    <row r="601" spans="1:2" x14ac:dyDescent="0.25">
      <c r="A601">
        <v>792.781982421875</v>
      </c>
      <c r="B601">
        <v>191.80000305175781</v>
      </c>
    </row>
    <row r="602" spans="1:2" x14ac:dyDescent="0.25">
      <c r="A602">
        <v>792.79400634765625</v>
      </c>
      <c r="B602">
        <v>248.69999694824219</v>
      </c>
    </row>
    <row r="603" spans="1:2" x14ac:dyDescent="0.25">
      <c r="A603">
        <v>792.8070068359375</v>
      </c>
      <c r="B603">
        <v>290.20001220703125</v>
      </c>
    </row>
    <row r="604" spans="1:2" x14ac:dyDescent="0.25">
      <c r="A604">
        <v>792.8189697265625</v>
      </c>
      <c r="B604">
        <v>365</v>
      </c>
    </row>
    <row r="605" spans="1:2" x14ac:dyDescent="0.25">
      <c r="A605">
        <v>792.83099365234375</v>
      </c>
      <c r="B605">
        <v>480.5</v>
      </c>
    </row>
    <row r="606" spans="1:2" x14ac:dyDescent="0.25">
      <c r="A606">
        <v>792.843994140625</v>
      </c>
      <c r="B606">
        <v>677.5</v>
      </c>
    </row>
    <row r="607" spans="1:2" x14ac:dyDescent="0.25">
      <c r="A607">
        <v>792.85601806640625</v>
      </c>
      <c r="B607">
        <v>948.5</v>
      </c>
    </row>
    <row r="608" spans="1:2" x14ac:dyDescent="0.25">
      <c r="A608">
        <v>792.86798095703125</v>
      </c>
      <c r="B608">
        <v>1039</v>
      </c>
    </row>
    <row r="609" spans="1:2" x14ac:dyDescent="0.25">
      <c r="A609">
        <v>792.8809814453125</v>
      </c>
      <c r="B609">
        <v>869.5</v>
      </c>
    </row>
    <row r="610" spans="1:2" x14ac:dyDescent="0.25">
      <c r="A610">
        <v>792.89300537109375</v>
      </c>
      <c r="B610">
        <v>642.79998779296875</v>
      </c>
    </row>
    <row r="611" spans="1:2" x14ac:dyDescent="0.25">
      <c r="A611">
        <v>792.905029296875</v>
      </c>
      <c r="B611">
        <v>383.70001220703125</v>
      </c>
    </row>
    <row r="612" spans="1:2" x14ac:dyDescent="0.25">
      <c r="A612">
        <v>792.9169921875</v>
      </c>
      <c r="B612">
        <v>170.80000305175781</v>
      </c>
    </row>
    <row r="613" spans="1:2" x14ac:dyDescent="0.25">
      <c r="A613">
        <v>792.92999267578125</v>
      </c>
      <c r="B613">
        <v>95.5</v>
      </c>
    </row>
    <row r="614" spans="1:2" x14ac:dyDescent="0.25">
      <c r="A614">
        <v>792.9420166015625</v>
      </c>
      <c r="B614">
        <v>54.25</v>
      </c>
    </row>
    <row r="615" spans="1:2" x14ac:dyDescent="0.25">
      <c r="A615">
        <v>792.9539794921875</v>
      </c>
      <c r="B615">
        <v>22.75</v>
      </c>
    </row>
    <row r="616" spans="1:2" x14ac:dyDescent="0.25">
      <c r="A616">
        <v>792.96697998046875</v>
      </c>
      <c r="B616">
        <v>24</v>
      </c>
    </row>
    <row r="617" spans="1:2" x14ac:dyDescent="0.25">
      <c r="A617">
        <v>792.97900390625</v>
      </c>
      <c r="B617">
        <v>29</v>
      </c>
    </row>
    <row r="618" spans="1:2" x14ac:dyDescent="0.25">
      <c r="A618">
        <v>792.99102783203125</v>
      </c>
      <c r="B618">
        <v>25.75</v>
      </c>
    </row>
    <row r="619" spans="1:2" x14ac:dyDescent="0.25">
      <c r="A619">
        <v>793.00299072265625</v>
      </c>
      <c r="B619">
        <v>19.75</v>
      </c>
    </row>
    <row r="620" spans="1:2" x14ac:dyDescent="0.25">
      <c r="A620">
        <v>793.0159912109375</v>
      </c>
      <c r="B620">
        <v>10.5</v>
      </c>
    </row>
    <row r="621" spans="1:2" x14ac:dyDescent="0.25">
      <c r="A621">
        <v>793.02801513671875</v>
      </c>
      <c r="B621">
        <v>16.75</v>
      </c>
    </row>
    <row r="622" spans="1:2" x14ac:dyDescent="0.25">
      <c r="A622">
        <v>793.03997802734375</v>
      </c>
      <c r="B622">
        <v>45.25</v>
      </c>
    </row>
    <row r="623" spans="1:2" x14ac:dyDescent="0.25">
      <c r="A623">
        <v>793.052978515625</v>
      </c>
      <c r="B623">
        <v>52.25</v>
      </c>
    </row>
    <row r="624" spans="1:2" x14ac:dyDescent="0.25">
      <c r="A624">
        <v>793.06500244140625</v>
      </c>
      <c r="B624">
        <v>25</v>
      </c>
    </row>
    <row r="625" spans="1:2" x14ac:dyDescent="0.25">
      <c r="A625">
        <v>793.0770263671875</v>
      </c>
      <c r="B625">
        <v>12</v>
      </c>
    </row>
    <row r="626" spans="1:2" x14ac:dyDescent="0.25">
      <c r="A626">
        <v>793.09002685546875</v>
      </c>
      <c r="B626">
        <v>35.75</v>
      </c>
    </row>
    <row r="627" spans="1:2" x14ac:dyDescent="0.25">
      <c r="A627">
        <v>793.10198974609375</v>
      </c>
      <c r="B627">
        <v>63.25</v>
      </c>
    </row>
    <row r="628" spans="1:2" x14ac:dyDescent="0.25">
      <c r="A628">
        <v>793.114013671875</v>
      </c>
      <c r="B628">
        <v>54.75</v>
      </c>
    </row>
    <row r="629" spans="1:2" x14ac:dyDescent="0.25">
      <c r="A629">
        <v>793.1259765625</v>
      </c>
      <c r="B629">
        <v>29.25</v>
      </c>
    </row>
    <row r="630" spans="1:2" x14ac:dyDescent="0.25">
      <c r="A630">
        <v>793.13897705078125</v>
      </c>
      <c r="B630">
        <v>29.5</v>
      </c>
    </row>
    <row r="631" spans="1:2" x14ac:dyDescent="0.25">
      <c r="A631">
        <v>793.1510009765625</v>
      </c>
      <c r="B631">
        <v>45.25</v>
      </c>
    </row>
    <row r="632" spans="1:2" x14ac:dyDescent="0.25">
      <c r="A632">
        <v>793.16302490234375</v>
      </c>
      <c r="B632">
        <v>50.5</v>
      </c>
    </row>
    <row r="633" spans="1:2" x14ac:dyDescent="0.25">
      <c r="A633">
        <v>793.176025390625</v>
      </c>
      <c r="B633">
        <v>36</v>
      </c>
    </row>
    <row r="634" spans="1:2" x14ac:dyDescent="0.25">
      <c r="A634">
        <v>793.18798828125</v>
      </c>
      <c r="B634">
        <v>13</v>
      </c>
    </row>
    <row r="635" spans="1:2" x14ac:dyDescent="0.25">
      <c r="A635">
        <v>793.20001220703125</v>
      </c>
      <c r="B635">
        <v>3.75</v>
      </c>
    </row>
    <row r="636" spans="1:2" x14ac:dyDescent="0.25">
      <c r="A636">
        <v>793.21197509765625</v>
      </c>
      <c r="B636">
        <v>27.5</v>
      </c>
    </row>
    <row r="637" spans="1:2" x14ac:dyDescent="0.25">
      <c r="A637">
        <v>793.2249755859375</v>
      </c>
      <c r="B637">
        <v>84.25</v>
      </c>
    </row>
    <row r="638" spans="1:2" x14ac:dyDescent="0.25">
      <c r="A638">
        <v>793.23699951171875</v>
      </c>
      <c r="B638">
        <v>98.75</v>
      </c>
    </row>
    <row r="639" spans="1:2" x14ac:dyDescent="0.25">
      <c r="A639">
        <v>793.2490234375</v>
      </c>
      <c r="B639">
        <v>45</v>
      </c>
    </row>
    <row r="640" spans="1:2" x14ac:dyDescent="0.25">
      <c r="A640">
        <v>793.26202392578125</v>
      </c>
      <c r="B640">
        <v>27.5</v>
      </c>
    </row>
    <row r="641" spans="1:2" x14ac:dyDescent="0.25">
      <c r="A641">
        <v>793.27398681640625</v>
      </c>
      <c r="B641">
        <v>56.25</v>
      </c>
    </row>
    <row r="642" spans="1:2" x14ac:dyDescent="0.25">
      <c r="A642">
        <v>793.2860107421875</v>
      </c>
      <c r="B642">
        <v>88.25</v>
      </c>
    </row>
    <row r="643" spans="1:2" x14ac:dyDescent="0.25">
      <c r="A643">
        <v>793.29901123046875</v>
      </c>
      <c r="B643">
        <v>155.80000305175781</v>
      </c>
    </row>
    <row r="644" spans="1:2" x14ac:dyDescent="0.25">
      <c r="A644">
        <v>793.31097412109375</v>
      </c>
      <c r="B644">
        <v>229.30000305175781</v>
      </c>
    </row>
    <row r="645" spans="1:2" x14ac:dyDescent="0.25">
      <c r="A645">
        <v>793.322998046875</v>
      </c>
      <c r="B645">
        <v>277.5</v>
      </c>
    </row>
    <row r="646" spans="1:2" x14ac:dyDescent="0.25">
      <c r="A646">
        <v>793.33502197265625</v>
      </c>
      <c r="B646">
        <v>310.70001220703125</v>
      </c>
    </row>
    <row r="647" spans="1:2" x14ac:dyDescent="0.25">
      <c r="A647">
        <v>793.3480224609375</v>
      </c>
      <c r="B647">
        <v>283.70001220703125</v>
      </c>
    </row>
    <row r="648" spans="1:2" x14ac:dyDescent="0.25">
      <c r="A648">
        <v>793.3599853515625</v>
      </c>
      <c r="B648">
        <v>242</v>
      </c>
    </row>
    <row r="649" spans="1:2" x14ac:dyDescent="0.25">
      <c r="A649">
        <v>793.37200927734375</v>
      </c>
      <c r="B649">
        <v>240.5</v>
      </c>
    </row>
    <row r="650" spans="1:2" x14ac:dyDescent="0.25">
      <c r="A650">
        <v>793.385009765625</v>
      </c>
      <c r="B650">
        <v>217.80000305175781</v>
      </c>
    </row>
    <row r="651" spans="1:2" x14ac:dyDescent="0.25">
      <c r="A651">
        <v>793.39697265625</v>
      </c>
      <c r="B651">
        <v>202.30000305175781</v>
      </c>
    </row>
    <row r="652" spans="1:2" x14ac:dyDescent="0.25">
      <c r="A652">
        <v>793.40899658203125</v>
      </c>
      <c r="B652">
        <v>208</v>
      </c>
    </row>
    <row r="653" spans="1:2" x14ac:dyDescent="0.25">
      <c r="A653">
        <v>793.4219970703125</v>
      </c>
      <c r="B653">
        <v>161.30000305175781</v>
      </c>
    </row>
    <row r="654" spans="1:2" x14ac:dyDescent="0.25">
      <c r="A654">
        <v>793.43402099609375</v>
      </c>
      <c r="B654">
        <v>84.5</v>
      </c>
    </row>
    <row r="655" spans="1:2" x14ac:dyDescent="0.25">
      <c r="A655">
        <v>793.44598388671875</v>
      </c>
      <c r="B655">
        <v>40</v>
      </c>
    </row>
    <row r="656" spans="1:2" x14ac:dyDescent="0.25">
      <c r="A656">
        <v>793.4580078125</v>
      </c>
      <c r="B656">
        <v>18</v>
      </c>
    </row>
    <row r="657" spans="1:2" x14ac:dyDescent="0.25">
      <c r="A657">
        <v>793.47100830078125</v>
      </c>
      <c r="B657">
        <v>7.75</v>
      </c>
    </row>
    <row r="658" spans="1:2" x14ac:dyDescent="0.25">
      <c r="A658">
        <v>793.48297119140625</v>
      </c>
      <c r="B658">
        <v>14.5</v>
      </c>
    </row>
    <row r="659" spans="1:2" x14ac:dyDescent="0.25">
      <c r="A659">
        <v>793.4949951171875</v>
      </c>
      <c r="B659">
        <v>21</v>
      </c>
    </row>
    <row r="660" spans="1:2" x14ac:dyDescent="0.25">
      <c r="A660">
        <v>793.50799560546875</v>
      </c>
      <c r="B660">
        <v>19.75</v>
      </c>
    </row>
    <row r="661" spans="1:2" x14ac:dyDescent="0.25">
      <c r="A661">
        <v>793.52001953125</v>
      </c>
      <c r="B661">
        <v>17.25</v>
      </c>
    </row>
    <row r="662" spans="1:2" x14ac:dyDescent="0.25">
      <c r="A662">
        <v>793.531982421875</v>
      </c>
      <c r="B662">
        <v>16.75</v>
      </c>
    </row>
    <row r="663" spans="1:2" x14ac:dyDescent="0.25">
      <c r="A663">
        <v>793.54400634765625</v>
      </c>
      <c r="B663">
        <v>22.5</v>
      </c>
    </row>
    <row r="664" spans="1:2" x14ac:dyDescent="0.25">
      <c r="A664">
        <v>793.5570068359375</v>
      </c>
      <c r="B664">
        <v>26.25</v>
      </c>
    </row>
    <row r="665" spans="1:2" x14ac:dyDescent="0.25">
      <c r="A665">
        <v>793.5689697265625</v>
      </c>
      <c r="B665">
        <v>19.5</v>
      </c>
    </row>
    <row r="666" spans="1:2" x14ac:dyDescent="0.25">
      <c r="A666">
        <v>793.58099365234375</v>
      </c>
      <c r="B666">
        <v>14.5</v>
      </c>
    </row>
    <row r="667" spans="1:2" x14ac:dyDescent="0.25">
      <c r="A667">
        <v>793.593994140625</v>
      </c>
      <c r="B667">
        <v>23.25</v>
      </c>
    </row>
    <row r="668" spans="1:2" x14ac:dyDescent="0.25">
      <c r="A668">
        <v>793.60601806640625</v>
      </c>
      <c r="B668">
        <v>62.25</v>
      </c>
    </row>
    <row r="669" spans="1:2" x14ac:dyDescent="0.25">
      <c r="A669">
        <v>793.61798095703125</v>
      </c>
      <c r="B669">
        <v>93.25</v>
      </c>
    </row>
    <row r="670" spans="1:2" x14ac:dyDescent="0.25">
      <c r="A670">
        <v>793.6309814453125</v>
      </c>
      <c r="B670">
        <v>69.25</v>
      </c>
    </row>
    <row r="671" spans="1:2" x14ac:dyDescent="0.25">
      <c r="A671">
        <v>793.64300537109375</v>
      </c>
      <c r="B671">
        <v>40.75</v>
      </c>
    </row>
    <row r="672" spans="1:2" x14ac:dyDescent="0.25">
      <c r="A672">
        <v>793.655029296875</v>
      </c>
      <c r="B672">
        <v>36</v>
      </c>
    </row>
    <row r="673" spans="1:2" x14ac:dyDescent="0.25">
      <c r="A673">
        <v>793.6669921875</v>
      </c>
      <c r="B673">
        <v>38.75</v>
      </c>
    </row>
    <row r="674" spans="1:2" x14ac:dyDescent="0.25">
      <c r="A674">
        <v>793.67999267578125</v>
      </c>
      <c r="B674">
        <v>55.25</v>
      </c>
    </row>
    <row r="675" spans="1:2" x14ac:dyDescent="0.25">
      <c r="A675">
        <v>793.6920166015625</v>
      </c>
      <c r="B675">
        <v>76.75</v>
      </c>
    </row>
    <row r="676" spans="1:2" x14ac:dyDescent="0.25">
      <c r="A676">
        <v>793.7039794921875</v>
      </c>
      <c r="B676">
        <v>81.75</v>
      </c>
    </row>
    <row r="677" spans="1:2" x14ac:dyDescent="0.25">
      <c r="A677">
        <v>793.71697998046875</v>
      </c>
      <c r="B677">
        <v>77.25</v>
      </c>
    </row>
    <row r="678" spans="1:2" x14ac:dyDescent="0.25">
      <c r="A678">
        <v>793.72900390625</v>
      </c>
      <c r="B678">
        <v>105.80000305175781</v>
      </c>
    </row>
    <row r="679" spans="1:2" x14ac:dyDescent="0.25">
      <c r="A679">
        <v>793.74102783203125</v>
      </c>
      <c r="B679">
        <v>146.80000305175781</v>
      </c>
    </row>
    <row r="680" spans="1:2" x14ac:dyDescent="0.25">
      <c r="A680">
        <v>793.7540283203125</v>
      </c>
      <c r="B680">
        <v>124</v>
      </c>
    </row>
    <row r="681" spans="1:2" x14ac:dyDescent="0.25">
      <c r="A681">
        <v>793.7659912109375</v>
      </c>
      <c r="B681">
        <v>97.25</v>
      </c>
    </row>
    <row r="682" spans="1:2" x14ac:dyDescent="0.25">
      <c r="A682">
        <v>793.77801513671875</v>
      </c>
      <c r="B682">
        <v>159.69999694824219</v>
      </c>
    </row>
    <row r="683" spans="1:2" x14ac:dyDescent="0.25">
      <c r="A683">
        <v>793.78997802734375</v>
      </c>
      <c r="B683">
        <v>206.5</v>
      </c>
    </row>
    <row r="684" spans="1:2" x14ac:dyDescent="0.25">
      <c r="A684">
        <v>793.802978515625</v>
      </c>
      <c r="B684">
        <v>277.5</v>
      </c>
    </row>
    <row r="685" spans="1:2" x14ac:dyDescent="0.25">
      <c r="A685">
        <v>793.81500244140625</v>
      </c>
      <c r="B685">
        <v>590.70001220703125</v>
      </c>
    </row>
    <row r="686" spans="1:2" x14ac:dyDescent="0.25">
      <c r="A686">
        <v>793.8270263671875</v>
      </c>
      <c r="B686">
        <v>1022</v>
      </c>
    </row>
    <row r="687" spans="1:2" x14ac:dyDescent="0.25">
      <c r="A687">
        <v>793.84002685546875</v>
      </c>
      <c r="B687">
        <v>1142</v>
      </c>
    </row>
    <row r="688" spans="1:2" x14ac:dyDescent="0.25">
      <c r="A688">
        <v>793.85198974609375</v>
      </c>
      <c r="B688">
        <v>872</v>
      </c>
    </row>
    <row r="689" spans="1:2" x14ac:dyDescent="0.25">
      <c r="A689">
        <v>793.864013671875</v>
      </c>
      <c r="B689">
        <v>598.5</v>
      </c>
    </row>
    <row r="690" spans="1:2" x14ac:dyDescent="0.25">
      <c r="A690">
        <v>793.87701416015625</v>
      </c>
      <c r="B690">
        <v>442.79998779296875</v>
      </c>
    </row>
    <row r="691" spans="1:2" x14ac:dyDescent="0.25">
      <c r="A691">
        <v>793.88897705078125</v>
      </c>
      <c r="B691">
        <v>343.5</v>
      </c>
    </row>
    <row r="692" spans="1:2" x14ac:dyDescent="0.25">
      <c r="A692">
        <v>793.9010009765625</v>
      </c>
      <c r="B692">
        <v>253.80000305175781</v>
      </c>
    </row>
    <row r="693" spans="1:2" x14ac:dyDescent="0.25">
      <c r="A693">
        <v>793.91302490234375</v>
      </c>
      <c r="B693">
        <v>126.5</v>
      </c>
    </row>
    <row r="694" spans="1:2" x14ac:dyDescent="0.25">
      <c r="A694">
        <v>793.926025390625</v>
      </c>
      <c r="B694">
        <v>54.75</v>
      </c>
    </row>
    <row r="695" spans="1:2" x14ac:dyDescent="0.25">
      <c r="A695">
        <v>793.93798828125</v>
      </c>
      <c r="B695">
        <v>32</v>
      </c>
    </row>
    <row r="696" spans="1:2" x14ac:dyDescent="0.25">
      <c r="A696">
        <v>793.95001220703125</v>
      </c>
      <c r="B696">
        <v>16.75</v>
      </c>
    </row>
    <row r="697" spans="1:2" x14ac:dyDescent="0.25">
      <c r="A697">
        <v>793.9630126953125</v>
      </c>
      <c r="B697">
        <v>17.5</v>
      </c>
    </row>
    <row r="698" spans="1:2" x14ac:dyDescent="0.25">
      <c r="A698">
        <v>793.9749755859375</v>
      </c>
      <c r="B698">
        <v>30</v>
      </c>
    </row>
    <row r="699" spans="1:2" x14ac:dyDescent="0.25">
      <c r="A699">
        <v>793.98699951171875</v>
      </c>
      <c r="B699">
        <v>47</v>
      </c>
    </row>
    <row r="700" spans="1:2" x14ac:dyDescent="0.25">
      <c r="A700">
        <v>794</v>
      </c>
      <c r="B700">
        <v>46.25</v>
      </c>
    </row>
    <row r="701" spans="1:2" x14ac:dyDescent="0.25">
      <c r="A701">
        <v>794.01202392578125</v>
      </c>
      <c r="B701">
        <v>27.5</v>
      </c>
    </row>
    <row r="702" spans="1:2" x14ac:dyDescent="0.25">
      <c r="A702">
        <v>794.02398681640625</v>
      </c>
      <c r="B702">
        <v>11.5</v>
      </c>
    </row>
    <row r="703" spans="1:2" x14ac:dyDescent="0.25">
      <c r="A703">
        <v>794.0360107421875</v>
      </c>
      <c r="B703">
        <v>9</v>
      </c>
    </row>
    <row r="704" spans="1:2" x14ac:dyDescent="0.25">
      <c r="A704">
        <v>794.04901123046875</v>
      </c>
      <c r="B704">
        <v>30.25</v>
      </c>
    </row>
    <row r="705" spans="1:2" x14ac:dyDescent="0.25">
      <c r="A705">
        <v>794.06097412109375</v>
      </c>
      <c r="B705">
        <v>50.75</v>
      </c>
    </row>
    <row r="706" spans="1:2" x14ac:dyDescent="0.25">
      <c r="A706">
        <v>794.072998046875</v>
      </c>
      <c r="B706">
        <v>35.75</v>
      </c>
    </row>
    <row r="707" spans="1:2" x14ac:dyDescent="0.25">
      <c r="A707">
        <v>794.08599853515625</v>
      </c>
      <c r="B707">
        <v>27</v>
      </c>
    </row>
    <row r="708" spans="1:2" x14ac:dyDescent="0.25">
      <c r="A708">
        <v>794.0980224609375</v>
      </c>
      <c r="B708">
        <v>42.25</v>
      </c>
    </row>
    <row r="709" spans="1:2" x14ac:dyDescent="0.25">
      <c r="A709">
        <v>794.1099853515625</v>
      </c>
      <c r="B709">
        <v>43</v>
      </c>
    </row>
    <row r="710" spans="1:2" x14ac:dyDescent="0.25">
      <c r="A710">
        <v>794.12298583984375</v>
      </c>
      <c r="B710">
        <v>33.25</v>
      </c>
    </row>
    <row r="711" spans="1:2" x14ac:dyDescent="0.25">
      <c r="A711">
        <v>794.135009765625</v>
      </c>
      <c r="B711">
        <v>44.5</v>
      </c>
    </row>
    <row r="712" spans="1:2" x14ac:dyDescent="0.25">
      <c r="A712">
        <v>794.14697265625</v>
      </c>
      <c r="B712">
        <v>51</v>
      </c>
    </row>
    <row r="713" spans="1:2" x14ac:dyDescent="0.25">
      <c r="A713">
        <v>794.15899658203125</v>
      </c>
      <c r="B713">
        <v>32.75</v>
      </c>
    </row>
    <row r="714" spans="1:2" x14ac:dyDescent="0.25">
      <c r="A714">
        <v>794.1719970703125</v>
      </c>
      <c r="B714">
        <v>28.75</v>
      </c>
    </row>
    <row r="715" spans="1:2" x14ac:dyDescent="0.25">
      <c r="A715">
        <v>794.18402099609375</v>
      </c>
      <c r="B715">
        <v>33.25</v>
      </c>
    </row>
    <row r="716" spans="1:2" x14ac:dyDescent="0.25">
      <c r="A716">
        <v>794.19598388671875</v>
      </c>
      <c r="B716">
        <v>26</v>
      </c>
    </row>
    <row r="717" spans="1:2" x14ac:dyDescent="0.25">
      <c r="A717">
        <v>794.208984375</v>
      </c>
      <c r="B717">
        <v>38.5</v>
      </c>
    </row>
    <row r="718" spans="1:2" x14ac:dyDescent="0.25">
      <c r="A718">
        <v>794.22100830078125</v>
      </c>
      <c r="B718">
        <v>60.25</v>
      </c>
    </row>
    <row r="719" spans="1:2" x14ac:dyDescent="0.25">
      <c r="A719">
        <v>794.23297119140625</v>
      </c>
      <c r="B719">
        <v>54.25</v>
      </c>
    </row>
    <row r="720" spans="1:2" x14ac:dyDescent="0.25">
      <c r="A720">
        <v>794.2459716796875</v>
      </c>
      <c r="B720">
        <v>58.5</v>
      </c>
    </row>
    <row r="721" spans="1:2" x14ac:dyDescent="0.25">
      <c r="A721">
        <v>794.25799560546875</v>
      </c>
      <c r="B721">
        <v>74.5</v>
      </c>
    </row>
    <row r="722" spans="1:2" x14ac:dyDescent="0.25">
      <c r="A722">
        <v>794.27001953125</v>
      </c>
      <c r="B722">
        <v>81.5</v>
      </c>
    </row>
    <row r="723" spans="1:2" x14ac:dyDescent="0.25">
      <c r="A723">
        <v>794.28302001953125</v>
      </c>
      <c r="B723">
        <v>113</v>
      </c>
    </row>
    <row r="724" spans="1:2" x14ac:dyDescent="0.25">
      <c r="A724">
        <v>794.29498291015625</v>
      </c>
      <c r="B724">
        <v>173.19999694824219</v>
      </c>
    </row>
    <row r="725" spans="1:2" x14ac:dyDescent="0.25">
      <c r="A725">
        <v>794.3070068359375</v>
      </c>
      <c r="B725">
        <v>316.79998779296875</v>
      </c>
    </row>
    <row r="726" spans="1:2" x14ac:dyDescent="0.25">
      <c r="A726">
        <v>794.3189697265625</v>
      </c>
      <c r="B726">
        <v>582.20001220703125</v>
      </c>
    </row>
    <row r="727" spans="1:2" x14ac:dyDescent="0.25">
      <c r="A727">
        <v>794.33197021484375</v>
      </c>
      <c r="B727">
        <v>834.20001220703125</v>
      </c>
    </row>
    <row r="728" spans="1:2" x14ac:dyDescent="0.25">
      <c r="A728">
        <v>794.343994140625</v>
      </c>
      <c r="B728">
        <v>960.20001220703125</v>
      </c>
    </row>
    <row r="729" spans="1:2" x14ac:dyDescent="0.25">
      <c r="A729">
        <v>794.35601806640625</v>
      </c>
      <c r="B729">
        <v>873</v>
      </c>
    </row>
    <row r="730" spans="1:2" x14ac:dyDescent="0.25">
      <c r="A730">
        <v>794.3690185546875</v>
      </c>
      <c r="B730">
        <v>573.5</v>
      </c>
    </row>
    <row r="731" spans="1:2" x14ac:dyDescent="0.25">
      <c r="A731">
        <v>794.3809814453125</v>
      </c>
      <c r="B731">
        <v>296.20001220703125</v>
      </c>
    </row>
    <row r="732" spans="1:2" x14ac:dyDescent="0.25">
      <c r="A732">
        <v>794.39300537109375</v>
      </c>
      <c r="B732">
        <v>152</v>
      </c>
    </row>
    <row r="733" spans="1:2" x14ac:dyDescent="0.25">
      <c r="A733">
        <v>794.406005859375</v>
      </c>
      <c r="B733">
        <v>89.75</v>
      </c>
    </row>
    <row r="734" spans="1:2" x14ac:dyDescent="0.25">
      <c r="A734">
        <v>794.41802978515625</v>
      </c>
      <c r="B734">
        <v>71</v>
      </c>
    </row>
    <row r="735" spans="1:2" x14ac:dyDescent="0.25">
      <c r="A735">
        <v>794.42999267578125</v>
      </c>
      <c r="B735">
        <v>70.75</v>
      </c>
    </row>
    <row r="736" spans="1:2" x14ac:dyDescent="0.25">
      <c r="A736">
        <v>794.4429931640625</v>
      </c>
      <c r="B736">
        <v>62</v>
      </c>
    </row>
    <row r="737" spans="1:2" x14ac:dyDescent="0.25">
      <c r="A737">
        <v>794.45501708984375</v>
      </c>
      <c r="B737">
        <v>27.25</v>
      </c>
    </row>
    <row r="738" spans="1:2" x14ac:dyDescent="0.25">
      <c r="A738">
        <v>794.46697998046875</v>
      </c>
      <c r="B738">
        <v>19.25</v>
      </c>
    </row>
    <row r="739" spans="1:2" x14ac:dyDescent="0.25">
      <c r="A739">
        <v>794.47900390625</v>
      </c>
      <c r="B739">
        <v>40.5</v>
      </c>
    </row>
    <row r="740" spans="1:2" x14ac:dyDescent="0.25">
      <c r="A740">
        <v>794.49200439453125</v>
      </c>
      <c r="B740">
        <v>36</v>
      </c>
    </row>
    <row r="741" spans="1:2" x14ac:dyDescent="0.25">
      <c r="A741">
        <v>794.5040283203125</v>
      </c>
      <c r="B741">
        <v>11.5</v>
      </c>
    </row>
    <row r="742" spans="1:2" x14ac:dyDescent="0.25">
      <c r="A742">
        <v>794.5159912109375</v>
      </c>
      <c r="B742">
        <v>0</v>
      </c>
    </row>
    <row r="743" spans="1:2" x14ac:dyDescent="0.25">
      <c r="A743">
        <v>794.52899169921875</v>
      </c>
      <c r="B743">
        <v>0</v>
      </c>
    </row>
    <row r="744" spans="1:2" x14ac:dyDescent="0.25">
      <c r="A744">
        <v>794.541015625</v>
      </c>
      <c r="B744">
        <v>2.5</v>
      </c>
    </row>
    <row r="745" spans="1:2" x14ac:dyDescent="0.25">
      <c r="A745">
        <v>794.552978515625</v>
      </c>
      <c r="B745">
        <v>7.5</v>
      </c>
    </row>
    <row r="746" spans="1:2" x14ac:dyDescent="0.25">
      <c r="A746">
        <v>794.56597900390625</v>
      </c>
      <c r="B746">
        <v>16.75</v>
      </c>
    </row>
    <row r="747" spans="1:2" x14ac:dyDescent="0.25">
      <c r="A747">
        <v>794.5780029296875</v>
      </c>
      <c r="B747">
        <v>29.75</v>
      </c>
    </row>
    <row r="748" spans="1:2" x14ac:dyDescent="0.25">
      <c r="A748">
        <v>794.59002685546875</v>
      </c>
      <c r="B748">
        <v>33</v>
      </c>
    </row>
    <row r="749" spans="1:2" x14ac:dyDescent="0.25">
      <c r="A749">
        <v>794.60198974609375</v>
      </c>
      <c r="B749">
        <v>36.25</v>
      </c>
    </row>
    <row r="750" spans="1:2" x14ac:dyDescent="0.25">
      <c r="A750">
        <v>794.614990234375</v>
      </c>
      <c r="B750">
        <v>41</v>
      </c>
    </row>
    <row r="751" spans="1:2" x14ac:dyDescent="0.25">
      <c r="A751">
        <v>794.62701416015625</v>
      </c>
      <c r="B751">
        <v>27</v>
      </c>
    </row>
    <row r="752" spans="1:2" x14ac:dyDescent="0.25">
      <c r="A752">
        <v>794.63897705078125</v>
      </c>
      <c r="B752">
        <v>36.75</v>
      </c>
    </row>
    <row r="753" spans="1:2" x14ac:dyDescent="0.25">
      <c r="A753">
        <v>794.6519775390625</v>
      </c>
      <c r="B753">
        <v>95.5</v>
      </c>
    </row>
    <row r="754" spans="1:2" x14ac:dyDescent="0.25">
      <c r="A754">
        <v>794.66400146484375</v>
      </c>
      <c r="B754">
        <v>125.80000305175781</v>
      </c>
    </row>
    <row r="755" spans="1:2" x14ac:dyDescent="0.25">
      <c r="A755">
        <v>794.676025390625</v>
      </c>
      <c r="B755">
        <v>104.80000305175781</v>
      </c>
    </row>
    <row r="756" spans="1:2" x14ac:dyDescent="0.25">
      <c r="A756">
        <v>794.68902587890625</v>
      </c>
      <c r="B756">
        <v>81</v>
      </c>
    </row>
    <row r="757" spans="1:2" x14ac:dyDescent="0.25">
      <c r="A757">
        <v>794.70098876953125</v>
      </c>
      <c r="B757">
        <v>60.25</v>
      </c>
    </row>
    <row r="758" spans="1:2" x14ac:dyDescent="0.25">
      <c r="A758">
        <v>794.7130126953125</v>
      </c>
      <c r="B758">
        <v>76.75</v>
      </c>
    </row>
    <row r="759" spans="1:2" x14ac:dyDescent="0.25">
      <c r="A759">
        <v>794.72601318359375</v>
      </c>
      <c r="B759">
        <v>126.80000305175781</v>
      </c>
    </row>
    <row r="760" spans="1:2" x14ac:dyDescent="0.25">
      <c r="A760">
        <v>794.73797607421875</v>
      </c>
      <c r="B760">
        <v>154.80000305175781</v>
      </c>
    </row>
    <row r="761" spans="1:2" x14ac:dyDescent="0.25">
      <c r="A761">
        <v>794.75</v>
      </c>
      <c r="B761">
        <v>148.5</v>
      </c>
    </row>
    <row r="762" spans="1:2" x14ac:dyDescent="0.25">
      <c r="A762">
        <v>794.76202392578125</v>
      </c>
      <c r="B762">
        <v>116.80000305175781</v>
      </c>
    </row>
    <row r="763" spans="1:2" x14ac:dyDescent="0.25">
      <c r="A763">
        <v>794.7750244140625</v>
      </c>
      <c r="B763">
        <v>95.5</v>
      </c>
    </row>
    <row r="764" spans="1:2" x14ac:dyDescent="0.25">
      <c r="A764">
        <v>794.7869873046875</v>
      </c>
      <c r="B764">
        <v>73.25</v>
      </c>
    </row>
    <row r="765" spans="1:2" x14ac:dyDescent="0.25">
      <c r="A765">
        <v>794.79901123046875</v>
      </c>
      <c r="B765">
        <v>66.5</v>
      </c>
    </row>
    <row r="766" spans="1:2" x14ac:dyDescent="0.25">
      <c r="A766">
        <v>794.81201171875</v>
      </c>
      <c r="B766">
        <v>188.5</v>
      </c>
    </row>
    <row r="767" spans="1:2" x14ac:dyDescent="0.25">
      <c r="A767">
        <v>794.823974609375</v>
      </c>
      <c r="B767">
        <v>405.5</v>
      </c>
    </row>
    <row r="768" spans="1:2" x14ac:dyDescent="0.25">
      <c r="A768">
        <v>794.83599853515625</v>
      </c>
      <c r="B768">
        <v>529</v>
      </c>
    </row>
    <row r="769" spans="1:2" x14ac:dyDescent="0.25">
      <c r="A769">
        <v>794.8489990234375</v>
      </c>
      <c r="B769">
        <v>525.79998779296875</v>
      </c>
    </row>
    <row r="770" spans="1:2" x14ac:dyDescent="0.25">
      <c r="A770">
        <v>794.86102294921875</v>
      </c>
      <c r="B770">
        <v>429</v>
      </c>
    </row>
    <row r="771" spans="1:2" x14ac:dyDescent="0.25">
      <c r="A771">
        <v>794.87298583984375</v>
      </c>
      <c r="B771">
        <v>291.79998779296875</v>
      </c>
    </row>
    <row r="772" spans="1:2" x14ac:dyDescent="0.25">
      <c r="A772">
        <v>794.885986328125</v>
      </c>
      <c r="B772">
        <v>220</v>
      </c>
    </row>
    <row r="773" spans="1:2" x14ac:dyDescent="0.25">
      <c r="A773">
        <v>794.89801025390625</v>
      </c>
      <c r="B773">
        <v>152.5</v>
      </c>
    </row>
    <row r="774" spans="1:2" x14ac:dyDescent="0.25">
      <c r="A774">
        <v>794.90997314453125</v>
      </c>
      <c r="B774">
        <v>59.25</v>
      </c>
    </row>
    <row r="775" spans="1:2" x14ac:dyDescent="0.25">
      <c r="A775">
        <v>794.9219970703125</v>
      </c>
      <c r="B775">
        <v>13.75</v>
      </c>
    </row>
    <row r="776" spans="1:2" x14ac:dyDescent="0.25">
      <c r="A776">
        <v>794.93499755859375</v>
      </c>
      <c r="B776">
        <v>7</v>
      </c>
    </row>
    <row r="777" spans="1:2" x14ac:dyDescent="0.25">
      <c r="A777">
        <v>794.947021484375</v>
      </c>
      <c r="B777">
        <v>3.5</v>
      </c>
    </row>
    <row r="778" spans="1:2" x14ac:dyDescent="0.25">
      <c r="A778">
        <v>794.958984375</v>
      </c>
      <c r="B778">
        <v>5.5</v>
      </c>
    </row>
    <row r="779" spans="1:2" x14ac:dyDescent="0.25">
      <c r="A779">
        <v>794.97198486328125</v>
      </c>
      <c r="B779">
        <v>14.75</v>
      </c>
    </row>
    <row r="780" spans="1:2" x14ac:dyDescent="0.25">
      <c r="A780">
        <v>794.9840087890625</v>
      </c>
      <c r="B780">
        <v>16</v>
      </c>
    </row>
    <row r="781" spans="1:2" x14ac:dyDescent="0.25">
      <c r="A781">
        <v>794.9959716796875</v>
      </c>
      <c r="B781">
        <v>9.75</v>
      </c>
    </row>
    <row r="782" spans="1:2" x14ac:dyDescent="0.25">
      <c r="A782">
        <v>795.00897216796875</v>
      </c>
      <c r="B782">
        <v>3</v>
      </c>
    </row>
    <row r="783" spans="1:2" x14ac:dyDescent="0.25">
      <c r="A783">
        <v>795.02099609375</v>
      </c>
      <c r="B783">
        <v>0</v>
      </c>
    </row>
    <row r="784" spans="1:2" x14ac:dyDescent="0.25">
      <c r="A784">
        <v>795.03302001953125</v>
      </c>
      <c r="B784">
        <v>0</v>
      </c>
    </row>
    <row r="785" spans="1:2" x14ac:dyDescent="0.25">
      <c r="A785">
        <v>795.0460205078125</v>
      </c>
      <c r="B785">
        <v>4.25</v>
      </c>
    </row>
    <row r="786" spans="1:2" x14ac:dyDescent="0.25">
      <c r="A786">
        <v>795.0579833984375</v>
      </c>
      <c r="B786">
        <v>11.75</v>
      </c>
    </row>
    <row r="787" spans="1:2" x14ac:dyDescent="0.25">
      <c r="A787">
        <v>795.07000732421875</v>
      </c>
      <c r="B787">
        <v>10.75</v>
      </c>
    </row>
    <row r="788" spans="1:2" x14ac:dyDescent="0.25">
      <c r="A788">
        <v>795.08197021484375</v>
      </c>
      <c r="B788">
        <v>3.25</v>
      </c>
    </row>
    <row r="789" spans="1:2" x14ac:dyDescent="0.25">
      <c r="A789">
        <v>795.094970703125</v>
      </c>
      <c r="B789">
        <v>0</v>
      </c>
    </row>
    <row r="790" spans="1:2" x14ac:dyDescent="0.25">
      <c r="A790">
        <v>795.10699462890625</v>
      </c>
      <c r="B790">
        <v>3.75</v>
      </c>
    </row>
    <row r="791" spans="1:2" x14ac:dyDescent="0.25">
      <c r="A791">
        <v>795.1190185546875</v>
      </c>
      <c r="B791">
        <v>14.25</v>
      </c>
    </row>
    <row r="792" spans="1:2" x14ac:dyDescent="0.25">
      <c r="A792">
        <v>795.13201904296875</v>
      </c>
      <c r="B792">
        <v>25.5</v>
      </c>
    </row>
    <row r="793" spans="1:2" x14ac:dyDescent="0.25">
      <c r="A793">
        <v>795.14398193359375</v>
      </c>
      <c r="B793">
        <v>54</v>
      </c>
    </row>
    <row r="794" spans="1:2" x14ac:dyDescent="0.25">
      <c r="A794">
        <v>795.156005859375</v>
      </c>
      <c r="B794">
        <v>86</v>
      </c>
    </row>
    <row r="795" spans="1:2" x14ac:dyDescent="0.25">
      <c r="A795">
        <v>795.16900634765625</v>
      </c>
      <c r="B795">
        <v>69.25</v>
      </c>
    </row>
    <row r="796" spans="1:2" x14ac:dyDescent="0.25">
      <c r="A796">
        <v>795.1810302734375</v>
      </c>
      <c r="B796">
        <v>32</v>
      </c>
    </row>
    <row r="797" spans="1:2" x14ac:dyDescent="0.25">
      <c r="A797">
        <v>795.1929931640625</v>
      </c>
      <c r="B797">
        <v>13.5</v>
      </c>
    </row>
    <row r="798" spans="1:2" x14ac:dyDescent="0.25">
      <c r="A798">
        <v>795.20599365234375</v>
      </c>
      <c r="B798">
        <v>15</v>
      </c>
    </row>
    <row r="799" spans="1:2" x14ac:dyDescent="0.25">
      <c r="A799">
        <v>795.218017578125</v>
      </c>
      <c r="B799">
        <v>28.25</v>
      </c>
    </row>
    <row r="800" spans="1:2" x14ac:dyDescent="0.25">
      <c r="A800">
        <v>795.22998046875</v>
      </c>
      <c r="B800">
        <v>38.75</v>
      </c>
    </row>
    <row r="801" spans="1:2" x14ac:dyDescent="0.25">
      <c r="A801">
        <v>795.24298095703125</v>
      </c>
      <c r="B801">
        <v>61.75</v>
      </c>
    </row>
    <row r="802" spans="1:2" x14ac:dyDescent="0.25">
      <c r="A802">
        <v>795.2550048828125</v>
      </c>
      <c r="B802">
        <v>77</v>
      </c>
    </row>
    <row r="803" spans="1:2" x14ac:dyDescent="0.25">
      <c r="A803">
        <v>795.26702880859375</v>
      </c>
      <c r="B803">
        <v>66.25</v>
      </c>
    </row>
    <row r="804" spans="1:2" x14ac:dyDescent="0.25">
      <c r="A804">
        <v>795.27899169921875</v>
      </c>
      <c r="B804">
        <v>77.75</v>
      </c>
    </row>
  </sheetData>
  <sheetProtection formatCells="0"/>
  <sortState ref="A1:B804">
    <sortCondition ref="A1"/>
  </sortState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T804"/>
  <sheetViews>
    <sheetView workbookViewId="0"/>
  </sheetViews>
  <sheetFormatPr defaultRowHeight="15" x14ac:dyDescent="0.25"/>
  <cols>
    <col min="6" max="6" width="17.7109375" customWidth="1"/>
  </cols>
  <sheetData>
    <row r="1" spans="1:20" ht="15.75" thickBot="1" x14ac:dyDescent="0.3">
      <c r="A1">
        <v>785.42401123046875</v>
      </c>
      <c r="B1">
        <v>156.5</v>
      </c>
      <c r="C1" s="2" t="s">
        <v>18</v>
      </c>
      <c r="D1">
        <v>785.84002685546875</v>
      </c>
      <c r="E1">
        <v>141300</v>
      </c>
      <c r="G1" s="2" t="s">
        <v>20</v>
      </c>
      <c r="H1" s="2" t="s">
        <v>21</v>
      </c>
      <c r="I1" s="2" t="s">
        <v>21</v>
      </c>
      <c r="J1">
        <f>'hidden params'!J1</f>
        <v>1</v>
      </c>
      <c r="K1">
        <f>IF(ISNUMBER(D1),ROUND((D1-I$2)*$G$6,0),"")</f>
        <v>0</v>
      </c>
      <c r="L1">
        <f>IF(ISNUMBER((((EXP(GAMMALN($I$3+1)))/((EXP(GAMMALN(K1+1)))*(EXP(GAMMALN($I$3-K1+1))))))*(($I$8)^K1)*((1-$I$8)^($I$3-K1))),(((EXP(GAMMALN($I$3+1)))/((EXP(GAMMALN(K1+1)))*(EXP(GAMMALN($I$3-K1+1))))))*(($I$8)^K1)*((1-$I$8)^($I$3-K1)),0)</f>
        <v>0.91223039377640891</v>
      </c>
      <c r="M1">
        <f>I$7*(L$1*J1) + $I$4</f>
        <v>142459.35440107973</v>
      </c>
      <c r="N1">
        <f>IF(ISNUMBER((((EXP(GAMMALN($I$22+1)))/((EXP(GAMMALN(K1+1)))*(EXP(GAMMALN($I$22-K1+1))))))*(($I$11)^K1)*((1-$I$11)^($I$22-K1))),(((EXP(GAMMALN($I$22+1)))/((EXP(GAMMALN(K1+1)))*(EXP(GAMMALN($I$22-K1+1))))))*(($I$11)^K1)*((1-$I$11)^($I$22-K1)),0)</f>
        <v>1.0241323526445353E-7</v>
      </c>
      <c r="O1">
        <f>I$10*(N$1*J1) + $I$4</f>
        <v>1.3933587814471361E-2</v>
      </c>
      <c r="P1">
        <f>IF(ISNUMBER(D1),SUM(M1,O1)-$I$4,"")</f>
        <v>142459.36833466755</v>
      </c>
      <c r="Q1">
        <f>IF(ISNUMBER(P1),P1-E1,"")</f>
        <v>1159.3683346675534</v>
      </c>
      <c r="R1">
        <f>IF(ISNUMBER(P1),Q1*Q1,"")</f>
        <v>1344134.9354298161</v>
      </c>
      <c r="S1">
        <f>IF(ISNUMBER(P1),((IF(P1&gt;E1,I$5*(P1-E1),P1-E1)))^2,"")</f>
        <v>1344134.9354298161</v>
      </c>
      <c r="T1">
        <f>IF(ISNUMBER(P1),(M1*D1),"")</f>
        <v>111950262.88835724</v>
      </c>
    </row>
    <row r="2" spans="1:20" ht="15.75" thickTop="1" x14ac:dyDescent="0.25">
      <c r="A2">
        <v>785.43597412109375</v>
      </c>
      <c r="B2">
        <v>115</v>
      </c>
      <c r="C2" s="2" t="s">
        <v>19</v>
      </c>
      <c r="D2">
        <v>786.34197998046875</v>
      </c>
      <c r="E2">
        <v>131000</v>
      </c>
      <c r="F2" s="3" t="s">
        <v>22</v>
      </c>
      <c r="G2" s="4">
        <v>6.89801025390625</v>
      </c>
      <c r="H2" t="s">
        <v>431</v>
      </c>
      <c r="I2">
        <f>'hidden params'!I2</f>
        <v>785.83883500000002</v>
      </c>
      <c r="J2">
        <f>'hidden params'!J2</f>
        <v>0.80344617693080145</v>
      </c>
      <c r="K2">
        <f t="shared" ref="K2:K30" si="0">IF(ISNUMBER(D2),ROUND((D2-I$2)*$G$6,0),"")</f>
        <v>1</v>
      </c>
      <c r="L2">
        <f t="shared" ref="L2:L30" si="1">IF(ISNUMBER((((EXP(GAMMALN($I$3+1)))/((EXP(GAMMALN(K2+1)))*(EXP(GAMMALN($I$3-K2+1))))))*(($I$8)^K2)*((1-$I$8)^($I$3-K2))),(((EXP(GAMMALN($I$3+1)))/((EXP(GAMMALN(K2+1)))*(EXP(GAMMALN($I$3-K2+1))))))*(($I$8)^K2)*((1-$I$8)^($I$3-K2)),0)</f>
        <v>8.7765517348790831E-2</v>
      </c>
      <c r="M2">
        <f>I$7*((L$1*J2)+(L$2*J1)) + $I$4</f>
        <v>128164.41178199764</v>
      </c>
      <c r="N2">
        <f t="shared" ref="N2:N30" si="2">IF(ISNUMBER((((EXP(GAMMALN($I$22+1)))/((EXP(GAMMALN(K2+1)))*(EXP(GAMMALN($I$22-K2+1))))))*(($I$11)^K2)*((1-$I$11)^($I$22-K2))),(((EXP(GAMMALN($I$22+1)))/((EXP(GAMMALN(K2+1)))*(EXP(GAMMALN($I$22-K2+1))))))*(($I$11)^K2)*((1-$I$11)^($I$22-K2)),0)</f>
        <v>3.2454947966041275E-6</v>
      </c>
      <c r="O2">
        <f>I$10*((N$1*J2)+(N$2*J1)) + $I$4</f>
        <v>0.45275292118615829</v>
      </c>
      <c r="P2">
        <f t="shared" ref="P2:P30" si="3">IF(ISNUMBER(D2),SUM(M2,O2)-$I$4,"")</f>
        <v>128164.86453491883</v>
      </c>
      <c r="Q2">
        <f t="shared" ref="Q2:Q30" si="4">IF(ISNUMBER(P2),P2-E2,"")</f>
        <v>-2835.13546508117</v>
      </c>
      <c r="R2">
        <f t="shared" ref="R2:R30" si="5">IF(ISNUMBER(P2),Q2*Q2,"")</f>
        <v>8037993.1053610221</v>
      </c>
      <c r="S2">
        <f t="shared" ref="S2:S30" si="6">IF(ISNUMBER(P2),((IF(P2&gt;E2,I$5*(P2-E2),P2-E2)))^2,"")</f>
        <v>8037993.1053610221</v>
      </c>
      <c r="T2">
        <f t="shared" ref="T2:T30" si="7">IF(ISNUMBER(P2),(M2*D2),"")</f>
        <v>100781057.32368813</v>
      </c>
    </row>
    <row r="3" spans="1:20" x14ac:dyDescent="0.25">
      <c r="A3">
        <v>785.447998046875</v>
      </c>
      <c r="B3">
        <v>81.75</v>
      </c>
      <c r="D3">
        <v>786.843994140625</v>
      </c>
      <c r="E3">
        <v>62330</v>
      </c>
      <c r="F3" s="7" t="s">
        <v>16</v>
      </c>
      <c r="G3" s="8">
        <f>IF(ISBLANK(G2),"",$G$2*$G$6)</f>
        <v>13.7960205078125</v>
      </c>
      <c r="H3" s="22" t="s">
        <v>432</v>
      </c>
      <c r="I3" s="22">
        <v>1.0009999999999999</v>
      </c>
      <c r="J3">
        <f>'hidden params'!J3</f>
        <v>0.37217999724675188</v>
      </c>
      <c r="K3">
        <f t="shared" si="0"/>
        <v>2</v>
      </c>
      <c r="L3">
        <f t="shared" si="1"/>
        <v>4.2177343558460746E-6</v>
      </c>
      <c r="M3">
        <f>I$7*((L$1*J3)+(L$2*J2)+(L$3*J1)) + $I$4</f>
        <v>64033.204551801871</v>
      </c>
      <c r="N3">
        <f t="shared" si="2"/>
        <v>4.7493501822744153E-5</v>
      </c>
      <c r="O3">
        <f>I$10*((N$1*J3)+(N$2*J2)+(N$3*J1)) + $I$4</f>
        <v>6.8215687317075338</v>
      </c>
      <c r="P3">
        <f t="shared" si="3"/>
        <v>64040.026120533577</v>
      </c>
      <c r="Q3">
        <f t="shared" si="4"/>
        <v>1710.0261205335773</v>
      </c>
      <c r="R3">
        <f t="shared" si="5"/>
        <v>2924189.332907117</v>
      </c>
      <c r="S3">
        <f t="shared" si="6"/>
        <v>2924189.332907117</v>
      </c>
      <c r="T3">
        <f t="shared" si="7"/>
        <v>50384142.427163437</v>
      </c>
    </row>
    <row r="4" spans="1:20" x14ac:dyDescent="0.25">
      <c r="A4">
        <v>785.46099853515625</v>
      </c>
      <c r="B4">
        <v>67.75</v>
      </c>
      <c r="D4">
        <v>787.34600830078125</v>
      </c>
      <c r="E4">
        <v>19570</v>
      </c>
      <c r="F4" s="5" t="s">
        <v>23</v>
      </c>
      <c r="G4" s="6">
        <v>788.57476806640625</v>
      </c>
      <c r="H4" t="s">
        <v>11</v>
      </c>
      <c r="I4">
        <v>0</v>
      </c>
      <c r="J4">
        <f>'hidden params'!J4</f>
        <v>0.12617301604219128</v>
      </c>
      <c r="K4">
        <f t="shared" si="0"/>
        <v>3</v>
      </c>
      <c r="L4">
        <f t="shared" si="1"/>
        <v>0</v>
      </c>
      <c r="M4">
        <f>I$7*((L$1*J4)+(L$2*J3)+(L$3*J2)+(L$4*J1)) + $I$4</f>
        <v>23076.150232310138</v>
      </c>
      <c r="N4">
        <f t="shared" si="2"/>
        <v>4.2497966378074264E-4</v>
      </c>
      <c r="O4">
        <f>I$10*((N$1*J4)+(N$2*J3)+(N$3*J2)+(N$4*J1)) + $I$4</f>
        <v>63.177248696414722</v>
      </c>
      <c r="P4">
        <f t="shared" si="3"/>
        <v>23139.327481006552</v>
      </c>
      <c r="Q4">
        <f t="shared" si="4"/>
        <v>3569.3274810065523</v>
      </c>
      <c r="R4">
        <f t="shared" si="5"/>
        <v>12740098.666668579</v>
      </c>
      <c r="S4">
        <f t="shared" si="6"/>
        <v>12740098.666668579</v>
      </c>
      <c r="T4">
        <f t="shared" si="7"/>
        <v>18168914.772358533</v>
      </c>
    </row>
    <row r="5" spans="1:20" ht="15.75" thickBot="1" x14ac:dyDescent="0.3">
      <c r="A5">
        <v>785.4730224609375</v>
      </c>
      <c r="B5">
        <v>57.5</v>
      </c>
      <c r="D5">
        <v>787.8480224609375</v>
      </c>
      <c r="E5">
        <v>6889</v>
      </c>
      <c r="F5" s="9" t="s">
        <v>24</v>
      </c>
      <c r="G5" s="10">
        <f>($G$4-1.00794)*$G$6</f>
        <v>1575.1336561328126</v>
      </c>
      <c r="H5" t="s">
        <v>433</v>
      </c>
      <c r="I5">
        <f>'hidden params'!D2</f>
        <v>1</v>
      </c>
      <c r="J5">
        <f>'hidden params'!J5</f>
        <v>3.4501219851586933E-2</v>
      </c>
      <c r="K5">
        <f t="shared" si="0"/>
        <v>4</v>
      </c>
      <c r="L5">
        <f t="shared" si="1"/>
        <v>0</v>
      </c>
      <c r="M5">
        <f>I$7*((L$1*J5)+(L$2*J4)+(L$3*J3)+(L$4*J2)+(L$5*J1)) + $I$4</f>
        <v>6644.5925076407639</v>
      </c>
      <c r="N5">
        <f t="shared" si="2"/>
        <v>2.594675659869386E-3</v>
      </c>
      <c r="O5">
        <f>I$10*((N$1*J5)+(N$2*J4)+(N$3*J3)+(N$4*J2)+(N$5*J1)) + $I$4</f>
        <v>401.92839929119066</v>
      </c>
      <c r="P5">
        <f t="shared" si="3"/>
        <v>7046.5209069319544</v>
      </c>
      <c r="Q5">
        <f t="shared" si="4"/>
        <v>157.52090693195441</v>
      </c>
      <c r="R5">
        <f t="shared" si="5"/>
        <v>24812.836120665444</v>
      </c>
      <c r="S5">
        <f t="shared" si="6"/>
        <v>24812.836120665444</v>
      </c>
      <c r="T5">
        <f t="shared" si="7"/>
        <v>5234929.0672035376</v>
      </c>
    </row>
    <row r="6" spans="1:20" ht="15.75" thickTop="1" x14ac:dyDescent="0.25">
      <c r="A6">
        <v>785.4849853515625</v>
      </c>
      <c r="B6">
        <v>61.75</v>
      </c>
      <c r="D6">
        <v>788.35052490234375</v>
      </c>
      <c r="E6">
        <v>0</v>
      </c>
      <c r="F6" t="s">
        <v>25</v>
      </c>
      <c r="G6">
        <v>2</v>
      </c>
      <c r="H6" t="s">
        <v>434</v>
      </c>
      <c r="I6">
        <f>SUM(S1:S30)</f>
        <v>50637841.954945639</v>
      </c>
      <c r="J6">
        <f>'hidden params'!J6</f>
        <v>8.0089009138998458E-3</v>
      </c>
      <c r="K6">
        <f t="shared" si="0"/>
        <v>5</v>
      </c>
      <c r="L6">
        <f t="shared" si="1"/>
        <v>0</v>
      </c>
      <c r="M6">
        <f>I$7*((L$1*J6)+(L$2*J5)+(L$3*J4)+(L$4*J3)+(L$5*J2)+(L$6*J1)) + $I$4</f>
        <v>1613.8992690366981</v>
      </c>
      <c r="N6">
        <f t="shared" si="2"/>
        <v>1.1415948857073813E-2</v>
      </c>
      <c r="O6">
        <f>I$10*((N$1*J6)+(N$2*J5)+(N$3*J4)+(N$4*J3)+(N$5*J2)+(N$6*J1)) + $I$4</f>
        <v>1859.1460014701709</v>
      </c>
      <c r="P6">
        <f t="shared" si="3"/>
        <v>3473.0452705068692</v>
      </c>
      <c r="Q6">
        <f t="shared" si="4"/>
        <v>3473.0452705068692</v>
      </c>
      <c r="R6">
        <f t="shared" si="5"/>
        <v>12062043.450990133</v>
      </c>
      <c r="S6">
        <f t="shared" si="6"/>
        <v>12062043.450990133</v>
      </c>
      <c r="T6">
        <f t="shared" si="7"/>
        <v>1272318.3358845899</v>
      </c>
    </row>
    <row r="7" spans="1:20" x14ac:dyDescent="0.25">
      <c r="A7">
        <v>785.49700927734375</v>
      </c>
      <c r="B7">
        <v>76.5</v>
      </c>
      <c r="D7">
        <v>788.85400390625</v>
      </c>
      <c r="E7">
        <v>7754</v>
      </c>
      <c r="F7" t="s">
        <v>26</v>
      </c>
      <c r="G7" s="11">
        <v>0.10000000149011612</v>
      </c>
      <c r="H7" s="22" t="s">
        <v>435</v>
      </c>
      <c r="I7" s="22">
        <v>156165.98106464435</v>
      </c>
      <c r="J7">
        <f>'hidden params'!J7</f>
        <v>1.6289556013377802E-3</v>
      </c>
      <c r="K7">
        <f t="shared" si="0"/>
        <v>6</v>
      </c>
      <c r="L7">
        <f t="shared" si="1"/>
        <v>0</v>
      </c>
      <c r="M7">
        <f>I$7*((L$1*J7)+(L$2*J6)+(L$3*J5)+(L$4*J4)+(L$5*J3)+(L$6*J2)+(L$7*J1)) + $I$4</f>
        <v>341.85258890012284</v>
      </c>
      <c r="N7">
        <f t="shared" si="2"/>
        <v>3.7246339765323051E-2</v>
      </c>
      <c r="O7">
        <f>I$10*((N$1*J7)+(N$2*J6)+(N$3*J5)+(N$4*J4)+(N$5*J3)+(N$6*J2)+(N$7*J1)) + $I$4</f>
        <v>6454.2557973010553</v>
      </c>
      <c r="P7">
        <f t="shared" si="3"/>
        <v>6796.1083862011783</v>
      </c>
      <c r="Q7">
        <f t="shared" si="4"/>
        <v>-957.89161379882171</v>
      </c>
      <c r="R7">
        <f t="shared" si="5"/>
        <v>917556.34378611099</v>
      </c>
      <c r="S7">
        <f t="shared" si="6"/>
        <v>917556.34378611099</v>
      </c>
      <c r="T7">
        <f t="shared" si="7"/>
        <v>269671.78349957918</v>
      </c>
    </row>
    <row r="8" spans="1:20" x14ac:dyDescent="0.25">
      <c r="A8">
        <v>785.510009765625</v>
      </c>
      <c r="B8">
        <v>84.25</v>
      </c>
      <c r="D8">
        <v>789.35601806640625</v>
      </c>
      <c r="E8">
        <v>16850</v>
      </c>
      <c r="F8" t="s">
        <v>27</v>
      </c>
      <c r="G8" s="11">
        <v>2.9999999329447746E-2</v>
      </c>
      <c r="H8" s="22" t="s">
        <v>436</v>
      </c>
      <c r="I8" s="22">
        <v>8.7685886154945325E-2</v>
      </c>
      <c r="J8">
        <f>'hidden params'!J8</f>
        <v>2.9654445356787595E-4</v>
      </c>
      <c r="K8">
        <f t="shared" si="0"/>
        <v>7</v>
      </c>
      <c r="L8">
        <f t="shared" si="1"/>
        <v>0</v>
      </c>
      <c r="M8">
        <f>I$7*((L$1*J8)+(L$2*J7)+(L$3*J6)+(L$4*J5)+(L$5*J4)+(L$6*J3)+(L$7*J2)+(L$8*J1)) + $I$4</f>
        <v>64.5772527228511</v>
      </c>
      <c r="N8">
        <f t="shared" si="2"/>
        <v>9.1270035742254799E-2</v>
      </c>
      <c r="O8">
        <f>I$10*((N$1*J8)+(N$2*J7)+(N$3*J6)+(N$4*J5)+(N$5*J4)+(N$6*J3)+(N$7*J2)+(N$8*J1)) + $I$4</f>
        <v>17113.605793945855</v>
      </c>
      <c r="P8">
        <f t="shared" si="3"/>
        <v>17178.183046668706</v>
      </c>
      <c r="Q8">
        <f t="shared" si="4"/>
        <v>328.18304666870608</v>
      </c>
      <c r="R8">
        <f t="shared" si="5"/>
        <v>107704.11212075411</v>
      </c>
      <c r="S8">
        <f t="shared" si="6"/>
        <v>107704.11212075411</v>
      </c>
      <c r="T8">
        <f t="shared" si="7"/>
        <v>50974.443066977736</v>
      </c>
    </row>
    <row r="9" spans="1:20" x14ac:dyDescent="0.25">
      <c r="A9">
        <v>785.52197265625</v>
      </c>
      <c r="B9">
        <v>85</v>
      </c>
      <c r="D9">
        <v>789.8590087890625</v>
      </c>
      <c r="E9">
        <v>35890</v>
      </c>
      <c r="F9" t="s">
        <v>28</v>
      </c>
      <c r="G9">
        <v>6</v>
      </c>
      <c r="H9" t="s">
        <v>442</v>
      </c>
      <c r="I9">
        <f>I3*I8</f>
        <v>8.7773572041100256E-2</v>
      </c>
      <c r="J9">
        <f>'hidden params'!J9</f>
        <v>4.9062092495307995E-5</v>
      </c>
      <c r="K9">
        <f t="shared" si="0"/>
        <v>8</v>
      </c>
      <c r="L9">
        <f t="shared" si="1"/>
        <v>0</v>
      </c>
      <c r="M9">
        <f>I$7*((L$1*J9)+(L$2*J8)+(L$3*J7)+(L$4*J6)+(L$5*J5)+(L$6*J4)+(L$7*J3)+(L$8*J2)+(L$9*J1)) + $I$4</f>
        <v>11.054861718911226</v>
      </c>
      <c r="N9">
        <f t="shared" si="2"/>
        <v>0.16805384742383289</v>
      </c>
      <c r="O9">
        <f>I$10*((N$1*J9)+(N$2*J8)+(N$3*J7)+(N$4*J6)+(N$5*J5)+(N$6*J4)+(N$7*J3)+(N$8*J2)+(N$9*J1)) + $I$4</f>
        <v>34935.607542943413</v>
      </c>
      <c r="P9">
        <f t="shared" si="3"/>
        <v>34946.662404662326</v>
      </c>
      <c r="Q9">
        <f t="shared" si="4"/>
        <v>-943.33759533767443</v>
      </c>
      <c r="R9">
        <f t="shared" si="5"/>
        <v>889885.81877746596</v>
      </c>
      <c r="S9">
        <f t="shared" si="6"/>
        <v>889885.81877746596</v>
      </c>
      <c r="T9">
        <f t="shared" si="7"/>
        <v>8731.7821195993729</v>
      </c>
    </row>
    <row r="10" spans="1:20" x14ac:dyDescent="0.25">
      <c r="A10">
        <v>785.53399658203125</v>
      </c>
      <c r="B10">
        <v>109</v>
      </c>
      <c r="D10">
        <v>790.36199951171875</v>
      </c>
      <c r="E10">
        <v>54580</v>
      </c>
      <c r="F10" s="2" t="s">
        <v>19</v>
      </c>
      <c r="G10">
        <v>785.8131103515625</v>
      </c>
      <c r="H10" s="23" t="s">
        <v>448</v>
      </c>
      <c r="I10" s="23">
        <v>136052.60861539788</v>
      </c>
      <c r="J10">
        <f>'hidden params'!J10</f>
        <v>7.4618768218493286E-6</v>
      </c>
      <c r="K10">
        <f t="shared" si="0"/>
        <v>9</v>
      </c>
      <c r="L10">
        <f t="shared" si="1"/>
        <v>0</v>
      </c>
      <c r="M10">
        <f>I$7*((L1*J$10)+(L2*J$9)+(L3*J$8)+(L4*J$7)+(L5*J$6)+(L6*J$5)+(L7*J$4)+(L8*J$3)+(L9*J$2)+(L10*J$1)) + $I$4</f>
        <v>1.7356539354986382</v>
      </c>
      <c r="N10">
        <f t="shared" si="2"/>
        <v>0.2298118764605532</v>
      </c>
      <c r="O10">
        <f>I$10*((N1*J$10)+(N2*J$9)+(N3*J$8)+(N4*J$7)+(N5*J$6)+(N6*J$5)+(N7*J$4)+(N8*J$3)+(N9*J$2)+(N10*J$1)) + $I$4</f>
        <v>54954.072199196511</v>
      </c>
      <c r="P10">
        <f t="shared" si="3"/>
        <v>54955.807853132006</v>
      </c>
      <c r="Q10">
        <f t="shared" si="4"/>
        <v>375.80785313200613</v>
      </c>
      <c r="R10">
        <f t="shared" si="5"/>
        <v>141231.54247568749</v>
      </c>
      <c r="S10">
        <f t="shared" si="6"/>
        <v>141231.54247568749</v>
      </c>
      <c r="T10">
        <f t="shared" si="7"/>
        <v>1371.7949149210874</v>
      </c>
    </row>
    <row r="11" spans="1:20" x14ac:dyDescent="0.25">
      <c r="A11">
        <v>785.5460205078125</v>
      </c>
      <c r="B11">
        <v>136.5</v>
      </c>
      <c r="D11">
        <v>790.86602783203125</v>
      </c>
      <c r="E11">
        <v>65790</v>
      </c>
      <c r="F11" s="2" t="s">
        <v>29</v>
      </c>
      <c r="G11">
        <v>792.71112060546875</v>
      </c>
      <c r="H11" s="23" t="s">
        <v>449</v>
      </c>
      <c r="I11" s="23">
        <v>0.7078456238600902</v>
      </c>
      <c r="J11">
        <f>'hidden params'!J11</f>
        <v>1.052564504578221E-6</v>
      </c>
      <c r="K11">
        <f t="shared" si="0"/>
        <v>10</v>
      </c>
      <c r="L11">
        <f t="shared" si="1"/>
        <v>0</v>
      </c>
      <c r="M11">
        <f t="shared" ref="M11:M30" si="8">I$7*((L2*J$10)+(L3*J$9)+(L4*J$8)+(L5*J$7)+(L6*J$6)+(L7*J$5)+(L8*J$4)+(L9*J$3)+(L10*J$2)+(L11*J$1)) + $I$4</f>
        <v>0.10230471063911233</v>
      </c>
      <c r="N11">
        <f t="shared" si="2"/>
        <v>0.22715887819343283</v>
      </c>
      <c r="O11">
        <f t="shared" ref="O11:O30" si="9">I$10*((N2*J$10)+(N3*J$9)+(N4*J$8)+(N5*J$7)+(N6*J$6)+(N7*J$5)+(N8*J$4)+(N9*J$3)+(N10*J$2)+(N11*J$1)) + $I$4</f>
        <v>66290.718764894118</v>
      </c>
      <c r="P11">
        <f t="shared" si="3"/>
        <v>66290.821069604761</v>
      </c>
      <c r="Q11">
        <f t="shared" si="4"/>
        <v>500.82106960476085</v>
      </c>
      <c r="R11">
        <f t="shared" si="5"/>
        <v>250821.74376005671</v>
      </c>
      <c r="S11">
        <f t="shared" si="6"/>
        <v>250821.74376005671</v>
      </c>
      <c r="T11">
        <f t="shared" si="7"/>
        <v>80.90932013166011</v>
      </c>
    </row>
    <row r="12" spans="1:20" x14ac:dyDescent="0.25">
      <c r="A12">
        <v>785.55902099609375</v>
      </c>
      <c r="B12">
        <v>126.30000305175781</v>
      </c>
      <c r="D12">
        <v>791.3690185546875</v>
      </c>
      <c r="E12">
        <v>61430</v>
      </c>
      <c r="F12" t="s">
        <v>30</v>
      </c>
      <c r="G12" t="s">
        <v>31</v>
      </c>
      <c r="H12" t="s">
        <v>453</v>
      </c>
      <c r="I12">
        <f>I11*I22</f>
        <v>9.2584274397618493</v>
      </c>
      <c r="J12">
        <f>'hidden params'!J12</f>
        <v>1.3868021752309093E-7</v>
      </c>
      <c r="K12">
        <f t="shared" si="0"/>
        <v>11</v>
      </c>
      <c r="L12">
        <f t="shared" si="1"/>
        <v>0</v>
      </c>
      <c r="M12">
        <f t="shared" si="8"/>
        <v>4.9148892115991582E-6</v>
      </c>
      <c r="N12">
        <f t="shared" si="2"/>
        <v>0.15409033187196766</v>
      </c>
      <c r="O12">
        <f t="shared" si="9"/>
        <v>60788.594637965987</v>
      </c>
      <c r="P12">
        <f t="shared" si="3"/>
        <v>60788.594642880875</v>
      </c>
      <c r="Q12">
        <f t="shared" si="4"/>
        <v>-641.40535711912526</v>
      </c>
      <c r="R12">
        <f t="shared" si="5"/>
        <v>411400.83214111259</v>
      </c>
      <c r="S12">
        <f t="shared" si="6"/>
        <v>411400.83214111259</v>
      </c>
      <c r="T12">
        <f t="shared" si="7"/>
        <v>3.8894910516882476E-3</v>
      </c>
    </row>
    <row r="13" spans="1:20" x14ac:dyDescent="0.25">
      <c r="A13">
        <v>785.57098388671875</v>
      </c>
      <c r="B13">
        <v>85</v>
      </c>
      <c r="D13">
        <v>791.87298583984375</v>
      </c>
      <c r="E13">
        <v>41540</v>
      </c>
      <c r="F13">
        <v>14130</v>
      </c>
      <c r="H13" s="24"/>
      <c r="I13" s="24"/>
      <c r="J13">
        <f>'hidden params'!J13</f>
        <v>1.7100403136067916E-8</v>
      </c>
      <c r="K13">
        <f t="shared" si="0"/>
        <v>12</v>
      </c>
      <c r="L13">
        <f t="shared" si="1"/>
        <v>0</v>
      </c>
      <c r="M13">
        <f t="shared" si="8"/>
        <v>0</v>
      </c>
      <c r="N13">
        <f t="shared" si="2"/>
        <v>6.4703326189116867E-2</v>
      </c>
      <c r="O13">
        <f t="shared" si="9"/>
        <v>41991.261656678813</v>
      </c>
      <c r="P13">
        <f t="shared" si="3"/>
        <v>41991.261656678813</v>
      </c>
      <c r="Q13">
        <f t="shared" si="4"/>
        <v>451.26165667881287</v>
      </c>
      <c r="R13">
        <f t="shared" si="5"/>
        <v>203637.08278850678</v>
      </c>
      <c r="S13">
        <f t="shared" si="6"/>
        <v>203637.08278850678</v>
      </c>
      <c r="T13">
        <f t="shared" si="7"/>
        <v>0</v>
      </c>
    </row>
    <row r="14" spans="1:20" x14ac:dyDescent="0.25">
      <c r="A14">
        <v>785.5830078125</v>
      </c>
      <c r="B14">
        <v>58.75</v>
      </c>
      <c r="D14">
        <v>792.37701416015625</v>
      </c>
      <c r="E14">
        <v>21980</v>
      </c>
      <c r="F14">
        <v>14130</v>
      </c>
      <c r="H14" s="24"/>
      <c r="I14" s="24"/>
      <c r="J14">
        <f>'hidden params'!J14</f>
        <v>2.001917954263115E-9</v>
      </c>
      <c r="K14">
        <f t="shared" si="0"/>
        <v>13</v>
      </c>
      <c r="L14">
        <f t="shared" si="1"/>
        <v>0</v>
      </c>
      <c r="M14">
        <f t="shared" si="8"/>
        <v>0</v>
      </c>
      <c r="N14">
        <f t="shared" si="2"/>
        <v>1.3020370041940578E-2</v>
      </c>
      <c r="O14">
        <f t="shared" si="9"/>
        <v>21829.870484247116</v>
      </c>
      <c r="P14">
        <f t="shared" si="3"/>
        <v>21829.870484247116</v>
      </c>
      <c r="Q14">
        <f t="shared" si="4"/>
        <v>-150.12951575288389</v>
      </c>
      <c r="R14">
        <f t="shared" si="5"/>
        <v>22538.871500195411</v>
      </c>
      <c r="S14">
        <f t="shared" si="6"/>
        <v>22538.871500195411</v>
      </c>
      <c r="T14">
        <f t="shared" si="7"/>
        <v>0</v>
      </c>
    </row>
    <row r="15" spans="1:20" x14ac:dyDescent="0.25">
      <c r="A15">
        <v>785.594970703125</v>
      </c>
      <c r="B15">
        <v>70.25</v>
      </c>
      <c r="D15">
        <v>792.8809814453125</v>
      </c>
      <c r="E15">
        <v>10140</v>
      </c>
      <c r="J15">
        <f>'hidden params'!J15</f>
        <v>0</v>
      </c>
      <c r="K15">
        <f t="shared" si="0"/>
        <v>14</v>
      </c>
      <c r="L15">
        <f t="shared" si="1"/>
        <v>0</v>
      </c>
      <c r="M15">
        <f t="shared" si="8"/>
        <v>0</v>
      </c>
      <c r="N15">
        <f t="shared" si="2"/>
        <v>1.7964960460721554E-4</v>
      </c>
      <c r="O15">
        <f t="shared" si="9"/>
        <v>8727.0498465049041</v>
      </c>
      <c r="P15">
        <f t="shared" si="3"/>
        <v>8727.0498465049041</v>
      </c>
      <c r="Q15">
        <f t="shared" si="4"/>
        <v>-1412.9501534950959</v>
      </c>
      <c r="R15">
        <f t="shared" si="5"/>
        <v>1996428.1362618152</v>
      </c>
      <c r="S15">
        <f t="shared" si="6"/>
        <v>1996428.1362618152</v>
      </c>
      <c r="T15">
        <f t="shared" si="7"/>
        <v>0</v>
      </c>
    </row>
    <row r="16" spans="1:20" x14ac:dyDescent="0.25">
      <c r="A16">
        <v>785.60699462890625</v>
      </c>
      <c r="B16">
        <v>100.19999694824219</v>
      </c>
      <c r="D16">
        <f>D15 + (1/$G$6)</f>
        <v>793.3809814453125</v>
      </c>
      <c r="E16">
        <v>0</v>
      </c>
      <c r="F16">
        <v>50637841.954951532</v>
      </c>
      <c r="H16" t="s">
        <v>450</v>
      </c>
      <c r="I16">
        <f>I7/(I7+I10)</f>
        <v>0.53441494340122087</v>
      </c>
      <c r="J16">
        <f>'hidden params'!J16</f>
        <v>0</v>
      </c>
      <c r="K16">
        <f t="shared" si="0"/>
        <v>15</v>
      </c>
      <c r="L16">
        <f t="shared" si="1"/>
        <v>0</v>
      </c>
      <c r="M16">
        <f t="shared" si="8"/>
        <v>0</v>
      </c>
      <c r="N16">
        <f t="shared" si="2"/>
        <v>0</v>
      </c>
      <c r="O16">
        <f t="shared" si="9"/>
        <v>2818.8217343810843</v>
      </c>
      <c r="P16">
        <f t="shared" si="3"/>
        <v>2818.8217343810843</v>
      </c>
      <c r="Q16">
        <f t="shared" si="4"/>
        <v>2818.8217343810843</v>
      </c>
      <c r="R16">
        <f t="shared" si="5"/>
        <v>7945755.9702191837</v>
      </c>
      <c r="S16">
        <f t="shared" si="6"/>
        <v>7945755.9702191837</v>
      </c>
      <c r="T16">
        <f t="shared" si="7"/>
        <v>0</v>
      </c>
    </row>
    <row r="17" spans="1:20" x14ac:dyDescent="0.25">
      <c r="A17">
        <v>785.6199951171875</v>
      </c>
      <c r="B17">
        <v>141</v>
      </c>
      <c r="D17">
        <f>D16 + (1/$G$6)</f>
        <v>793.8809814453125</v>
      </c>
      <c r="E17">
        <v>0</v>
      </c>
      <c r="F17">
        <v>50637841.954946168</v>
      </c>
      <c r="H17" t="s">
        <v>451</v>
      </c>
      <c r="I17">
        <f>I10/(I10+I7)</f>
        <v>0.46558505659877913</v>
      </c>
      <c r="J17">
        <f>'hidden params'!J17</f>
        <v>0</v>
      </c>
      <c r="K17">
        <f t="shared" si="0"/>
        <v>16</v>
      </c>
      <c r="L17">
        <f t="shared" si="1"/>
        <v>0</v>
      </c>
      <c r="M17">
        <f t="shared" si="8"/>
        <v>0</v>
      </c>
      <c r="N17">
        <f t="shared" si="2"/>
        <v>0</v>
      </c>
      <c r="O17">
        <f t="shared" si="9"/>
        <v>765.05463589942974</v>
      </c>
      <c r="P17">
        <f t="shared" si="3"/>
        <v>765.05463589942974</v>
      </c>
      <c r="Q17">
        <f t="shared" si="4"/>
        <v>765.05463589942974</v>
      </c>
      <c r="R17">
        <f t="shared" si="5"/>
        <v>585308.59591120901</v>
      </c>
      <c r="S17">
        <f t="shared" si="6"/>
        <v>585308.59591120901</v>
      </c>
      <c r="T17">
        <f t="shared" si="7"/>
        <v>0</v>
      </c>
    </row>
    <row r="18" spans="1:20" x14ac:dyDescent="0.25">
      <c r="A18">
        <v>785.63201904296875</v>
      </c>
      <c r="B18">
        <v>191.80000305175781</v>
      </c>
      <c r="D18">
        <f>D17 + (1/$G$6)</f>
        <v>794.3809814453125</v>
      </c>
      <c r="E18">
        <v>0</v>
      </c>
      <c r="F18">
        <v>50637841.954945639</v>
      </c>
      <c r="J18">
        <f>'hidden params'!J18</f>
        <v>0</v>
      </c>
      <c r="K18">
        <f t="shared" si="0"/>
        <v>17</v>
      </c>
      <c r="L18">
        <f t="shared" si="1"/>
        <v>0</v>
      </c>
      <c r="M18">
        <f t="shared" si="8"/>
        <v>0</v>
      </c>
      <c r="N18">
        <f t="shared" si="2"/>
        <v>0</v>
      </c>
      <c r="O18">
        <f t="shared" si="9"/>
        <v>179.72361482622955</v>
      </c>
      <c r="P18">
        <f t="shared" si="3"/>
        <v>179.72361482622955</v>
      </c>
      <c r="Q18">
        <f t="shared" si="4"/>
        <v>179.72361482622955</v>
      </c>
      <c r="R18">
        <f t="shared" si="5"/>
        <v>32300.577726206917</v>
      </c>
      <c r="S18">
        <f t="shared" si="6"/>
        <v>32300.577726206917</v>
      </c>
      <c r="T18">
        <f t="shared" si="7"/>
        <v>0</v>
      </c>
    </row>
    <row r="19" spans="1:20" x14ac:dyDescent="0.25">
      <c r="A19">
        <v>785.64398193359375</v>
      </c>
      <c r="B19">
        <v>223.19999694824219</v>
      </c>
      <c r="E19">
        <v>0</v>
      </c>
      <c r="H19" t="s">
        <v>441</v>
      </c>
      <c r="I19">
        <v>5689.4369747899163</v>
      </c>
      <c r="J19">
        <f>'hidden params'!J19</f>
        <v>0</v>
      </c>
      <c r="K19" t="str">
        <f t="shared" si="0"/>
        <v/>
      </c>
      <c r="L19">
        <f t="shared" si="1"/>
        <v>0</v>
      </c>
      <c r="M19">
        <f t="shared" si="8"/>
        <v>0</v>
      </c>
      <c r="N19">
        <f t="shared" si="2"/>
        <v>0</v>
      </c>
      <c r="O19">
        <f t="shared" si="9"/>
        <v>37.336941970626199</v>
      </c>
      <c r="P19" t="str">
        <f t="shared" si="3"/>
        <v/>
      </c>
      <c r="Q19" t="str">
        <f t="shared" si="4"/>
        <v/>
      </c>
      <c r="R19" t="str">
        <f t="shared" si="5"/>
        <v/>
      </c>
      <c r="S19" t="str">
        <f t="shared" si="6"/>
        <v/>
      </c>
      <c r="T19" t="str">
        <f t="shared" si="7"/>
        <v/>
      </c>
    </row>
    <row r="20" spans="1:20" x14ac:dyDescent="0.25">
      <c r="A20">
        <v>785.656005859375</v>
      </c>
      <c r="B20">
        <v>228.30000305175781</v>
      </c>
      <c r="E20">
        <v>0</v>
      </c>
      <c r="F20">
        <v>8.7685886154945325E-2</v>
      </c>
      <c r="H20" t="s">
        <v>444</v>
      </c>
      <c r="I20">
        <f>'hidden params'!I20</f>
        <v>0.86622543450233802</v>
      </c>
      <c r="J20">
        <f>'hidden params'!J20</f>
        <v>0</v>
      </c>
      <c r="K20" t="str">
        <f t="shared" si="0"/>
        <v/>
      </c>
      <c r="L20">
        <f t="shared" si="1"/>
        <v>0</v>
      </c>
      <c r="M20">
        <f t="shared" si="8"/>
        <v>0</v>
      </c>
      <c r="N20">
        <f t="shared" si="2"/>
        <v>0</v>
      </c>
      <c r="O20">
        <f t="shared" si="9"/>
        <v>6.9510418931309816</v>
      </c>
      <c r="P20" t="str">
        <f t="shared" si="3"/>
        <v/>
      </c>
      <c r="Q20" t="str">
        <f t="shared" si="4"/>
        <v/>
      </c>
      <c r="R20" t="str">
        <f t="shared" si="5"/>
        <v/>
      </c>
      <c r="S20" t="str">
        <f t="shared" si="6"/>
        <v/>
      </c>
      <c r="T20" t="str">
        <f t="shared" si="7"/>
        <v/>
      </c>
    </row>
    <row r="21" spans="1:20" x14ac:dyDescent="0.25">
      <c r="A21">
        <v>785.66900634765625</v>
      </c>
      <c r="B21">
        <v>245.30000305175781</v>
      </c>
      <c r="E21">
        <v>0</v>
      </c>
      <c r="F21">
        <v>0.7078456238600902</v>
      </c>
      <c r="H21" t="s">
        <v>445</v>
      </c>
      <c r="I21">
        <f>'hidden params'!I21</f>
        <v>13.753941155366729</v>
      </c>
      <c r="J21">
        <f>'hidden params'!J21</f>
        <v>0</v>
      </c>
      <c r="K21" t="str">
        <f t="shared" si="0"/>
        <v/>
      </c>
      <c r="L21">
        <f t="shared" si="1"/>
        <v>0</v>
      </c>
      <c r="M21">
        <f t="shared" si="8"/>
        <v>0</v>
      </c>
      <c r="N21">
        <f t="shared" si="2"/>
        <v>0</v>
      </c>
      <c r="O21">
        <f t="shared" si="9"/>
        <v>1.1534599204093061</v>
      </c>
      <c r="P21" t="str">
        <f t="shared" si="3"/>
        <v/>
      </c>
      <c r="Q21" t="str">
        <f t="shared" si="4"/>
        <v/>
      </c>
      <c r="R21" t="str">
        <f t="shared" si="5"/>
        <v/>
      </c>
      <c r="S21" t="str">
        <f t="shared" si="6"/>
        <v/>
      </c>
      <c r="T21" t="str">
        <f t="shared" si="7"/>
        <v/>
      </c>
    </row>
    <row r="22" spans="1:20" x14ac:dyDescent="0.25">
      <c r="A22">
        <v>785.6810302734375</v>
      </c>
      <c r="B22">
        <v>297.5</v>
      </c>
      <c r="E22">
        <v>0</v>
      </c>
      <c r="F22">
        <v>156165.98106464435</v>
      </c>
      <c r="H22" s="23" t="s">
        <v>452</v>
      </c>
      <c r="I22" s="23">
        <v>13.079726889138515</v>
      </c>
      <c r="J22">
        <f>'hidden params'!J22</f>
        <v>0</v>
      </c>
      <c r="K22" t="str">
        <f t="shared" si="0"/>
        <v/>
      </c>
      <c r="L22">
        <f t="shared" si="1"/>
        <v>0</v>
      </c>
      <c r="M22">
        <f t="shared" si="8"/>
        <v>0</v>
      </c>
      <c r="N22">
        <f t="shared" si="2"/>
        <v>0</v>
      </c>
      <c r="O22">
        <f t="shared" si="9"/>
        <v>0.15984670554756927</v>
      </c>
      <c r="P22" t="str">
        <f t="shared" si="3"/>
        <v/>
      </c>
      <c r="Q22" t="str">
        <f t="shared" si="4"/>
        <v/>
      </c>
      <c r="R22" t="str">
        <f t="shared" si="5"/>
        <v/>
      </c>
      <c r="S22" t="str">
        <f t="shared" si="6"/>
        <v/>
      </c>
      <c r="T22" t="str">
        <f t="shared" si="7"/>
        <v/>
      </c>
    </row>
    <row r="23" spans="1:20" x14ac:dyDescent="0.25">
      <c r="A23">
        <v>785.6929931640625</v>
      </c>
      <c r="B23">
        <v>366</v>
      </c>
      <c r="E23">
        <v>0</v>
      </c>
      <c r="F23">
        <v>1.0009999999999999</v>
      </c>
      <c r="H23" s="24"/>
      <c r="I23" s="24"/>
      <c r="J23">
        <f>'hidden params'!J23</f>
        <v>0</v>
      </c>
      <c r="K23" t="str">
        <f t="shared" si="0"/>
        <v/>
      </c>
      <c r="L23">
        <f t="shared" si="1"/>
        <v>0</v>
      </c>
      <c r="M23">
        <f t="shared" si="8"/>
        <v>0</v>
      </c>
      <c r="N23">
        <f t="shared" si="2"/>
        <v>0</v>
      </c>
      <c r="O23">
        <f t="shared" si="9"/>
        <v>1.4417547035754543E-2</v>
      </c>
      <c r="P23" t="str">
        <f t="shared" si="3"/>
        <v/>
      </c>
      <c r="Q23" t="str">
        <f t="shared" si="4"/>
        <v/>
      </c>
      <c r="R23" t="str">
        <f t="shared" si="5"/>
        <v/>
      </c>
      <c r="S23" t="str">
        <f t="shared" si="6"/>
        <v/>
      </c>
      <c r="T23" t="str">
        <f t="shared" si="7"/>
        <v/>
      </c>
    </row>
    <row r="24" spans="1:20" x14ac:dyDescent="0.25">
      <c r="A24">
        <v>785.70501708984375</v>
      </c>
      <c r="B24">
        <v>377.5</v>
      </c>
      <c r="E24">
        <v>0</v>
      </c>
      <c r="F24">
        <v>13.079726889138515</v>
      </c>
      <c r="H24" t="s">
        <v>443</v>
      </c>
      <c r="I24">
        <v>36953181219.414825</v>
      </c>
      <c r="J24">
        <f>'hidden params'!J24</f>
        <v>0</v>
      </c>
      <c r="K24" t="str">
        <f t="shared" si="0"/>
        <v/>
      </c>
      <c r="L24">
        <f t="shared" si="1"/>
        <v>0</v>
      </c>
      <c r="M24">
        <f t="shared" si="8"/>
        <v>0</v>
      </c>
      <c r="N24">
        <f t="shared" si="2"/>
        <v>0</v>
      </c>
      <c r="O24">
        <f t="shared" si="9"/>
        <v>1.8238168108207332E-4</v>
      </c>
      <c r="P24" t="str">
        <f t="shared" si="3"/>
        <v/>
      </c>
      <c r="Q24" t="str">
        <f t="shared" si="4"/>
        <v/>
      </c>
      <c r="R24" t="str">
        <f t="shared" si="5"/>
        <v/>
      </c>
      <c r="S24" t="str">
        <f t="shared" si="6"/>
        <v/>
      </c>
      <c r="T24" t="str">
        <f t="shared" si="7"/>
        <v/>
      </c>
    </row>
    <row r="25" spans="1:20" x14ac:dyDescent="0.25">
      <c r="A25">
        <v>785.718017578125</v>
      </c>
      <c r="B25">
        <v>319.70001220703125</v>
      </c>
      <c r="E25">
        <v>0</v>
      </c>
      <c r="H25" t="s">
        <v>446</v>
      </c>
      <c r="I25">
        <v>36953181219.414825</v>
      </c>
      <c r="J25">
        <f>'hidden params'!J25</f>
        <v>0</v>
      </c>
      <c r="K25" t="str">
        <f t="shared" si="0"/>
        <v/>
      </c>
      <c r="L25">
        <f t="shared" si="1"/>
        <v>0</v>
      </c>
      <c r="M25">
        <f t="shared" si="8"/>
        <v>0</v>
      </c>
      <c r="N25">
        <f t="shared" si="2"/>
        <v>0</v>
      </c>
      <c r="O25">
        <f t="shared" si="9"/>
        <v>0</v>
      </c>
      <c r="P25" t="str">
        <f t="shared" si="3"/>
        <v/>
      </c>
      <c r="Q25" t="str">
        <f t="shared" si="4"/>
        <v/>
      </c>
      <c r="R25" t="str">
        <f t="shared" si="5"/>
        <v/>
      </c>
      <c r="S25" t="str">
        <f t="shared" si="6"/>
        <v/>
      </c>
      <c r="T25" t="str">
        <f t="shared" si="7"/>
        <v/>
      </c>
    </row>
    <row r="26" spans="1:20" x14ac:dyDescent="0.25">
      <c r="A26">
        <v>785.72998046875</v>
      </c>
      <c r="B26">
        <v>283.29998779296875</v>
      </c>
      <c r="E26">
        <v>0</v>
      </c>
      <c r="H26" t="s">
        <v>447</v>
      </c>
      <c r="I26">
        <v>11.769973015411454</v>
      </c>
      <c r="J26">
        <f>'hidden params'!J26</f>
        <v>0</v>
      </c>
      <c r="K26" t="str">
        <f t="shared" si="0"/>
        <v/>
      </c>
      <c r="L26">
        <f t="shared" si="1"/>
        <v>0</v>
      </c>
      <c r="M26">
        <f t="shared" si="8"/>
        <v>0</v>
      </c>
      <c r="N26">
        <f t="shared" si="2"/>
        <v>0</v>
      </c>
      <c r="O26">
        <f t="shared" si="9"/>
        <v>0</v>
      </c>
      <c r="P26" t="str">
        <f t="shared" si="3"/>
        <v/>
      </c>
      <c r="Q26" t="str">
        <f t="shared" si="4"/>
        <v/>
      </c>
      <c r="R26" t="str">
        <f t="shared" si="5"/>
        <v/>
      </c>
      <c r="S26" t="str">
        <f t="shared" si="6"/>
        <v/>
      </c>
      <c r="T26" t="str">
        <f t="shared" si="7"/>
        <v/>
      </c>
    </row>
    <row r="27" spans="1:20" x14ac:dyDescent="0.25">
      <c r="A27">
        <v>785.74200439453125</v>
      </c>
      <c r="B27">
        <v>327.29998779296875</v>
      </c>
      <c r="E27">
        <v>0</v>
      </c>
      <c r="H27" t="s">
        <v>468</v>
      </c>
      <c r="I27">
        <f xml:space="preserve"> 1 + 1.5*EXP(-(I22 * 0.000239 * I19))</f>
        <v>1.0000000283106936</v>
      </c>
      <c r="J27">
        <f>'hidden params'!J27</f>
        <v>0</v>
      </c>
      <c r="K27" t="str">
        <f t="shared" si="0"/>
        <v/>
      </c>
      <c r="L27">
        <f t="shared" si="1"/>
        <v>0</v>
      </c>
      <c r="M27">
        <f t="shared" si="8"/>
        <v>0</v>
      </c>
      <c r="N27">
        <f t="shared" si="2"/>
        <v>0</v>
      </c>
      <c r="O27">
        <f t="shared" si="9"/>
        <v>0</v>
      </c>
      <c r="P27" t="str">
        <f t="shared" si="3"/>
        <v/>
      </c>
      <c r="Q27" t="str">
        <f t="shared" si="4"/>
        <v/>
      </c>
      <c r="R27" t="str">
        <f t="shared" si="5"/>
        <v/>
      </c>
      <c r="S27" t="str">
        <f t="shared" si="6"/>
        <v/>
      </c>
      <c r="T27" t="str">
        <f t="shared" si="7"/>
        <v/>
      </c>
    </row>
    <row r="28" spans="1:20" x14ac:dyDescent="0.25">
      <c r="A28">
        <v>785.7540283203125</v>
      </c>
      <c r="B28">
        <v>417.5</v>
      </c>
      <c r="E28">
        <v>0</v>
      </c>
      <c r="H28" t="s">
        <v>467</v>
      </c>
      <c r="I28">
        <f>(2^0.5)*(ABS((I3*I8)-I22*I11))/((((I3*I8*(1-I8))+(I22*I11*(1-I11))))^0.5)</f>
        <v>7.7715073218724902</v>
      </c>
      <c r="J28">
        <f>'hidden params'!J28</f>
        <v>0</v>
      </c>
      <c r="K28" t="str">
        <f t="shared" si="0"/>
        <v/>
      </c>
      <c r="L28">
        <f t="shared" si="1"/>
        <v>0</v>
      </c>
      <c r="M28">
        <f t="shared" si="8"/>
        <v>0</v>
      </c>
      <c r="N28">
        <f t="shared" si="2"/>
        <v>0</v>
      </c>
      <c r="O28">
        <f t="shared" si="9"/>
        <v>0</v>
      </c>
      <c r="P28" t="str">
        <f t="shared" si="3"/>
        <v/>
      </c>
      <c r="Q28" t="str">
        <f t="shared" si="4"/>
        <v/>
      </c>
      <c r="R28" t="str">
        <f t="shared" si="5"/>
        <v/>
      </c>
      <c r="S28" t="str">
        <f t="shared" si="6"/>
        <v/>
      </c>
      <c r="T28" t="str">
        <f t="shared" si="7"/>
        <v/>
      </c>
    </row>
    <row r="29" spans="1:20" x14ac:dyDescent="0.25">
      <c r="A29">
        <v>785.76702880859375</v>
      </c>
      <c r="B29">
        <v>514</v>
      </c>
      <c r="H29" t="s">
        <v>469</v>
      </c>
      <c r="I29">
        <f>(I24-I25)/I25</f>
        <v>0</v>
      </c>
      <c r="J29">
        <f>'hidden params'!J29</f>
        <v>0</v>
      </c>
      <c r="K29" t="str">
        <f t="shared" si="0"/>
        <v/>
      </c>
      <c r="L29">
        <f t="shared" si="1"/>
        <v>0</v>
      </c>
      <c r="M29">
        <f t="shared" si="8"/>
        <v>0</v>
      </c>
      <c r="N29">
        <f t="shared" si="2"/>
        <v>0</v>
      </c>
      <c r="O29">
        <f t="shared" si="9"/>
        <v>0</v>
      </c>
      <c r="P29" t="str">
        <f t="shared" si="3"/>
        <v/>
      </c>
      <c r="Q29" t="str">
        <f t="shared" si="4"/>
        <v/>
      </c>
      <c r="R29" t="str">
        <f t="shared" si="5"/>
        <v/>
      </c>
      <c r="S29" t="str">
        <f t="shared" si="6"/>
        <v/>
      </c>
      <c r="T29" t="str">
        <f t="shared" si="7"/>
        <v/>
      </c>
    </row>
    <row r="30" spans="1:20" x14ac:dyDescent="0.25">
      <c r="A30">
        <v>785.77899169921875</v>
      </c>
      <c r="B30">
        <v>722.5</v>
      </c>
      <c r="H30" t="s">
        <v>470</v>
      </c>
      <c r="I30">
        <f>(I25-I6)/I6</f>
        <v>728.75426662718837</v>
      </c>
      <c r="J30">
        <f>'hidden params'!J30</f>
        <v>0</v>
      </c>
      <c r="K30" t="str">
        <f t="shared" si="0"/>
        <v/>
      </c>
      <c r="L30">
        <f t="shared" si="1"/>
        <v>0</v>
      </c>
      <c r="M30">
        <f t="shared" si="8"/>
        <v>0</v>
      </c>
      <c r="N30">
        <f t="shared" si="2"/>
        <v>0</v>
      </c>
      <c r="O30">
        <f t="shared" si="9"/>
        <v>0</v>
      </c>
      <c r="P30" t="str">
        <f t="shared" si="3"/>
        <v/>
      </c>
      <c r="Q30" t="str">
        <f t="shared" si="4"/>
        <v/>
      </c>
      <c r="R30" t="str">
        <f t="shared" si="5"/>
        <v/>
      </c>
      <c r="S30" t="str">
        <f t="shared" si="6"/>
        <v/>
      </c>
      <c r="T30" t="str">
        <f t="shared" si="7"/>
        <v/>
      </c>
    </row>
    <row r="31" spans="1:20" x14ac:dyDescent="0.25">
      <c r="A31">
        <v>785.791015625</v>
      </c>
      <c r="B31">
        <v>1508</v>
      </c>
      <c r="H31" t="s">
        <v>471</v>
      </c>
      <c r="I31">
        <f>(0.25* 0.0058*I22*I19)*EXP(-((I17-0.5)^2)/(2*((0.174318)^2)))</f>
        <v>105.82108173204917</v>
      </c>
      <c r="J31">
        <f>'hidden params'!J31</f>
        <v>0</v>
      </c>
    </row>
    <row r="32" spans="1:20" x14ac:dyDescent="0.25">
      <c r="A32">
        <v>785.802978515625</v>
      </c>
      <c r="B32">
        <v>5431</v>
      </c>
      <c r="H32" t="s">
        <v>494</v>
      </c>
      <c r="I32">
        <f xml:space="preserve"> ($R$69 / 100)^-1</f>
        <v>82.534700365470613</v>
      </c>
      <c r="J32">
        <f>'hidden params'!J32</f>
        <v>0</v>
      </c>
    </row>
    <row r="33" spans="1:20" x14ac:dyDescent="0.25">
      <c r="A33">
        <v>785.81597900390625</v>
      </c>
      <c r="B33">
        <v>29390</v>
      </c>
      <c r="F33">
        <v>6889</v>
      </c>
      <c r="H33" t="s">
        <v>495</v>
      </c>
      <c r="I33">
        <f xml:space="preserve"> ($R$72 / 100)^-1</f>
        <v>49.382903082896206</v>
      </c>
    </row>
    <row r="34" spans="1:20" x14ac:dyDescent="0.25">
      <c r="A34">
        <v>785.8280029296875</v>
      </c>
      <c r="B34">
        <v>92790</v>
      </c>
      <c r="L34" t="s">
        <v>481</v>
      </c>
      <c r="M34" t="s">
        <v>482</v>
      </c>
      <c r="N34" t="s">
        <v>483</v>
      </c>
      <c r="O34" t="s">
        <v>484</v>
      </c>
      <c r="P34" t="s">
        <v>485</v>
      </c>
    </row>
    <row r="35" spans="1:20" ht="15.75" thickBot="1" x14ac:dyDescent="0.3">
      <c r="A35">
        <v>785.84002685546875</v>
      </c>
      <c r="B35">
        <v>141300</v>
      </c>
      <c r="L35">
        <v>0.99918294793893325</v>
      </c>
      <c r="M35">
        <v>0.9973247828223285</v>
      </c>
      <c r="N35">
        <v>0.99975062100590795</v>
      </c>
      <c r="O35">
        <v>0.99836656345193708</v>
      </c>
      <c r="P35">
        <v>0.99768596489024419</v>
      </c>
    </row>
    <row r="36" spans="1:20" x14ac:dyDescent="0.25">
      <c r="A36">
        <v>785.85198974609375</v>
      </c>
      <c r="B36">
        <v>106600</v>
      </c>
      <c r="G36" s="15">
        <v>30</v>
      </c>
      <c r="H36" s="16" t="s">
        <v>504</v>
      </c>
      <c r="I36" s="19" t="s">
        <v>505</v>
      </c>
      <c r="J36" t="s">
        <v>489</v>
      </c>
      <c r="K36" t="s">
        <v>490</v>
      </c>
      <c r="L36" t="s">
        <v>491</v>
      </c>
      <c r="M36" t="s">
        <v>492</v>
      </c>
      <c r="N36" t="s">
        <v>482</v>
      </c>
      <c r="O36" t="s">
        <v>483</v>
      </c>
      <c r="P36" t="s">
        <v>478</v>
      </c>
      <c r="Q36" t="s">
        <v>479</v>
      </c>
      <c r="R36" t="s">
        <v>493</v>
      </c>
      <c r="S36" t="s">
        <v>478</v>
      </c>
      <c r="T36" t="s">
        <v>479</v>
      </c>
    </row>
    <row r="37" spans="1:20" x14ac:dyDescent="0.25">
      <c r="A37">
        <v>785.864990234375</v>
      </c>
      <c r="B37">
        <v>39600</v>
      </c>
      <c r="G37" s="14" t="s">
        <v>456</v>
      </c>
      <c r="H37" s="13">
        <f>AVERAGE(K101:K110)</f>
        <v>0.11601948920141361</v>
      </c>
      <c r="I37" s="20">
        <f>STDEV(K101:K110)</f>
        <v>6.1822532235235143E-2</v>
      </c>
      <c r="J37">
        <v>1.0009999999999999</v>
      </c>
      <c r="K37">
        <v>3.1215878263785308</v>
      </c>
      <c r="L37">
        <v>0.32067013829987184</v>
      </c>
      <c r="M37">
        <v>2.1788128296672284</v>
      </c>
      <c r="N37">
        <v>-5.8003556050465797</v>
      </c>
      <c r="O37">
        <v>7.8023556050465794</v>
      </c>
      <c r="P37">
        <v>0.75397584032169074</v>
      </c>
      <c r="Q37" s="12" t="s">
        <v>486</v>
      </c>
      <c r="R37">
        <v>311.84693570215097</v>
      </c>
      <c r="S37">
        <v>0.9999667333596276</v>
      </c>
      <c r="T37" s="12" t="s">
        <v>486</v>
      </c>
    </row>
    <row r="38" spans="1:20" x14ac:dyDescent="0.25">
      <c r="A38">
        <v>785.87701416015625</v>
      </c>
      <c r="B38">
        <v>7851</v>
      </c>
      <c r="G38" s="14" t="s">
        <v>458</v>
      </c>
      <c r="H38" s="13">
        <f>AVERAGE(M101:M110)</f>
        <v>9.246433673850893</v>
      </c>
      <c r="I38" s="20">
        <f>STDEV(M101:M110)</f>
        <v>8.4734411216308134E-2</v>
      </c>
      <c r="J38">
        <v>8.7685886150588033E-2</v>
      </c>
      <c r="K38">
        <v>0.25953603867195663</v>
      </c>
      <c r="L38">
        <v>0.33785630157289853</v>
      </c>
      <c r="M38">
        <v>2.1788128296672284</v>
      </c>
      <c r="N38">
        <v>-0.47779456466888104</v>
      </c>
      <c r="O38">
        <v>0.6531663369700571</v>
      </c>
      <c r="P38">
        <v>0.74130844136356533</v>
      </c>
      <c r="Q38" s="12" t="s">
        <v>486</v>
      </c>
      <c r="R38">
        <v>295.98382369796707</v>
      </c>
      <c r="S38">
        <v>0.99995478149817063</v>
      </c>
      <c r="T38" s="12" t="s">
        <v>486</v>
      </c>
    </row>
    <row r="39" spans="1:20" x14ac:dyDescent="0.25">
      <c r="A39">
        <v>785.88897705078125</v>
      </c>
      <c r="B39">
        <v>1688</v>
      </c>
      <c r="G39" s="14" t="s">
        <v>460</v>
      </c>
      <c r="H39" s="13" t="e">
        <f>AVERAGE(O101:O110)</f>
        <v>#DIV/0!</v>
      </c>
      <c r="I39" s="20" t="e">
        <f>STDEV(O101:O110)</f>
        <v>#DIV/0!</v>
      </c>
      <c r="J39">
        <v>156165.98106441298</v>
      </c>
      <c r="K39">
        <v>1892.125144236559</v>
      </c>
      <c r="L39">
        <v>82.534699958983609</v>
      </c>
      <c r="M39">
        <v>2.1788128296672284</v>
      </c>
      <c r="N39">
        <v>152043.39452481442</v>
      </c>
      <c r="O39">
        <v>160288.56760401154</v>
      </c>
      <c r="P39">
        <v>6.6757774068799835E-18</v>
      </c>
      <c r="Q39" t="s">
        <v>480</v>
      </c>
      <c r="R39">
        <v>1.2116116015408784</v>
      </c>
      <c r="S39">
        <v>8.2548676392670003E-16</v>
      </c>
      <c r="T39" t="s">
        <v>480</v>
      </c>
    </row>
    <row r="40" spans="1:20" x14ac:dyDescent="0.25">
      <c r="A40">
        <v>785.9010009765625</v>
      </c>
      <c r="B40">
        <v>877.5</v>
      </c>
      <c r="G40" s="14" t="s">
        <v>506</v>
      </c>
      <c r="H40" s="13">
        <f>AVERAGE(Q101:Q110)</f>
        <v>0.53706383062608276</v>
      </c>
      <c r="I40" s="20">
        <f>STDEV(Q101:Q110)</f>
        <v>1.4891249767264319E-2</v>
      </c>
      <c r="J40">
        <v>13.079726888989684</v>
      </c>
      <c r="K40">
        <v>0.32264533936935158</v>
      </c>
      <c r="L40">
        <v>40.539023171869012</v>
      </c>
      <c r="M40">
        <v>2.1788128296672284</v>
      </c>
      <c r="N40">
        <v>12.376743084139404</v>
      </c>
      <c r="O40">
        <v>13.782710693839965</v>
      </c>
      <c r="P40">
        <v>3.2833398438275478E-14</v>
      </c>
      <c r="Q40" t="s">
        <v>480</v>
      </c>
      <c r="R40">
        <v>2.4667589935761542</v>
      </c>
      <c r="S40">
        <v>4.0123141008122443E-12</v>
      </c>
      <c r="T40" t="s">
        <v>480</v>
      </c>
    </row>
    <row r="41" spans="1:20" x14ac:dyDescent="0.25">
      <c r="A41">
        <v>785.91302490234375</v>
      </c>
      <c r="B41">
        <v>899.20001220703125</v>
      </c>
      <c r="G41" s="14" t="s">
        <v>507</v>
      </c>
      <c r="H41" s="13">
        <f>AVERAGE(R101:R110)</f>
        <v>0.46293616937391724</v>
      </c>
      <c r="I41" s="20">
        <f>STDEV(R101:R110)</f>
        <v>1.4891249767264299E-2</v>
      </c>
      <c r="J41">
        <v>0.70784562386795991</v>
      </c>
      <c r="K41">
        <v>1.726417064902077E-2</v>
      </c>
      <c r="L41">
        <v>41.000847260977991</v>
      </c>
      <c r="M41">
        <v>2.1788128296672284</v>
      </c>
      <c r="N41">
        <v>0.67023022736430904</v>
      </c>
      <c r="O41">
        <v>0.74546102037161077</v>
      </c>
      <c r="P41">
        <v>2.8686276478547199E-14</v>
      </c>
      <c r="Q41" t="s">
        <v>480</v>
      </c>
      <c r="R41">
        <v>2.4389739890856759</v>
      </c>
      <c r="S41">
        <v>3.5067453582100773E-12</v>
      </c>
      <c r="T41" t="s">
        <v>480</v>
      </c>
    </row>
    <row r="42" spans="1:20" ht="15.75" thickBot="1" x14ac:dyDescent="0.3">
      <c r="A42">
        <v>785.926025390625</v>
      </c>
      <c r="B42">
        <v>904.70001220703125</v>
      </c>
      <c r="G42" s="17" t="s">
        <v>508</v>
      </c>
      <c r="H42" s="18">
        <f>AVERAGE(S101:S110)</f>
        <v>0</v>
      </c>
      <c r="I42" s="21">
        <f>STDEV(S101:S110)</f>
        <v>0</v>
      </c>
      <c r="J42">
        <v>136052.60861718789</v>
      </c>
      <c r="K42">
        <v>2755.0548722352473</v>
      </c>
      <c r="L42">
        <v>49.382903399962004</v>
      </c>
      <c r="M42">
        <v>2.1788128296672284</v>
      </c>
      <c r="N42">
        <v>130049.85971512452</v>
      </c>
      <c r="O42">
        <v>142055.35751925124</v>
      </c>
      <c r="P42">
        <v>3.1160372414003734E-15</v>
      </c>
      <c r="Q42" t="s">
        <v>480</v>
      </c>
      <c r="R42">
        <v>2.0249923174844544</v>
      </c>
      <c r="S42">
        <v>3.8272093043136664E-13</v>
      </c>
      <c r="T42" t="s">
        <v>480</v>
      </c>
    </row>
    <row r="43" spans="1:20" x14ac:dyDescent="0.25">
      <c r="A43">
        <v>785.93798828125</v>
      </c>
      <c r="B43">
        <v>704.79998779296875</v>
      </c>
      <c r="F43">
        <v>67.547129434831973</v>
      </c>
    </row>
    <row r="44" spans="1:20" x14ac:dyDescent="0.25">
      <c r="A44">
        <v>785.95001220703125</v>
      </c>
      <c r="B44">
        <v>485.5</v>
      </c>
      <c r="F44">
        <f xml:space="preserve"> $F$51 / 2</f>
        <v>67.547129434831973</v>
      </c>
    </row>
    <row r="45" spans="1:20" x14ac:dyDescent="0.25">
      <c r="A45">
        <v>785.96197509765625</v>
      </c>
      <c r="B45">
        <v>368</v>
      </c>
    </row>
    <row r="46" spans="1:20" x14ac:dyDescent="0.25">
      <c r="A46">
        <v>785.9749755859375</v>
      </c>
      <c r="B46">
        <v>326.29998779296875</v>
      </c>
    </row>
    <row r="47" spans="1:20" x14ac:dyDescent="0.25">
      <c r="A47">
        <v>785.98699951171875</v>
      </c>
      <c r="B47">
        <v>300.70001220703125</v>
      </c>
      <c r="I47" t="s">
        <v>496</v>
      </c>
      <c r="J47" t="s">
        <v>497</v>
      </c>
      <c r="K47" t="s">
        <v>467</v>
      </c>
    </row>
    <row r="48" spans="1:20" x14ac:dyDescent="0.25">
      <c r="A48">
        <v>785.9990234375</v>
      </c>
      <c r="B48">
        <v>280.79998779296875</v>
      </c>
      <c r="I48">
        <f>MIN(I32:I34)</f>
        <v>49.382903082896206</v>
      </c>
      <c r="J48">
        <f>I30</f>
        <v>728.75426662718837</v>
      </c>
      <c r="K48">
        <f>I28</f>
        <v>7.7715073218724902</v>
      </c>
    </row>
    <row r="49" spans="1:16" x14ac:dyDescent="0.25">
      <c r="A49">
        <v>786.010986328125</v>
      </c>
      <c r="B49">
        <v>241.30000305175781</v>
      </c>
      <c r="I49">
        <f>8</f>
        <v>8</v>
      </c>
      <c r="J49">
        <f>J50*2</f>
        <v>211.64216346409833</v>
      </c>
      <c r="K49">
        <v>2</v>
      </c>
    </row>
    <row r="50" spans="1:16" x14ac:dyDescent="0.25">
      <c r="A50">
        <v>786.02398681640625</v>
      </c>
      <c r="B50">
        <v>168.5</v>
      </c>
      <c r="E50" t="s">
        <v>437</v>
      </c>
      <c r="F50">
        <f>MEDIAN(F54:F73)</f>
        <v>119</v>
      </c>
      <c r="I50">
        <f>4</f>
        <v>4</v>
      </c>
      <c r="J50">
        <f>I31</f>
        <v>105.82108173204917</v>
      </c>
      <c r="K50">
        <v>1.5</v>
      </c>
    </row>
    <row r="51" spans="1:16" x14ac:dyDescent="0.25">
      <c r="A51">
        <v>786.0360107421875</v>
      </c>
      <c r="B51">
        <v>133.69999694824219</v>
      </c>
      <c r="E51" t="s">
        <v>438</v>
      </c>
      <c r="F51">
        <f>AVERAGE(F54:F73)</f>
        <v>135.09425886966395</v>
      </c>
      <c r="I51">
        <f>2</f>
        <v>2</v>
      </c>
      <c r="J51">
        <f>J50/2</f>
        <v>52.910540866024583</v>
      </c>
      <c r="K51">
        <v>1</v>
      </c>
    </row>
    <row r="52" spans="1:16" x14ac:dyDescent="0.25">
      <c r="A52">
        <v>786.0479736328125</v>
      </c>
      <c r="B52">
        <v>156.69999694824219</v>
      </c>
      <c r="E52" t="s">
        <v>439</v>
      </c>
      <c r="F52">
        <f>SUM(E$1:E$17)</f>
        <v>677043</v>
      </c>
    </row>
    <row r="53" spans="1:16" x14ac:dyDescent="0.25">
      <c r="A53">
        <v>786.05999755859375</v>
      </c>
      <c r="B53">
        <v>244.19999694824219</v>
      </c>
      <c r="E53" t="s">
        <v>440</v>
      </c>
      <c r="F53">
        <f>ABS(F52/F50)</f>
        <v>5689.4369747899163</v>
      </c>
    </row>
    <row r="54" spans="1:16" x14ac:dyDescent="0.25">
      <c r="A54">
        <v>786.072998046875</v>
      </c>
      <c r="B54">
        <v>351.79998779296875</v>
      </c>
      <c r="F54">
        <f>AVERAGE(B1:B10)</f>
        <v>89.5</v>
      </c>
    </row>
    <row r="55" spans="1:16" x14ac:dyDescent="0.25">
      <c r="A55">
        <v>786.08502197265625</v>
      </c>
      <c r="B55">
        <v>380</v>
      </c>
      <c r="F55">
        <v>380</v>
      </c>
    </row>
    <row r="56" spans="1:16" x14ac:dyDescent="0.25">
      <c r="A56">
        <v>786.09698486328125</v>
      </c>
      <c r="B56">
        <v>342</v>
      </c>
      <c r="F56">
        <v>315</v>
      </c>
    </row>
    <row r="57" spans="1:16" x14ac:dyDescent="0.25">
      <c r="A57">
        <v>786.1090087890625</v>
      </c>
      <c r="B57">
        <v>353.29998779296875</v>
      </c>
      <c r="F57">
        <v>161</v>
      </c>
    </row>
    <row r="58" spans="1:16" x14ac:dyDescent="0.25">
      <c r="A58">
        <v>786.12200927734375</v>
      </c>
      <c r="B58">
        <v>374.79998779296875</v>
      </c>
      <c r="F58">
        <v>98.25</v>
      </c>
    </row>
    <row r="59" spans="1:16" x14ac:dyDescent="0.25">
      <c r="A59">
        <v>786.13397216796875</v>
      </c>
      <c r="B59">
        <v>284.79998779296875</v>
      </c>
      <c r="F59">
        <v>83</v>
      </c>
    </row>
    <row r="60" spans="1:16" x14ac:dyDescent="0.25">
      <c r="A60">
        <v>786.14599609375</v>
      </c>
      <c r="B60">
        <v>232.80000305175781</v>
      </c>
      <c r="F60">
        <v>87.25</v>
      </c>
    </row>
    <row r="61" spans="1:16" x14ac:dyDescent="0.25">
      <c r="A61">
        <v>786.15802001953125</v>
      </c>
      <c r="B61">
        <v>292.20001220703125</v>
      </c>
      <c r="F61">
        <v>102.80000305175781</v>
      </c>
    </row>
    <row r="62" spans="1:16" x14ac:dyDescent="0.25">
      <c r="A62">
        <v>786.1710205078125</v>
      </c>
      <c r="B62">
        <v>350.20001220703125</v>
      </c>
      <c r="F62">
        <v>127.80000305175781</v>
      </c>
    </row>
    <row r="63" spans="1:16" x14ac:dyDescent="0.25">
      <c r="A63">
        <v>786.1829833984375</v>
      </c>
      <c r="B63">
        <v>366.29998779296875</v>
      </c>
      <c r="F63">
        <v>177.30000305175781</v>
      </c>
    </row>
    <row r="64" spans="1:16" x14ac:dyDescent="0.25">
      <c r="A64">
        <v>786.19500732421875</v>
      </c>
      <c r="B64">
        <v>331.5</v>
      </c>
      <c r="F64">
        <v>119</v>
      </c>
      <c r="L64" t="s">
        <v>481</v>
      </c>
      <c r="M64" t="s">
        <v>482</v>
      </c>
      <c r="N64" t="s">
        <v>483</v>
      </c>
      <c r="O64" t="s">
        <v>484</v>
      </c>
      <c r="P64" t="s">
        <v>485</v>
      </c>
    </row>
    <row r="65" spans="1:20" x14ac:dyDescent="0.25">
      <c r="A65">
        <v>786.20697021484375</v>
      </c>
      <c r="B65">
        <v>303</v>
      </c>
      <c r="F65">
        <v>187</v>
      </c>
      <c r="I65" t="s">
        <v>487</v>
      </c>
      <c r="L65">
        <v>0.99918294793893325</v>
      </c>
      <c r="M65">
        <v>0.9973247828223285</v>
      </c>
      <c r="N65">
        <v>0.99975062100590795</v>
      </c>
      <c r="O65">
        <v>0.99836656345193708</v>
      </c>
      <c r="P65">
        <v>0.99768596489024419</v>
      </c>
    </row>
    <row r="66" spans="1:20" x14ac:dyDescent="0.25">
      <c r="A66">
        <v>786.218994140625</v>
      </c>
      <c r="B66">
        <v>354.29998779296875</v>
      </c>
      <c r="F66">
        <v>145.5</v>
      </c>
      <c r="I66" t="s">
        <v>488</v>
      </c>
      <c r="J66" t="s">
        <v>489</v>
      </c>
      <c r="K66" t="s">
        <v>490</v>
      </c>
      <c r="L66" t="s">
        <v>491</v>
      </c>
      <c r="M66" t="s">
        <v>492</v>
      </c>
      <c r="N66" t="s">
        <v>482</v>
      </c>
      <c r="O66" t="s">
        <v>483</v>
      </c>
      <c r="P66" t="s">
        <v>478</v>
      </c>
      <c r="Q66" t="s">
        <v>479</v>
      </c>
      <c r="R66" t="s">
        <v>493</v>
      </c>
      <c r="S66" t="s">
        <v>478</v>
      </c>
      <c r="T66" t="s">
        <v>479</v>
      </c>
    </row>
    <row r="67" spans="1:20" x14ac:dyDescent="0.25">
      <c r="A67">
        <v>786.23199462890625</v>
      </c>
      <c r="B67">
        <v>405.5</v>
      </c>
      <c r="F67">
        <v>159.30000305175781</v>
      </c>
      <c r="I67" t="s">
        <v>472</v>
      </c>
      <c r="J67">
        <v>1.0009999999999999</v>
      </c>
      <c r="K67">
        <v>3.1215878128066077</v>
      </c>
      <c r="L67">
        <v>0.32067013969406954</v>
      </c>
      <c r="M67">
        <v>2.1788128296672284</v>
      </c>
      <c r="N67">
        <v>-5.8003555754758995</v>
      </c>
      <c r="O67">
        <v>7.8023555754758993</v>
      </c>
      <c r="P67">
        <v>0.75397583929097189</v>
      </c>
      <c r="Q67" s="12" t="s">
        <v>486</v>
      </c>
      <c r="R67">
        <v>311.84693434631447</v>
      </c>
      <c r="S67">
        <v>0.99996673335877628</v>
      </c>
      <c r="T67" s="12" t="s">
        <v>486</v>
      </c>
    </row>
    <row r="68" spans="1:20" x14ac:dyDescent="0.25">
      <c r="A68">
        <v>786.2440185546875</v>
      </c>
      <c r="B68">
        <v>428.70001220703125</v>
      </c>
      <c r="F68">
        <v>132.69999694824219</v>
      </c>
      <c r="I68" t="s">
        <v>473</v>
      </c>
      <c r="J68">
        <v>8.7685886154945325E-2</v>
      </c>
      <c r="K68">
        <v>0.25953603708530026</v>
      </c>
      <c r="L68">
        <v>0.3378563036551494</v>
      </c>
      <c r="M68">
        <v>2.1788128296672284</v>
      </c>
      <c r="N68">
        <v>-0.47779456120749647</v>
      </c>
      <c r="O68">
        <v>0.65316633351738718</v>
      </c>
      <c r="P68">
        <v>0.74130843983349859</v>
      </c>
      <c r="Q68" s="12" t="s">
        <v>486</v>
      </c>
      <c r="R68">
        <v>295.98382187378155</v>
      </c>
      <c r="S68">
        <v>0.99995478149653383</v>
      </c>
      <c r="T68" s="12" t="s">
        <v>486</v>
      </c>
    </row>
    <row r="69" spans="1:20" x14ac:dyDescent="0.25">
      <c r="A69">
        <v>786.2559814453125</v>
      </c>
      <c r="B69">
        <v>502.70001220703125</v>
      </c>
      <c r="F69">
        <v>81.75</v>
      </c>
      <c r="I69" t="s">
        <v>474</v>
      </c>
      <c r="J69">
        <v>156165.98106464435</v>
      </c>
      <c r="K69">
        <v>1892.1251349205636</v>
      </c>
      <c r="L69">
        <v>82.534700365470599</v>
      </c>
      <c r="M69">
        <v>2.1788128296672284</v>
      </c>
      <c r="N69">
        <v>152043.39454534359</v>
      </c>
      <c r="O69">
        <v>160288.56758394511</v>
      </c>
      <c r="P69">
        <v>6.6757770129823402E-18</v>
      </c>
      <c r="Q69" t="s">
        <v>480</v>
      </c>
      <c r="R69">
        <v>1.2116115955736384</v>
      </c>
      <c r="S69">
        <v>8.2548671525030757E-16</v>
      </c>
      <c r="T69" t="s">
        <v>480</v>
      </c>
    </row>
    <row r="70" spans="1:20" x14ac:dyDescent="0.25">
      <c r="A70">
        <v>786.26800537109375</v>
      </c>
      <c r="B70">
        <v>575.5</v>
      </c>
      <c r="F70">
        <v>15.25</v>
      </c>
      <c r="I70" t="s">
        <v>475</v>
      </c>
      <c r="J70">
        <v>13.079726889138515</v>
      </c>
      <c r="K70">
        <v>0.32264533939988244</v>
      </c>
      <c r="L70">
        <v>40.539023168494218</v>
      </c>
      <c r="M70">
        <v>2.1788128296672284</v>
      </c>
      <c r="N70">
        <v>12.376743084221713</v>
      </c>
      <c r="O70">
        <v>13.782710694055316</v>
      </c>
      <c r="P70">
        <v>3.2833398470854519E-14</v>
      </c>
      <c r="Q70" t="s">
        <v>480</v>
      </c>
      <c r="R70">
        <v>2.4667589937815069</v>
      </c>
      <c r="S70">
        <v>4.0123141047831103E-12</v>
      </c>
      <c r="T70" t="s">
        <v>480</v>
      </c>
    </row>
    <row r="71" spans="1:20" x14ac:dyDescent="0.25">
      <c r="A71">
        <v>786.281005859375</v>
      </c>
      <c r="B71">
        <v>706.70001220703125</v>
      </c>
      <c r="F71">
        <v>49.25</v>
      </c>
      <c r="I71" t="s">
        <v>476</v>
      </c>
      <c r="J71">
        <v>0.7078456238600902</v>
      </c>
      <c r="K71">
        <v>1.7264170650533723E-2</v>
      </c>
      <c r="L71">
        <v>41.000847256929028</v>
      </c>
      <c r="M71">
        <v>2.1788128296672284</v>
      </c>
      <c r="N71">
        <v>0.67023022735314286</v>
      </c>
      <c r="O71">
        <v>0.74546102036703754</v>
      </c>
      <c r="P71">
        <v>2.8686276512317748E-14</v>
      </c>
      <c r="Q71" t="s">
        <v>480</v>
      </c>
      <c r="R71">
        <v>2.4389739893265325</v>
      </c>
      <c r="S71">
        <v>3.5067453623278393E-12</v>
      </c>
      <c r="T71" t="s">
        <v>480</v>
      </c>
    </row>
    <row r="72" spans="1:20" x14ac:dyDescent="0.25">
      <c r="A72">
        <v>786.29302978515625</v>
      </c>
      <c r="B72">
        <v>1467</v>
      </c>
      <c r="F72">
        <f>AVERAGE(B$794:B$804)</f>
        <v>55.140909368341617</v>
      </c>
      <c r="I72" t="s">
        <v>477</v>
      </c>
      <c r="J72">
        <v>136052.60861539788</v>
      </c>
      <c r="K72">
        <v>2755.0548898879897</v>
      </c>
      <c r="L72">
        <v>49.382903082896206</v>
      </c>
      <c r="M72">
        <v>2.1788128296672284</v>
      </c>
      <c r="N72">
        <v>130049.8596748725</v>
      </c>
      <c r="O72">
        <v>142055.35755592326</v>
      </c>
      <c r="P72">
        <v>3.1160374803891034E-15</v>
      </c>
      <c r="Q72" t="s">
        <v>480</v>
      </c>
      <c r="R72">
        <v>2.0249923304860351</v>
      </c>
      <c r="S72">
        <v>3.8272095973314205E-13</v>
      </c>
      <c r="T72" t="s">
        <v>480</v>
      </c>
    </row>
    <row r="73" spans="1:20" x14ac:dyDescent="0.25">
      <c r="A73">
        <v>786.30499267578125</v>
      </c>
      <c r="B73">
        <v>5966</v>
      </c>
    </row>
    <row r="74" spans="1:20" x14ac:dyDescent="0.25">
      <c r="A74">
        <v>786.3170166015625</v>
      </c>
      <c r="B74">
        <v>30240</v>
      </c>
    </row>
    <row r="75" spans="1:20" x14ac:dyDescent="0.25">
      <c r="A75">
        <v>786.33001708984375</v>
      </c>
      <c r="B75">
        <v>89060</v>
      </c>
    </row>
    <row r="76" spans="1:20" x14ac:dyDescent="0.25">
      <c r="A76">
        <v>786.34197998046875</v>
      </c>
      <c r="B76">
        <v>131000</v>
      </c>
    </row>
    <row r="77" spans="1:20" x14ac:dyDescent="0.25">
      <c r="A77">
        <v>786.35400390625</v>
      </c>
      <c r="B77">
        <v>97090</v>
      </c>
      <c r="I77" t="s">
        <v>496</v>
      </c>
      <c r="J77" t="s">
        <v>497</v>
      </c>
      <c r="K77" t="s">
        <v>467</v>
      </c>
    </row>
    <row r="78" spans="1:20" x14ac:dyDescent="0.25">
      <c r="A78">
        <v>786.36602783203125</v>
      </c>
      <c r="B78">
        <v>35850</v>
      </c>
      <c r="I78">
        <f>MIN(I32:I34)</f>
        <v>49.382903082896206</v>
      </c>
      <c r="J78">
        <f>I30</f>
        <v>728.75426662718837</v>
      </c>
      <c r="K78">
        <f>I28</f>
        <v>7.7715073218724902</v>
      </c>
    </row>
    <row r="79" spans="1:20" x14ac:dyDescent="0.25">
      <c r="A79">
        <v>786.3790283203125</v>
      </c>
      <c r="B79">
        <v>7279</v>
      </c>
      <c r="I79">
        <f>8</f>
        <v>8</v>
      </c>
      <c r="J79">
        <f>J80*2</f>
        <v>211.64216346409833</v>
      </c>
      <c r="K79">
        <v>2</v>
      </c>
    </row>
    <row r="80" spans="1:20" x14ac:dyDescent="0.25">
      <c r="A80">
        <v>786.3909912109375</v>
      </c>
      <c r="B80">
        <v>1780</v>
      </c>
      <c r="I80">
        <f>4</f>
        <v>4</v>
      </c>
      <c r="J80">
        <f>I31</f>
        <v>105.82108173204917</v>
      </c>
      <c r="K80">
        <v>1.5</v>
      </c>
    </row>
    <row r="81" spans="1:11" x14ac:dyDescent="0.25">
      <c r="A81">
        <v>786.40301513671875</v>
      </c>
      <c r="B81">
        <v>939.79998779296875</v>
      </c>
      <c r="I81">
        <f>2</f>
        <v>2</v>
      </c>
      <c r="J81">
        <f>J80/2</f>
        <v>52.910540866024583</v>
      </c>
      <c r="K81">
        <v>1</v>
      </c>
    </row>
    <row r="82" spans="1:11" x14ac:dyDescent="0.25">
      <c r="A82">
        <v>786.41497802734375</v>
      </c>
      <c r="B82">
        <v>898.20001220703125</v>
      </c>
    </row>
    <row r="83" spans="1:11" x14ac:dyDescent="0.25">
      <c r="A83">
        <v>786.427978515625</v>
      </c>
      <c r="B83">
        <v>868.79998779296875</v>
      </c>
    </row>
    <row r="84" spans="1:11" x14ac:dyDescent="0.25">
      <c r="A84">
        <v>786.44000244140625</v>
      </c>
      <c r="B84">
        <v>650.5</v>
      </c>
    </row>
    <row r="85" spans="1:11" x14ac:dyDescent="0.25">
      <c r="A85">
        <v>786.4520263671875</v>
      </c>
      <c r="B85">
        <v>414.29998779296875</v>
      </c>
    </row>
    <row r="86" spans="1:11" x14ac:dyDescent="0.25">
      <c r="A86">
        <v>786.4639892578125</v>
      </c>
      <c r="B86">
        <v>394.20001220703125</v>
      </c>
    </row>
    <row r="87" spans="1:11" x14ac:dyDescent="0.25">
      <c r="A87">
        <v>786.47698974609375</v>
      </c>
      <c r="B87">
        <v>547</v>
      </c>
    </row>
    <row r="88" spans="1:11" x14ac:dyDescent="0.25">
      <c r="A88">
        <v>786.489013671875</v>
      </c>
      <c r="B88">
        <v>499.5</v>
      </c>
    </row>
    <row r="89" spans="1:11" x14ac:dyDescent="0.25">
      <c r="A89">
        <v>786.5009765625</v>
      </c>
      <c r="B89">
        <v>260</v>
      </c>
      <c r="I89">
        <v>36953181219.414825</v>
      </c>
    </row>
    <row r="90" spans="1:11" x14ac:dyDescent="0.25">
      <c r="A90">
        <v>786.51300048828125</v>
      </c>
      <c r="B90">
        <v>163.80000305175781</v>
      </c>
      <c r="H90" t="s">
        <v>499</v>
      </c>
      <c r="I90">
        <f>((MIN(I24:I25)-I6)/(I98-I97))/((I6/(I96-I98)))</f>
        <v>1700.4266221301061</v>
      </c>
    </row>
    <row r="91" spans="1:11" x14ac:dyDescent="0.25">
      <c r="A91">
        <v>786.5260009765625</v>
      </c>
      <c r="B91">
        <v>179.80000305175781</v>
      </c>
      <c r="H91" t="s">
        <v>500</v>
      </c>
      <c r="I91">
        <f>_xlfn.F.DIST(I90,I96-I97,I96-I98,FALSE)</f>
        <v>1.4595530963834006E-13</v>
      </c>
    </row>
    <row r="92" spans="1:11" x14ac:dyDescent="0.25">
      <c r="A92">
        <v>786.53802490234375</v>
      </c>
      <c r="B92">
        <v>154</v>
      </c>
      <c r="I92">
        <f>ROUND(I91,3-(1+INT(LOG10(I91))))</f>
        <v>1.4600000000000001E-13</v>
      </c>
    </row>
    <row r="93" spans="1:11" x14ac:dyDescent="0.25">
      <c r="A93">
        <v>786.54998779296875</v>
      </c>
      <c r="B93">
        <v>168.80000305175781</v>
      </c>
    </row>
    <row r="94" spans="1:11" x14ac:dyDescent="0.25">
      <c r="A94">
        <v>786.56201171875</v>
      </c>
      <c r="B94">
        <v>222.5</v>
      </c>
    </row>
    <row r="95" spans="1:11" x14ac:dyDescent="0.25">
      <c r="A95">
        <v>786.57501220703125</v>
      </c>
      <c r="B95">
        <v>252.69999694824219</v>
      </c>
      <c r="I95" t="e">
        <f>ROUND(I94,3-(1+INT(LOG10(I94))))</f>
        <v>#NUM!</v>
      </c>
    </row>
    <row r="96" spans="1:11" x14ac:dyDescent="0.25">
      <c r="A96">
        <v>786.58697509765625</v>
      </c>
      <c r="B96">
        <v>315</v>
      </c>
      <c r="H96" t="s">
        <v>498</v>
      </c>
      <c r="I96">
        <v>14</v>
      </c>
    </row>
    <row r="97" spans="1:19" x14ac:dyDescent="0.25">
      <c r="A97">
        <v>786.5989990234375</v>
      </c>
      <c r="B97">
        <v>378.5</v>
      </c>
      <c r="H97" t="s">
        <v>20</v>
      </c>
      <c r="I97">
        <v>4</v>
      </c>
      <c r="J97" t="s">
        <v>462</v>
      </c>
      <c r="K97">
        <f>AVERAGE(K101:K120)</f>
        <v>9.5874828853052235E-2</v>
      </c>
      <c r="L97">
        <f t="shared" ref="L97:P97" si="10">AVERAGE(L101:L120)</f>
        <v>158201.22244565631</v>
      </c>
      <c r="M97">
        <f t="shared" si="10"/>
        <v>9.2453859826379876</v>
      </c>
      <c r="N97">
        <f t="shared" si="10"/>
        <v>135847.34448649079</v>
      </c>
      <c r="O97" t="e">
        <f t="shared" si="10"/>
        <v>#DIV/0!</v>
      </c>
      <c r="P97" t="e">
        <f t="shared" si="10"/>
        <v>#DIV/0!</v>
      </c>
    </row>
    <row r="98" spans="1:19" x14ac:dyDescent="0.25">
      <c r="A98">
        <v>786.61102294921875</v>
      </c>
      <c r="B98">
        <v>345.5</v>
      </c>
      <c r="H98" t="s">
        <v>21</v>
      </c>
      <c r="I98">
        <v>7</v>
      </c>
      <c r="J98" t="s">
        <v>463</v>
      </c>
      <c r="K98">
        <f>K99/AVERAGE(K101:K120)</f>
        <v>0.58563920143066883</v>
      </c>
      <c r="L98">
        <f t="shared" ref="L98:P98" si="11">L99/AVERAGE(L101:L120)</f>
        <v>4.4393589664406159E-2</v>
      </c>
      <c r="M98">
        <f t="shared" si="11"/>
        <v>7.659454154544873E-3</v>
      </c>
      <c r="N98">
        <f t="shared" si="11"/>
        <v>2.4952483235097626E-2</v>
      </c>
      <c r="O98" t="e">
        <f t="shared" si="11"/>
        <v>#DIV/0!</v>
      </c>
      <c r="P98" t="e">
        <f t="shared" si="11"/>
        <v>#DIV/0!</v>
      </c>
    </row>
    <row r="99" spans="1:19" x14ac:dyDescent="0.25">
      <c r="A99">
        <v>786.62298583984375</v>
      </c>
      <c r="B99">
        <v>247</v>
      </c>
      <c r="H99" t="s">
        <v>1</v>
      </c>
      <c r="I99">
        <v>10</v>
      </c>
      <c r="J99" t="s">
        <v>454</v>
      </c>
      <c r="K99">
        <f>STDEV(K101:K120)</f>
        <v>5.6148058206803554E-2</v>
      </c>
      <c r="L99">
        <f t="shared" ref="L99:P99" si="12">STDEV(L101:L120)</f>
        <v>7023.1201536599083</v>
      </c>
      <c r="M99">
        <f t="shared" si="12"/>
        <v>7.0814610075087464E-2</v>
      </c>
      <c r="N99">
        <f t="shared" si="12"/>
        <v>3389.7285858316936</v>
      </c>
      <c r="O99" t="e">
        <f t="shared" si="12"/>
        <v>#DIV/0!</v>
      </c>
      <c r="P99" t="e">
        <f t="shared" si="12"/>
        <v>#DIV/0!</v>
      </c>
    </row>
    <row r="100" spans="1:19" x14ac:dyDescent="0.25">
      <c r="A100">
        <v>786.635986328125</v>
      </c>
      <c r="B100">
        <v>201.30000305175781</v>
      </c>
      <c r="J100" t="s">
        <v>455</v>
      </c>
      <c r="K100" t="s">
        <v>456</v>
      </c>
      <c r="L100" t="s">
        <v>457</v>
      </c>
      <c r="M100" t="s">
        <v>458</v>
      </c>
      <c r="N100" t="s">
        <v>459</v>
      </c>
      <c r="O100" t="s">
        <v>460</v>
      </c>
      <c r="P100" t="s">
        <v>461</v>
      </c>
      <c r="Q100" t="s">
        <v>464</v>
      </c>
      <c r="R100" t="s">
        <v>465</v>
      </c>
      <c r="S100" t="s">
        <v>466</v>
      </c>
    </row>
    <row r="101" spans="1:19" x14ac:dyDescent="0.25">
      <c r="A101">
        <v>786.64801025390625</v>
      </c>
      <c r="B101">
        <v>260</v>
      </c>
      <c r="J101">
        <v>1</v>
      </c>
      <c r="K101">
        <v>9.6086749005126967E-2</v>
      </c>
      <c r="L101">
        <v>165237.60235905481</v>
      </c>
      <c r="M101">
        <v>9.2825557505665159</v>
      </c>
      <c r="N101">
        <v>132505.96791081346</v>
      </c>
      <c r="Q101">
        <f>L101/SUM(P101,N101,L101)</f>
        <v>0.55496614825061408</v>
      </c>
      <c r="R101">
        <f>N101/SUM(P101,N101,L101)</f>
        <v>0.44503385174938609</v>
      </c>
      <c r="S101">
        <f>P101/SUM(P101,N101,L101)</f>
        <v>0</v>
      </c>
    </row>
    <row r="102" spans="1:19" x14ac:dyDescent="0.25">
      <c r="A102">
        <v>786.65997314453125</v>
      </c>
      <c r="B102">
        <v>291.79998779296875</v>
      </c>
      <c r="J102">
        <v>2</v>
      </c>
      <c r="K102">
        <v>0.15084141346391</v>
      </c>
      <c r="L102">
        <v>163014.98267586797</v>
      </c>
      <c r="M102">
        <v>9.2823430213679323</v>
      </c>
      <c r="N102">
        <v>135336.75805871905</v>
      </c>
      <c r="Q102">
        <f t="shared" ref="Q102:Q120" si="13">L102/SUM(P102,N102,L102)</f>
        <v>0.54638522394573763</v>
      </c>
      <c r="R102">
        <f t="shared" ref="R102:R120" si="14">N102/SUM(P102,N102,L102)</f>
        <v>0.45361477605426243</v>
      </c>
      <c r="S102">
        <f t="shared" ref="S102:S120" si="15">P102/SUM(P102,N102,L102)</f>
        <v>0</v>
      </c>
    </row>
    <row r="103" spans="1:19" x14ac:dyDescent="0.25">
      <c r="A103">
        <v>786.6719970703125</v>
      </c>
      <c r="B103">
        <v>251</v>
      </c>
      <c r="J103">
        <v>3</v>
      </c>
      <c r="K103">
        <v>0.18934142329459414</v>
      </c>
      <c r="L103">
        <v>167320.6463510973</v>
      </c>
      <c r="M103">
        <v>9.206248994307515</v>
      </c>
      <c r="N103">
        <v>135002.61037789827</v>
      </c>
      <c r="Q103">
        <f t="shared" si="13"/>
        <v>0.55344947048213544</v>
      </c>
      <c r="R103">
        <f t="shared" si="14"/>
        <v>0.44655052951786445</v>
      </c>
      <c r="S103">
        <f t="shared" si="15"/>
        <v>0</v>
      </c>
    </row>
    <row r="104" spans="1:19" x14ac:dyDescent="0.25">
      <c r="A104">
        <v>786.68499755859375</v>
      </c>
      <c r="B104">
        <v>238.19999694824219</v>
      </c>
      <c r="J104">
        <v>4</v>
      </c>
      <c r="K104">
        <v>0.21771363231655458</v>
      </c>
      <c r="L104">
        <v>160550.69071903205</v>
      </c>
      <c r="M104">
        <v>9.3353019404477404</v>
      </c>
      <c r="N104">
        <v>141270.271699959</v>
      </c>
      <c r="Q104">
        <f t="shared" si="13"/>
        <v>0.53194015893486513</v>
      </c>
      <c r="R104">
        <f t="shared" si="14"/>
        <v>0.46805984106513493</v>
      </c>
      <c r="S104">
        <f t="shared" si="15"/>
        <v>0</v>
      </c>
    </row>
    <row r="105" spans="1:19" x14ac:dyDescent="0.25">
      <c r="A105">
        <v>786.697021484375</v>
      </c>
      <c r="B105">
        <v>218.5</v>
      </c>
      <c r="J105">
        <v>5</v>
      </c>
      <c r="K105">
        <v>7.5896994749764538E-2</v>
      </c>
      <c r="L105">
        <v>157150.17921207525</v>
      </c>
      <c r="M105">
        <v>9.395576262510632</v>
      </c>
      <c r="N105">
        <v>134086.97990634679</v>
      </c>
      <c r="Q105">
        <f t="shared" si="13"/>
        <v>0.53959522091126866</v>
      </c>
      <c r="R105">
        <f t="shared" si="14"/>
        <v>0.46040477908873129</v>
      </c>
      <c r="S105">
        <f t="shared" si="15"/>
        <v>0</v>
      </c>
    </row>
    <row r="106" spans="1:19" x14ac:dyDescent="0.25">
      <c r="A106">
        <v>786.708984375</v>
      </c>
      <c r="B106">
        <v>205</v>
      </c>
      <c r="J106">
        <v>6</v>
      </c>
      <c r="K106">
        <v>0.1710624927132734</v>
      </c>
      <c r="L106">
        <v>154705.85055924399</v>
      </c>
      <c r="M106">
        <v>9.0990592358226134</v>
      </c>
      <c r="N106">
        <v>135224.45410700949</v>
      </c>
      <c r="Q106">
        <f t="shared" si="13"/>
        <v>0.53359668882261213</v>
      </c>
      <c r="R106">
        <f t="shared" si="14"/>
        <v>0.46640331117738781</v>
      </c>
      <c r="S106">
        <f t="shared" si="15"/>
        <v>0</v>
      </c>
    </row>
    <row r="107" spans="1:19" x14ac:dyDescent="0.25">
      <c r="A107">
        <v>786.72100830078125</v>
      </c>
      <c r="B107">
        <v>231.30000305175781</v>
      </c>
      <c r="J107">
        <v>7</v>
      </c>
      <c r="K107">
        <v>7.9233580748827359E-2</v>
      </c>
      <c r="L107">
        <v>173498.80783545034</v>
      </c>
      <c r="M107">
        <v>9.2032810273357999</v>
      </c>
      <c r="N107">
        <v>143687.77131411526</v>
      </c>
      <c r="Q107">
        <f t="shared" si="13"/>
        <v>0.54699290335874839</v>
      </c>
      <c r="R107">
        <f t="shared" si="14"/>
        <v>0.45300709664125161</v>
      </c>
      <c r="S107">
        <f t="shared" si="15"/>
        <v>0</v>
      </c>
    </row>
    <row r="108" spans="1:19" x14ac:dyDescent="0.25">
      <c r="A108">
        <v>786.7340087890625</v>
      </c>
      <c r="B108">
        <v>244</v>
      </c>
      <c r="J108">
        <v>8</v>
      </c>
      <c r="K108">
        <v>3.0172768572233503E-2</v>
      </c>
      <c r="L108">
        <v>143734.69239235544</v>
      </c>
      <c r="M108">
        <v>9.1663199670663627</v>
      </c>
      <c r="N108">
        <v>140565.57390024787</v>
      </c>
      <c r="Q108">
        <f t="shared" si="13"/>
        <v>0.50557354119543085</v>
      </c>
      <c r="R108">
        <f t="shared" si="14"/>
        <v>0.49442645880456909</v>
      </c>
      <c r="S108">
        <f t="shared" si="15"/>
        <v>0</v>
      </c>
    </row>
    <row r="109" spans="1:19" x14ac:dyDescent="0.25">
      <c r="A109">
        <v>786.7459716796875</v>
      </c>
      <c r="B109">
        <v>210.69999694824219</v>
      </c>
      <c r="J109">
        <v>9</v>
      </c>
      <c r="K109">
        <v>6.2072265108751599E-2</v>
      </c>
      <c r="L109">
        <v>152947.86251961635</v>
      </c>
      <c r="M109">
        <v>9.2352230993219919</v>
      </c>
      <c r="N109">
        <v>139091.1895145693</v>
      </c>
      <c r="Q109">
        <f t="shared" si="13"/>
        <v>0.52372400695819443</v>
      </c>
      <c r="R109">
        <f t="shared" si="14"/>
        <v>0.47627599304180562</v>
      </c>
      <c r="S109">
        <f t="shared" si="15"/>
        <v>0</v>
      </c>
    </row>
    <row r="110" spans="1:19" x14ac:dyDescent="0.25">
      <c r="A110">
        <v>786.75799560546875</v>
      </c>
      <c r="B110">
        <v>187.30000305175781</v>
      </c>
      <c r="J110">
        <v>10</v>
      </c>
      <c r="K110">
        <v>8.7773572041100256E-2</v>
      </c>
      <c r="L110">
        <v>156165.98106464435</v>
      </c>
      <c r="M110">
        <v>9.2584274397618493</v>
      </c>
      <c r="N110">
        <v>136052.60861539788</v>
      </c>
      <c r="Q110">
        <f t="shared" si="13"/>
        <v>0.53441494340122087</v>
      </c>
      <c r="R110">
        <f t="shared" si="14"/>
        <v>0.46558505659877913</v>
      </c>
      <c r="S110">
        <f t="shared" si="15"/>
        <v>0</v>
      </c>
    </row>
    <row r="111" spans="1:19" x14ac:dyDescent="0.25">
      <c r="A111">
        <v>786.77001953125</v>
      </c>
      <c r="B111">
        <v>306.70001220703125</v>
      </c>
      <c r="J111">
        <v>11</v>
      </c>
      <c r="K111">
        <v>9.4824517735991098E-2</v>
      </c>
      <c r="L111">
        <v>149883.67813424399</v>
      </c>
      <c r="M111">
        <v>9.1876293890485794</v>
      </c>
      <c r="N111">
        <v>134785.435939847</v>
      </c>
      <c r="Q111">
        <f t="shared" si="13"/>
        <v>0.52651893276779471</v>
      </c>
      <c r="R111">
        <f t="shared" si="14"/>
        <v>0.47348106723220534</v>
      </c>
      <c r="S111">
        <f t="shared" si="15"/>
        <v>0</v>
      </c>
    </row>
    <row r="112" spans="1:19" x14ac:dyDescent="0.25">
      <c r="A112">
        <v>786.78302001953125</v>
      </c>
      <c r="B112">
        <v>514</v>
      </c>
      <c r="J112">
        <v>12</v>
      </c>
      <c r="K112">
        <v>2.902233958464984E-2</v>
      </c>
      <c r="L112">
        <v>154252.46529283613</v>
      </c>
      <c r="M112">
        <v>9.1924346305180169</v>
      </c>
      <c r="N112">
        <v>133637.96268516142</v>
      </c>
      <c r="Q112">
        <f t="shared" si="13"/>
        <v>0.535802688461129</v>
      </c>
      <c r="R112">
        <f t="shared" si="14"/>
        <v>0.46419731153887089</v>
      </c>
      <c r="S112">
        <f t="shared" si="15"/>
        <v>0</v>
      </c>
    </row>
    <row r="113" spans="1:19" x14ac:dyDescent="0.25">
      <c r="A113">
        <v>786.79498291015625</v>
      </c>
      <c r="B113">
        <v>1141</v>
      </c>
      <c r="J113">
        <v>13</v>
      </c>
      <c r="K113">
        <v>3.5330271353999285E-2</v>
      </c>
      <c r="L113">
        <v>161099.21760327253</v>
      </c>
      <c r="M113">
        <v>9.1668354254031694</v>
      </c>
      <c r="N113">
        <v>133486.64102743627</v>
      </c>
      <c r="Q113">
        <f t="shared" si="13"/>
        <v>0.54686677205787271</v>
      </c>
      <c r="R113">
        <f t="shared" si="14"/>
        <v>0.4531332279421274</v>
      </c>
      <c r="S113">
        <f t="shared" si="15"/>
        <v>0</v>
      </c>
    </row>
    <row r="114" spans="1:19" x14ac:dyDescent="0.25">
      <c r="A114">
        <v>786.8070068359375</v>
      </c>
      <c r="B114">
        <v>4890</v>
      </c>
      <c r="J114">
        <v>14</v>
      </c>
      <c r="K114">
        <v>0.16672192804811864</v>
      </c>
      <c r="L114">
        <v>160560.18580122487</v>
      </c>
      <c r="M114">
        <v>9.2776905294198215</v>
      </c>
      <c r="N114">
        <v>132986.55583747342</v>
      </c>
      <c r="Q114">
        <f t="shared" si="13"/>
        <v>0.54696633628059399</v>
      </c>
      <c r="R114">
        <f t="shared" si="14"/>
        <v>0.45303366371940612</v>
      </c>
      <c r="S114">
        <f t="shared" si="15"/>
        <v>0</v>
      </c>
    </row>
    <row r="115" spans="1:19" x14ac:dyDescent="0.25">
      <c r="A115">
        <v>786.8189697265625</v>
      </c>
      <c r="B115">
        <v>20110</v>
      </c>
      <c r="J115">
        <v>15</v>
      </c>
      <c r="K115">
        <v>3.007143397706406E-2</v>
      </c>
      <c r="L115">
        <v>159271.64264903183</v>
      </c>
      <c r="M115">
        <v>9.3025972066046716</v>
      </c>
      <c r="N115">
        <v>137170.13064485244</v>
      </c>
      <c r="Q115">
        <f t="shared" si="13"/>
        <v>0.53727799857388614</v>
      </c>
      <c r="R115">
        <f t="shared" si="14"/>
        <v>0.46272200142611392</v>
      </c>
      <c r="S115">
        <f t="shared" si="15"/>
        <v>0</v>
      </c>
    </row>
    <row r="116" spans="1:19" x14ac:dyDescent="0.25">
      <c r="A116">
        <v>786.83197021484375</v>
      </c>
      <c r="B116">
        <v>48160</v>
      </c>
      <c r="J116">
        <v>16</v>
      </c>
      <c r="K116">
        <v>0.10174147149709105</v>
      </c>
      <c r="L116">
        <v>160270.93567419896</v>
      </c>
      <c r="M116">
        <v>9.2754420054023008</v>
      </c>
      <c r="N116">
        <v>132211.63593083824</v>
      </c>
      <c r="Q116">
        <f t="shared" si="13"/>
        <v>0.54796747305212334</v>
      </c>
      <c r="R116">
        <f t="shared" si="14"/>
        <v>0.45203252694787666</v>
      </c>
      <c r="S116">
        <f t="shared" si="15"/>
        <v>0</v>
      </c>
    </row>
    <row r="117" spans="1:19" x14ac:dyDescent="0.25">
      <c r="A117">
        <v>786.843994140625</v>
      </c>
      <c r="B117">
        <v>62330</v>
      </c>
      <c r="J117">
        <v>17</v>
      </c>
      <c r="K117">
        <v>0.1065863743073265</v>
      </c>
      <c r="L117">
        <v>146770.64972610385</v>
      </c>
      <c r="M117">
        <v>9.2012878780367497</v>
      </c>
      <c r="N117">
        <v>130485.43260978152</v>
      </c>
      <c r="Q117">
        <f t="shared" si="13"/>
        <v>0.52936854798480737</v>
      </c>
      <c r="R117">
        <f t="shared" si="14"/>
        <v>0.47063145201519258</v>
      </c>
      <c r="S117">
        <f t="shared" si="15"/>
        <v>0</v>
      </c>
    </row>
    <row r="118" spans="1:19" x14ac:dyDescent="0.25">
      <c r="A118">
        <v>786.85601806640625</v>
      </c>
      <c r="B118">
        <v>44070</v>
      </c>
      <c r="J118">
        <v>18</v>
      </c>
      <c r="K118">
        <v>5.2339761304538879E-2</v>
      </c>
      <c r="L118">
        <v>156476.37958481131</v>
      </c>
      <c r="M118">
        <v>9.2316526600141025</v>
      </c>
      <c r="N118">
        <v>139313.7083508884</v>
      </c>
      <c r="Q118">
        <f t="shared" si="13"/>
        <v>0.52901157262182119</v>
      </c>
      <c r="R118">
        <f t="shared" si="14"/>
        <v>0.47098842737817864</v>
      </c>
      <c r="S118">
        <f t="shared" si="15"/>
        <v>0</v>
      </c>
    </row>
    <row r="119" spans="1:19" x14ac:dyDescent="0.25">
      <c r="A119">
        <v>786.86798095703125</v>
      </c>
      <c r="B119">
        <v>17580</v>
      </c>
      <c r="J119">
        <v>19</v>
      </c>
      <c r="K119">
        <v>5.289001520139093E-2</v>
      </c>
      <c r="L119">
        <v>164946.0176945526</v>
      </c>
      <c r="M119">
        <v>9.3493857500439628</v>
      </c>
      <c r="N119">
        <v>133992.59268127286</v>
      </c>
      <c r="Q119">
        <f t="shared" si="13"/>
        <v>0.55177220997710053</v>
      </c>
      <c r="R119">
        <f t="shared" si="14"/>
        <v>0.44822779002289953</v>
      </c>
      <c r="S119">
        <f t="shared" si="15"/>
        <v>0</v>
      </c>
    </row>
    <row r="120" spans="1:19" x14ac:dyDescent="0.25">
      <c r="A120">
        <v>786.8809814453125</v>
      </c>
      <c r="B120">
        <v>4711</v>
      </c>
      <c r="J120">
        <v>20</v>
      </c>
      <c r="K120">
        <v>8.7773572036738606E-2</v>
      </c>
      <c r="L120">
        <v>156165.98106441298</v>
      </c>
      <c r="M120">
        <v>9.2584274397594335</v>
      </c>
      <c r="N120">
        <v>136052.60861718789</v>
      </c>
      <c r="Q120">
        <f t="shared" si="13"/>
        <v>0.53441494339757867</v>
      </c>
      <c r="R120">
        <f t="shared" si="14"/>
        <v>0.46558505660242139</v>
      </c>
      <c r="S120">
        <f t="shared" si="15"/>
        <v>0</v>
      </c>
    </row>
    <row r="121" spans="1:19" x14ac:dyDescent="0.25">
      <c r="A121">
        <v>786.89300537109375</v>
      </c>
      <c r="B121">
        <v>1422</v>
      </c>
    </row>
    <row r="122" spans="1:19" x14ac:dyDescent="0.25">
      <c r="A122">
        <v>786.905029296875</v>
      </c>
      <c r="B122">
        <v>747</v>
      </c>
    </row>
    <row r="123" spans="1:19" x14ac:dyDescent="0.25">
      <c r="A123">
        <v>786.9169921875</v>
      </c>
      <c r="B123">
        <v>501.29998779296875</v>
      </c>
    </row>
    <row r="124" spans="1:19" x14ac:dyDescent="0.25">
      <c r="A124">
        <v>786.92999267578125</v>
      </c>
      <c r="B124">
        <v>397.79998779296875</v>
      </c>
    </row>
    <row r="125" spans="1:19" x14ac:dyDescent="0.25">
      <c r="A125">
        <v>786.9420166015625</v>
      </c>
      <c r="B125">
        <v>386.5</v>
      </c>
    </row>
    <row r="126" spans="1:19" x14ac:dyDescent="0.25">
      <c r="A126">
        <v>786.9539794921875</v>
      </c>
      <c r="B126">
        <v>340.20001220703125</v>
      </c>
    </row>
    <row r="127" spans="1:19" x14ac:dyDescent="0.25">
      <c r="A127">
        <v>786.96600341796875</v>
      </c>
      <c r="B127">
        <v>218.30000305175781</v>
      </c>
    </row>
    <row r="128" spans="1:19" x14ac:dyDescent="0.25">
      <c r="A128">
        <v>786.97900390625</v>
      </c>
      <c r="B128">
        <v>151.5</v>
      </c>
    </row>
    <row r="129" spans="1:2" x14ac:dyDescent="0.25">
      <c r="A129">
        <v>786.99102783203125</v>
      </c>
      <c r="B129">
        <v>173.80000305175781</v>
      </c>
    </row>
    <row r="130" spans="1:2" x14ac:dyDescent="0.25">
      <c r="A130">
        <v>787.00299072265625</v>
      </c>
      <c r="B130">
        <v>175.80000305175781</v>
      </c>
    </row>
    <row r="131" spans="1:2" x14ac:dyDescent="0.25">
      <c r="A131">
        <v>787.0150146484375</v>
      </c>
      <c r="B131">
        <v>137.69999694824219</v>
      </c>
    </row>
    <row r="132" spans="1:2" x14ac:dyDescent="0.25">
      <c r="A132">
        <v>787.02801513671875</v>
      </c>
      <c r="B132">
        <v>99.75</v>
      </c>
    </row>
    <row r="133" spans="1:2" x14ac:dyDescent="0.25">
      <c r="A133">
        <v>787.03997802734375</v>
      </c>
      <c r="B133">
        <v>106</v>
      </c>
    </row>
    <row r="134" spans="1:2" x14ac:dyDescent="0.25">
      <c r="A134">
        <v>787.052001953125</v>
      </c>
      <c r="B134">
        <v>106.5</v>
      </c>
    </row>
    <row r="135" spans="1:2" x14ac:dyDescent="0.25">
      <c r="A135">
        <v>787.06402587890625</v>
      </c>
      <c r="B135">
        <v>96.25</v>
      </c>
    </row>
    <row r="136" spans="1:2" x14ac:dyDescent="0.25">
      <c r="A136">
        <v>787.0770263671875</v>
      </c>
      <c r="B136">
        <v>133.5</v>
      </c>
    </row>
    <row r="137" spans="1:2" x14ac:dyDescent="0.25">
      <c r="A137">
        <v>787.0889892578125</v>
      </c>
      <c r="B137">
        <v>161</v>
      </c>
    </row>
    <row r="138" spans="1:2" x14ac:dyDescent="0.25">
      <c r="A138">
        <v>787.10101318359375</v>
      </c>
      <c r="B138">
        <v>191</v>
      </c>
    </row>
    <row r="139" spans="1:2" x14ac:dyDescent="0.25">
      <c r="A139">
        <v>787.11297607421875</v>
      </c>
      <c r="B139">
        <v>207</v>
      </c>
    </row>
    <row r="140" spans="1:2" x14ac:dyDescent="0.25">
      <c r="A140">
        <v>787.1259765625</v>
      </c>
      <c r="B140">
        <v>145</v>
      </c>
    </row>
    <row r="141" spans="1:2" x14ac:dyDescent="0.25">
      <c r="A141">
        <v>787.13800048828125</v>
      </c>
      <c r="B141">
        <v>112.5</v>
      </c>
    </row>
    <row r="142" spans="1:2" x14ac:dyDescent="0.25">
      <c r="A142">
        <v>787.1500244140625</v>
      </c>
      <c r="B142">
        <v>135.5</v>
      </c>
    </row>
    <row r="143" spans="1:2" x14ac:dyDescent="0.25">
      <c r="A143">
        <v>787.1619873046875</v>
      </c>
      <c r="B143">
        <v>179.80000305175781</v>
      </c>
    </row>
    <row r="144" spans="1:2" x14ac:dyDescent="0.25">
      <c r="A144">
        <v>787.17498779296875</v>
      </c>
      <c r="B144">
        <v>221.19999694824219</v>
      </c>
    </row>
    <row r="145" spans="1:2" x14ac:dyDescent="0.25">
      <c r="A145">
        <v>787.18701171875</v>
      </c>
      <c r="B145">
        <v>183.69999694824219</v>
      </c>
    </row>
    <row r="146" spans="1:2" x14ac:dyDescent="0.25">
      <c r="A146">
        <v>787.198974609375</v>
      </c>
      <c r="B146">
        <v>158.69999694824219</v>
      </c>
    </row>
    <row r="147" spans="1:2" x14ac:dyDescent="0.25">
      <c r="A147">
        <v>787.21099853515625</v>
      </c>
      <c r="B147">
        <v>156.30000305175781</v>
      </c>
    </row>
    <row r="148" spans="1:2" x14ac:dyDescent="0.25">
      <c r="A148">
        <v>787.2239990234375</v>
      </c>
      <c r="B148">
        <v>148</v>
      </c>
    </row>
    <row r="149" spans="1:2" x14ac:dyDescent="0.25">
      <c r="A149">
        <v>787.23602294921875</v>
      </c>
      <c r="B149">
        <v>216.80000305175781</v>
      </c>
    </row>
    <row r="150" spans="1:2" x14ac:dyDescent="0.25">
      <c r="A150">
        <v>787.24798583984375</v>
      </c>
      <c r="B150">
        <v>353</v>
      </c>
    </row>
    <row r="151" spans="1:2" x14ac:dyDescent="0.25">
      <c r="A151">
        <v>787.260009765625</v>
      </c>
      <c r="B151">
        <v>431</v>
      </c>
    </row>
    <row r="152" spans="1:2" x14ac:dyDescent="0.25">
      <c r="A152">
        <v>787.27301025390625</v>
      </c>
      <c r="B152">
        <v>384.5</v>
      </c>
    </row>
    <row r="153" spans="1:2" x14ac:dyDescent="0.25">
      <c r="A153">
        <v>787.28497314453125</v>
      </c>
      <c r="B153">
        <v>463</v>
      </c>
    </row>
    <row r="154" spans="1:2" x14ac:dyDescent="0.25">
      <c r="A154">
        <v>787.2969970703125</v>
      </c>
      <c r="B154">
        <v>1091</v>
      </c>
    </row>
    <row r="155" spans="1:2" x14ac:dyDescent="0.25">
      <c r="A155">
        <v>787.30902099609375</v>
      </c>
      <c r="B155">
        <v>3304</v>
      </c>
    </row>
    <row r="156" spans="1:2" x14ac:dyDescent="0.25">
      <c r="A156">
        <v>787.322021484375</v>
      </c>
      <c r="B156">
        <v>8966</v>
      </c>
    </row>
    <row r="157" spans="1:2" x14ac:dyDescent="0.25">
      <c r="A157">
        <v>787.333984375</v>
      </c>
      <c r="B157">
        <v>16630</v>
      </c>
    </row>
    <row r="158" spans="1:2" x14ac:dyDescent="0.25">
      <c r="A158">
        <v>787.34600830078125</v>
      </c>
      <c r="B158">
        <v>19570</v>
      </c>
    </row>
    <row r="159" spans="1:2" x14ac:dyDescent="0.25">
      <c r="A159">
        <v>787.35797119140625</v>
      </c>
      <c r="B159">
        <v>14650</v>
      </c>
    </row>
    <row r="160" spans="1:2" x14ac:dyDescent="0.25">
      <c r="A160">
        <v>787.3709716796875</v>
      </c>
      <c r="B160">
        <v>7254</v>
      </c>
    </row>
    <row r="161" spans="1:2" x14ac:dyDescent="0.25">
      <c r="A161">
        <v>787.38299560546875</v>
      </c>
      <c r="B161">
        <v>2799</v>
      </c>
    </row>
    <row r="162" spans="1:2" x14ac:dyDescent="0.25">
      <c r="A162">
        <v>787.39501953125</v>
      </c>
      <c r="B162">
        <v>1113</v>
      </c>
    </row>
    <row r="163" spans="1:2" x14ac:dyDescent="0.25">
      <c r="A163">
        <v>787.406982421875</v>
      </c>
      <c r="B163">
        <v>475</v>
      </c>
    </row>
    <row r="164" spans="1:2" x14ac:dyDescent="0.25">
      <c r="A164">
        <v>787.41998291015625</v>
      </c>
      <c r="B164">
        <v>263</v>
      </c>
    </row>
    <row r="165" spans="1:2" x14ac:dyDescent="0.25">
      <c r="A165">
        <v>787.4320068359375</v>
      </c>
      <c r="B165">
        <v>208.30000305175781</v>
      </c>
    </row>
    <row r="166" spans="1:2" x14ac:dyDescent="0.25">
      <c r="A166">
        <v>787.4439697265625</v>
      </c>
      <c r="B166">
        <v>208.30000305175781</v>
      </c>
    </row>
    <row r="167" spans="1:2" x14ac:dyDescent="0.25">
      <c r="A167">
        <v>787.45599365234375</v>
      </c>
      <c r="B167">
        <v>195.5</v>
      </c>
    </row>
    <row r="168" spans="1:2" x14ac:dyDescent="0.25">
      <c r="A168">
        <v>787.468994140625</v>
      </c>
      <c r="B168">
        <v>108.5</v>
      </c>
    </row>
    <row r="169" spans="1:2" x14ac:dyDescent="0.25">
      <c r="A169">
        <v>787.48101806640625</v>
      </c>
      <c r="B169">
        <v>52.25</v>
      </c>
    </row>
    <row r="170" spans="1:2" x14ac:dyDescent="0.25">
      <c r="A170">
        <v>787.49298095703125</v>
      </c>
      <c r="B170">
        <v>74.5</v>
      </c>
    </row>
    <row r="171" spans="1:2" x14ac:dyDescent="0.25">
      <c r="A171">
        <v>787.5050048828125</v>
      </c>
      <c r="B171">
        <v>99.75</v>
      </c>
    </row>
    <row r="172" spans="1:2" x14ac:dyDescent="0.25">
      <c r="A172">
        <v>787.51800537109375</v>
      </c>
      <c r="B172">
        <v>90</v>
      </c>
    </row>
    <row r="173" spans="1:2" x14ac:dyDescent="0.25">
      <c r="A173">
        <v>787.530029296875</v>
      </c>
      <c r="B173">
        <v>61.75</v>
      </c>
    </row>
    <row r="174" spans="1:2" x14ac:dyDescent="0.25">
      <c r="A174">
        <v>787.5419921875</v>
      </c>
      <c r="B174">
        <v>53.75</v>
      </c>
    </row>
    <row r="175" spans="1:2" x14ac:dyDescent="0.25">
      <c r="A175">
        <v>787.55401611328125</v>
      </c>
      <c r="B175">
        <v>72</v>
      </c>
    </row>
    <row r="176" spans="1:2" x14ac:dyDescent="0.25">
      <c r="A176">
        <v>787.5670166015625</v>
      </c>
      <c r="B176">
        <v>88.5</v>
      </c>
    </row>
    <row r="177" spans="1:2" x14ac:dyDescent="0.25">
      <c r="A177">
        <v>787.5789794921875</v>
      </c>
      <c r="B177">
        <v>94.5</v>
      </c>
    </row>
    <row r="178" spans="1:2" x14ac:dyDescent="0.25">
      <c r="A178">
        <v>787.59100341796875</v>
      </c>
      <c r="B178">
        <v>98.25</v>
      </c>
    </row>
    <row r="179" spans="1:2" x14ac:dyDescent="0.25">
      <c r="A179">
        <v>787.60302734375</v>
      </c>
      <c r="B179">
        <v>92</v>
      </c>
    </row>
    <row r="180" spans="1:2" x14ac:dyDescent="0.25">
      <c r="A180">
        <v>787.61602783203125</v>
      </c>
      <c r="B180">
        <v>96</v>
      </c>
    </row>
    <row r="181" spans="1:2" x14ac:dyDescent="0.25">
      <c r="A181">
        <v>787.62799072265625</v>
      </c>
      <c r="B181">
        <v>114</v>
      </c>
    </row>
    <row r="182" spans="1:2" x14ac:dyDescent="0.25">
      <c r="A182">
        <v>787.6400146484375</v>
      </c>
      <c r="B182">
        <v>115.80000305175781</v>
      </c>
    </row>
    <row r="183" spans="1:2" x14ac:dyDescent="0.25">
      <c r="A183">
        <v>787.6519775390625</v>
      </c>
      <c r="B183">
        <v>125.5</v>
      </c>
    </row>
    <row r="184" spans="1:2" x14ac:dyDescent="0.25">
      <c r="A184">
        <v>787.66497802734375</v>
      </c>
      <c r="B184">
        <v>164.30000305175781</v>
      </c>
    </row>
    <row r="185" spans="1:2" x14ac:dyDescent="0.25">
      <c r="A185">
        <v>787.677001953125</v>
      </c>
      <c r="B185">
        <v>188.80000305175781</v>
      </c>
    </row>
    <row r="186" spans="1:2" x14ac:dyDescent="0.25">
      <c r="A186">
        <v>787.68902587890625</v>
      </c>
      <c r="B186">
        <v>157.69999694824219</v>
      </c>
    </row>
    <row r="187" spans="1:2" x14ac:dyDescent="0.25">
      <c r="A187">
        <v>787.70098876953125</v>
      </c>
      <c r="B187">
        <v>110.5</v>
      </c>
    </row>
    <row r="188" spans="1:2" x14ac:dyDescent="0.25">
      <c r="A188">
        <v>787.7139892578125</v>
      </c>
      <c r="B188">
        <v>121</v>
      </c>
    </row>
    <row r="189" spans="1:2" x14ac:dyDescent="0.25">
      <c r="A189">
        <v>787.72601318359375</v>
      </c>
      <c r="B189">
        <v>212.5</v>
      </c>
    </row>
    <row r="190" spans="1:2" x14ac:dyDescent="0.25">
      <c r="A190">
        <v>787.73797607421875</v>
      </c>
      <c r="B190">
        <v>319.5</v>
      </c>
    </row>
    <row r="191" spans="1:2" x14ac:dyDescent="0.25">
      <c r="A191">
        <v>787.75</v>
      </c>
      <c r="B191">
        <v>333</v>
      </c>
    </row>
    <row r="192" spans="1:2" x14ac:dyDescent="0.25">
      <c r="A192">
        <v>787.76300048828125</v>
      </c>
      <c r="B192">
        <v>254.30000305175781</v>
      </c>
    </row>
    <row r="193" spans="1:2" x14ac:dyDescent="0.25">
      <c r="A193">
        <v>787.7750244140625</v>
      </c>
      <c r="B193">
        <v>220.80000305175781</v>
      </c>
    </row>
    <row r="194" spans="1:2" x14ac:dyDescent="0.25">
      <c r="A194">
        <v>787.7869873046875</v>
      </c>
      <c r="B194">
        <v>297.29998779296875</v>
      </c>
    </row>
    <row r="195" spans="1:2" x14ac:dyDescent="0.25">
      <c r="A195">
        <v>787.79901123046875</v>
      </c>
      <c r="B195">
        <v>536.5</v>
      </c>
    </row>
    <row r="196" spans="1:2" x14ac:dyDescent="0.25">
      <c r="A196">
        <v>787.81201171875</v>
      </c>
      <c r="B196">
        <v>1371</v>
      </c>
    </row>
    <row r="197" spans="1:2" x14ac:dyDescent="0.25">
      <c r="A197">
        <v>787.823974609375</v>
      </c>
      <c r="B197">
        <v>3364</v>
      </c>
    </row>
    <row r="198" spans="1:2" x14ac:dyDescent="0.25">
      <c r="A198">
        <v>787.83599853515625</v>
      </c>
      <c r="B198">
        <v>5973</v>
      </c>
    </row>
    <row r="199" spans="1:2" x14ac:dyDescent="0.25">
      <c r="A199">
        <v>787.8480224609375</v>
      </c>
      <c r="B199">
        <v>6889</v>
      </c>
    </row>
    <row r="200" spans="1:2" x14ac:dyDescent="0.25">
      <c r="A200">
        <v>787.86102294921875</v>
      </c>
      <c r="B200">
        <v>5099</v>
      </c>
    </row>
    <row r="201" spans="1:2" x14ac:dyDescent="0.25">
      <c r="A201">
        <v>787.87298583984375</v>
      </c>
      <c r="B201">
        <v>2644</v>
      </c>
    </row>
    <row r="202" spans="1:2" x14ac:dyDescent="0.25">
      <c r="A202">
        <v>787.885009765625</v>
      </c>
      <c r="B202">
        <v>1119</v>
      </c>
    </row>
    <row r="203" spans="1:2" x14ac:dyDescent="0.25">
      <c r="A203">
        <v>787.89697265625</v>
      </c>
      <c r="B203">
        <v>475.5</v>
      </c>
    </row>
    <row r="204" spans="1:2" x14ac:dyDescent="0.25">
      <c r="A204">
        <v>787.90997314453125</v>
      </c>
      <c r="B204">
        <v>303.5</v>
      </c>
    </row>
    <row r="205" spans="1:2" x14ac:dyDescent="0.25">
      <c r="A205">
        <v>787.9219970703125</v>
      </c>
      <c r="B205">
        <v>238.80000305175781</v>
      </c>
    </row>
    <row r="206" spans="1:2" x14ac:dyDescent="0.25">
      <c r="A206">
        <v>787.93402099609375</v>
      </c>
      <c r="B206">
        <v>180</v>
      </c>
    </row>
    <row r="207" spans="1:2" x14ac:dyDescent="0.25">
      <c r="A207">
        <v>787.94598388671875</v>
      </c>
      <c r="B207">
        <v>136.5</v>
      </c>
    </row>
    <row r="208" spans="1:2" x14ac:dyDescent="0.25">
      <c r="A208">
        <v>787.958984375</v>
      </c>
      <c r="B208">
        <v>125.19999694824219</v>
      </c>
    </row>
    <row r="209" spans="1:2" x14ac:dyDescent="0.25">
      <c r="A209">
        <v>787.97100830078125</v>
      </c>
      <c r="B209">
        <v>127.80000305175781</v>
      </c>
    </row>
    <row r="210" spans="1:2" x14ac:dyDescent="0.25">
      <c r="A210">
        <v>787.98297119140625</v>
      </c>
      <c r="B210">
        <v>94</v>
      </c>
    </row>
    <row r="211" spans="1:2" x14ac:dyDescent="0.25">
      <c r="A211">
        <v>787.9949951171875</v>
      </c>
      <c r="B211">
        <v>52</v>
      </c>
    </row>
    <row r="212" spans="1:2" x14ac:dyDescent="0.25">
      <c r="A212">
        <v>788.00799560546875</v>
      </c>
      <c r="B212">
        <v>35.75</v>
      </c>
    </row>
    <row r="213" spans="1:2" x14ac:dyDescent="0.25">
      <c r="A213">
        <v>788.02001953125</v>
      </c>
      <c r="B213">
        <v>22.25</v>
      </c>
    </row>
    <row r="214" spans="1:2" x14ac:dyDescent="0.25">
      <c r="A214">
        <v>788.031982421875</v>
      </c>
      <c r="B214">
        <v>22</v>
      </c>
    </row>
    <row r="215" spans="1:2" x14ac:dyDescent="0.25">
      <c r="A215">
        <v>788.04400634765625</v>
      </c>
      <c r="B215">
        <v>29.5</v>
      </c>
    </row>
    <row r="216" spans="1:2" x14ac:dyDescent="0.25">
      <c r="A216">
        <v>788.0570068359375</v>
      </c>
      <c r="B216">
        <v>16</v>
      </c>
    </row>
    <row r="217" spans="1:2" x14ac:dyDescent="0.25">
      <c r="A217">
        <v>788.0689697265625</v>
      </c>
      <c r="B217">
        <v>14.5</v>
      </c>
    </row>
    <row r="218" spans="1:2" x14ac:dyDescent="0.25">
      <c r="A218">
        <v>788.08099365234375</v>
      </c>
      <c r="B218">
        <v>38</v>
      </c>
    </row>
    <row r="219" spans="1:2" x14ac:dyDescent="0.25">
      <c r="A219">
        <v>788.093994140625</v>
      </c>
      <c r="B219">
        <v>83</v>
      </c>
    </row>
    <row r="220" spans="1:2" x14ac:dyDescent="0.25">
      <c r="A220">
        <v>788.10601806640625</v>
      </c>
      <c r="B220">
        <v>119.5</v>
      </c>
    </row>
    <row r="221" spans="1:2" x14ac:dyDescent="0.25">
      <c r="A221">
        <v>788.11798095703125</v>
      </c>
      <c r="B221">
        <v>92</v>
      </c>
    </row>
    <row r="222" spans="1:2" x14ac:dyDescent="0.25">
      <c r="A222">
        <v>788.1300048828125</v>
      </c>
      <c r="B222">
        <v>65.75</v>
      </c>
    </row>
    <row r="223" spans="1:2" x14ac:dyDescent="0.25">
      <c r="A223">
        <v>788.14300537109375</v>
      </c>
      <c r="B223">
        <v>66</v>
      </c>
    </row>
    <row r="224" spans="1:2" x14ac:dyDescent="0.25">
      <c r="A224">
        <v>788.155029296875</v>
      </c>
      <c r="B224">
        <v>60.25</v>
      </c>
    </row>
    <row r="225" spans="1:2" x14ac:dyDescent="0.25">
      <c r="A225">
        <v>788.1669921875</v>
      </c>
      <c r="B225">
        <v>75.25</v>
      </c>
    </row>
    <row r="226" spans="1:2" x14ac:dyDescent="0.25">
      <c r="A226">
        <v>788.17901611328125</v>
      </c>
      <c r="B226">
        <v>77.75</v>
      </c>
    </row>
    <row r="227" spans="1:2" x14ac:dyDescent="0.25">
      <c r="A227">
        <v>788.1920166015625</v>
      </c>
      <c r="B227">
        <v>52.25</v>
      </c>
    </row>
    <row r="228" spans="1:2" x14ac:dyDescent="0.25">
      <c r="A228">
        <v>788.2039794921875</v>
      </c>
      <c r="B228">
        <v>45.25</v>
      </c>
    </row>
    <row r="229" spans="1:2" x14ac:dyDescent="0.25">
      <c r="A229">
        <v>788.21600341796875</v>
      </c>
      <c r="B229">
        <v>77.25</v>
      </c>
    </row>
    <row r="230" spans="1:2" x14ac:dyDescent="0.25">
      <c r="A230">
        <v>788.22802734375</v>
      </c>
      <c r="B230">
        <v>127.5</v>
      </c>
    </row>
    <row r="231" spans="1:2" x14ac:dyDescent="0.25">
      <c r="A231">
        <v>788.24102783203125</v>
      </c>
      <c r="B231">
        <v>135.69999694824219</v>
      </c>
    </row>
    <row r="232" spans="1:2" x14ac:dyDescent="0.25">
      <c r="A232">
        <v>788.25299072265625</v>
      </c>
      <c r="B232">
        <v>113.5</v>
      </c>
    </row>
    <row r="233" spans="1:2" x14ac:dyDescent="0.25">
      <c r="A233">
        <v>788.2650146484375</v>
      </c>
      <c r="B233">
        <v>139</v>
      </c>
    </row>
    <row r="234" spans="1:2" x14ac:dyDescent="0.25">
      <c r="A234">
        <v>788.2769775390625</v>
      </c>
      <c r="B234">
        <v>230.80000305175781</v>
      </c>
    </row>
    <row r="235" spans="1:2" x14ac:dyDescent="0.25">
      <c r="A235">
        <v>788.28997802734375</v>
      </c>
      <c r="B235">
        <v>350.5</v>
      </c>
    </row>
    <row r="236" spans="1:2" x14ac:dyDescent="0.25">
      <c r="A236">
        <v>788.302001953125</v>
      </c>
      <c r="B236">
        <v>530.29998779296875</v>
      </c>
    </row>
    <row r="237" spans="1:2" x14ac:dyDescent="0.25">
      <c r="A237">
        <v>788.31402587890625</v>
      </c>
      <c r="B237">
        <v>1062</v>
      </c>
    </row>
    <row r="238" spans="1:2" x14ac:dyDescent="0.25">
      <c r="A238">
        <v>788.32598876953125</v>
      </c>
      <c r="B238">
        <v>2296</v>
      </c>
    </row>
    <row r="239" spans="1:2" x14ac:dyDescent="0.25">
      <c r="A239">
        <v>788.3389892578125</v>
      </c>
      <c r="B239">
        <v>3615</v>
      </c>
    </row>
    <row r="240" spans="1:2" x14ac:dyDescent="0.25">
      <c r="A240">
        <v>788.35101318359375</v>
      </c>
      <c r="B240">
        <v>4158</v>
      </c>
    </row>
    <row r="241" spans="1:2" x14ac:dyDescent="0.25">
      <c r="A241">
        <v>788.36297607421875</v>
      </c>
      <c r="B241">
        <v>3795</v>
      </c>
    </row>
    <row r="242" spans="1:2" x14ac:dyDescent="0.25">
      <c r="A242">
        <v>788.375</v>
      </c>
      <c r="B242">
        <v>2458</v>
      </c>
    </row>
    <row r="243" spans="1:2" x14ac:dyDescent="0.25">
      <c r="A243">
        <v>788.38800048828125</v>
      </c>
      <c r="B243">
        <v>1026</v>
      </c>
    </row>
    <row r="244" spans="1:2" x14ac:dyDescent="0.25">
      <c r="A244">
        <v>788.4000244140625</v>
      </c>
      <c r="B244">
        <v>452</v>
      </c>
    </row>
    <row r="245" spans="1:2" x14ac:dyDescent="0.25">
      <c r="A245">
        <v>788.4119873046875</v>
      </c>
      <c r="B245">
        <v>338.79998779296875</v>
      </c>
    </row>
    <row r="246" spans="1:2" x14ac:dyDescent="0.25">
      <c r="A246">
        <v>788.42401123046875</v>
      </c>
      <c r="B246">
        <v>244.69999694824219</v>
      </c>
    </row>
    <row r="247" spans="1:2" x14ac:dyDescent="0.25">
      <c r="A247">
        <v>788.43701171875</v>
      </c>
      <c r="B247">
        <v>173.80000305175781</v>
      </c>
    </row>
    <row r="248" spans="1:2" x14ac:dyDescent="0.25">
      <c r="A248">
        <v>788.448974609375</v>
      </c>
      <c r="B248">
        <v>117.30000305175781</v>
      </c>
    </row>
    <row r="249" spans="1:2" x14ac:dyDescent="0.25">
      <c r="A249">
        <v>788.46099853515625</v>
      </c>
      <c r="B249">
        <v>63.75</v>
      </c>
    </row>
    <row r="250" spans="1:2" x14ac:dyDescent="0.25">
      <c r="A250">
        <v>788.4739990234375</v>
      </c>
      <c r="B250">
        <v>50.5</v>
      </c>
    </row>
    <row r="251" spans="1:2" x14ac:dyDescent="0.25">
      <c r="A251">
        <v>788.48602294921875</v>
      </c>
      <c r="B251">
        <v>53.25</v>
      </c>
    </row>
    <row r="252" spans="1:2" x14ac:dyDescent="0.25">
      <c r="A252">
        <v>788.49798583984375</v>
      </c>
      <c r="B252">
        <v>38.5</v>
      </c>
    </row>
    <row r="253" spans="1:2" x14ac:dyDescent="0.25">
      <c r="A253">
        <v>788.510009765625</v>
      </c>
      <c r="B253">
        <v>45.5</v>
      </c>
    </row>
    <row r="254" spans="1:2" x14ac:dyDescent="0.25">
      <c r="A254">
        <v>788.52301025390625</v>
      </c>
      <c r="B254">
        <v>59.5</v>
      </c>
    </row>
    <row r="255" spans="1:2" x14ac:dyDescent="0.25">
      <c r="A255">
        <v>788.53497314453125</v>
      </c>
      <c r="B255">
        <v>39</v>
      </c>
    </row>
    <row r="256" spans="1:2" x14ac:dyDescent="0.25">
      <c r="A256">
        <v>788.5469970703125</v>
      </c>
      <c r="B256">
        <v>55.25</v>
      </c>
    </row>
    <row r="257" spans="1:2" x14ac:dyDescent="0.25">
      <c r="A257">
        <v>788.55902099609375</v>
      </c>
      <c r="B257">
        <v>85</v>
      </c>
    </row>
    <row r="258" spans="1:2" x14ac:dyDescent="0.25">
      <c r="A258">
        <v>788.572021484375</v>
      </c>
      <c r="B258">
        <v>63.25</v>
      </c>
    </row>
    <row r="259" spans="1:2" x14ac:dyDescent="0.25">
      <c r="A259">
        <v>788.583984375</v>
      </c>
      <c r="B259">
        <v>65.75</v>
      </c>
    </row>
    <row r="260" spans="1:2" x14ac:dyDescent="0.25">
      <c r="A260">
        <v>788.59600830078125</v>
      </c>
      <c r="B260">
        <v>87.25</v>
      </c>
    </row>
    <row r="261" spans="1:2" x14ac:dyDescent="0.25">
      <c r="A261">
        <v>788.60797119140625</v>
      </c>
      <c r="B261">
        <v>97</v>
      </c>
    </row>
    <row r="262" spans="1:2" x14ac:dyDescent="0.25">
      <c r="A262">
        <v>788.6209716796875</v>
      </c>
      <c r="B262">
        <v>121.19999694824219</v>
      </c>
    </row>
    <row r="263" spans="1:2" x14ac:dyDescent="0.25">
      <c r="A263">
        <v>788.63299560546875</v>
      </c>
      <c r="B263">
        <v>134</v>
      </c>
    </row>
    <row r="264" spans="1:2" x14ac:dyDescent="0.25">
      <c r="A264">
        <v>788.64501953125</v>
      </c>
      <c r="B264">
        <v>126.5</v>
      </c>
    </row>
    <row r="265" spans="1:2" x14ac:dyDescent="0.25">
      <c r="A265">
        <v>788.656982421875</v>
      </c>
      <c r="B265">
        <v>112.30000305175781</v>
      </c>
    </row>
    <row r="266" spans="1:2" x14ac:dyDescent="0.25">
      <c r="A266">
        <v>788.66998291015625</v>
      </c>
      <c r="B266">
        <v>122.5</v>
      </c>
    </row>
    <row r="267" spans="1:2" x14ac:dyDescent="0.25">
      <c r="A267">
        <v>788.6820068359375</v>
      </c>
      <c r="B267">
        <v>150.80000305175781</v>
      </c>
    </row>
    <row r="268" spans="1:2" x14ac:dyDescent="0.25">
      <c r="A268">
        <v>788.6939697265625</v>
      </c>
      <c r="B268">
        <v>129.30000305175781</v>
      </c>
    </row>
    <row r="269" spans="1:2" x14ac:dyDescent="0.25">
      <c r="A269">
        <v>788.70599365234375</v>
      </c>
      <c r="B269">
        <v>92.25</v>
      </c>
    </row>
    <row r="270" spans="1:2" x14ac:dyDescent="0.25">
      <c r="A270">
        <v>788.718994140625</v>
      </c>
      <c r="B270">
        <v>106.30000305175781</v>
      </c>
    </row>
    <row r="271" spans="1:2" x14ac:dyDescent="0.25">
      <c r="A271">
        <v>788.73101806640625</v>
      </c>
      <c r="B271">
        <v>124.80000305175781</v>
      </c>
    </row>
    <row r="272" spans="1:2" x14ac:dyDescent="0.25">
      <c r="A272">
        <v>788.74298095703125</v>
      </c>
      <c r="B272">
        <v>110.5</v>
      </c>
    </row>
    <row r="273" spans="1:2" x14ac:dyDescent="0.25">
      <c r="A273">
        <v>788.7550048828125</v>
      </c>
      <c r="B273">
        <v>92</v>
      </c>
    </row>
    <row r="274" spans="1:2" x14ac:dyDescent="0.25">
      <c r="A274">
        <v>788.76800537109375</v>
      </c>
      <c r="B274">
        <v>89.25</v>
      </c>
    </row>
    <row r="275" spans="1:2" x14ac:dyDescent="0.25">
      <c r="A275">
        <v>788.780029296875</v>
      </c>
      <c r="B275">
        <v>232.19999694824219</v>
      </c>
    </row>
    <row r="276" spans="1:2" x14ac:dyDescent="0.25">
      <c r="A276">
        <v>788.7919921875</v>
      </c>
      <c r="B276">
        <v>531.70001220703125</v>
      </c>
    </row>
    <row r="277" spans="1:2" x14ac:dyDescent="0.25">
      <c r="A277">
        <v>788.80499267578125</v>
      </c>
      <c r="B277">
        <v>862</v>
      </c>
    </row>
    <row r="278" spans="1:2" x14ac:dyDescent="0.25">
      <c r="A278">
        <v>788.8170166015625</v>
      </c>
      <c r="B278">
        <v>1429</v>
      </c>
    </row>
    <row r="279" spans="1:2" x14ac:dyDescent="0.25">
      <c r="A279">
        <v>788.8289794921875</v>
      </c>
      <c r="B279">
        <v>2674</v>
      </c>
    </row>
    <row r="280" spans="1:2" x14ac:dyDescent="0.25">
      <c r="A280">
        <v>788.84100341796875</v>
      </c>
      <c r="B280">
        <v>5214</v>
      </c>
    </row>
    <row r="281" spans="1:2" x14ac:dyDescent="0.25">
      <c r="A281">
        <v>788.85400390625</v>
      </c>
      <c r="B281">
        <v>7754</v>
      </c>
    </row>
    <row r="282" spans="1:2" x14ac:dyDescent="0.25">
      <c r="A282">
        <v>788.86602783203125</v>
      </c>
      <c r="B282">
        <v>7342</v>
      </c>
    </row>
    <row r="283" spans="1:2" x14ac:dyDescent="0.25">
      <c r="A283">
        <v>788.87799072265625</v>
      </c>
      <c r="B283">
        <v>4473</v>
      </c>
    </row>
    <row r="284" spans="1:2" x14ac:dyDescent="0.25">
      <c r="A284">
        <v>788.8900146484375</v>
      </c>
      <c r="B284">
        <v>1950</v>
      </c>
    </row>
    <row r="285" spans="1:2" x14ac:dyDescent="0.25">
      <c r="A285">
        <v>788.90301513671875</v>
      </c>
      <c r="B285">
        <v>676.5</v>
      </c>
    </row>
    <row r="286" spans="1:2" x14ac:dyDescent="0.25">
      <c r="A286">
        <v>788.91497802734375</v>
      </c>
      <c r="B286">
        <v>242</v>
      </c>
    </row>
    <row r="287" spans="1:2" x14ac:dyDescent="0.25">
      <c r="A287">
        <v>788.927001953125</v>
      </c>
      <c r="B287">
        <v>156.69999694824219</v>
      </c>
    </row>
    <row r="288" spans="1:2" x14ac:dyDescent="0.25">
      <c r="A288">
        <v>788.93902587890625</v>
      </c>
      <c r="B288">
        <v>116</v>
      </c>
    </row>
    <row r="289" spans="1:2" x14ac:dyDescent="0.25">
      <c r="A289">
        <v>788.9520263671875</v>
      </c>
      <c r="B289">
        <v>109.30000305175781</v>
      </c>
    </row>
    <row r="290" spans="1:2" x14ac:dyDescent="0.25">
      <c r="A290">
        <v>788.9639892578125</v>
      </c>
      <c r="B290">
        <v>146.80000305175781</v>
      </c>
    </row>
    <row r="291" spans="1:2" x14ac:dyDescent="0.25">
      <c r="A291">
        <v>788.97601318359375</v>
      </c>
      <c r="B291">
        <v>161.69999694824219</v>
      </c>
    </row>
    <row r="292" spans="1:2" x14ac:dyDescent="0.25">
      <c r="A292">
        <v>788.98797607421875</v>
      </c>
      <c r="B292">
        <v>142</v>
      </c>
    </row>
    <row r="293" spans="1:2" x14ac:dyDescent="0.25">
      <c r="A293">
        <v>789.0009765625</v>
      </c>
      <c r="B293">
        <v>100.80000305175781</v>
      </c>
    </row>
    <row r="294" spans="1:2" x14ac:dyDescent="0.25">
      <c r="A294">
        <v>789.01300048828125</v>
      </c>
      <c r="B294">
        <v>92.75</v>
      </c>
    </row>
    <row r="295" spans="1:2" x14ac:dyDescent="0.25">
      <c r="A295">
        <v>789.0250244140625</v>
      </c>
      <c r="B295">
        <v>114.80000305175781</v>
      </c>
    </row>
    <row r="296" spans="1:2" x14ac:dyDescent="0.25">
      <c r="A296">
        <v>789.0369873046875</v>
      </c>
      <c r="B296">
        <v>97.5</v>
      </c>
    </row>
    <row r="297" spans="1:2" x14ac:dyDescent="0.25">
      <c r="A297">
        <v>789.04998779296875</v>
      </c>
      <c r="B297">
        <v>56.25</v>
      </c>
    </row>
    <row r="298" spans="1:2" x14ac:dyDescent="0.25">
      <c r="A298">
        <v>789.06201171875</v>
      </c>
      <c r="B298">
        <v>47.5</v>
      </c>
    </row>
    <row r="299" spans="1:2" x14ac:dyDescent="0.25">
      <c r="A299">
        <v>789.073974609375</v>
      </c>
      <c r="B299">
        <v>65.75</v>
      </c>
    </row>
    <row r="300" spans="1:2" x14ac:dyDescent="0.25">
      <c r="A300">
        <v>789.08599853515625</v>
      </c>
      <c r="B300">
        <v>82.5</v>
      </c>
    </row>
    <row r="301" spans="1:2" x14ac:dyDescent="0.25">
      <c r="A301">
        <v>789.0989990234375</v>
      </c>
      <c r="B301">
        <v>102.80000305175781</v>
      </c>
    </row>
    <row r="302" spans="1:2" x14ac:dyDescent="0.25">
      <c r="A302">
        <v>789.11102294921875</v>
      </c>
      <c r="B302">
        <v>106.30000305175781</v>
      </c>
    </row>
    <row r="303" spans="1:2" x14ac:dyDescent="0.25">
      <c r="A303">
        <v>789.12298583984375</v>
      </c>
      <c r="B303">
        <v>98.5</v>
      </c>
    </row>
    <row r="304" spans="1:2" x14ac:dyDescent="0.25">
      <c r="A304">
        <v>789.135986328125</v>
      </c>
      <c r="B304">
        <v>103</v>
      </c>
    </row>
    <row r="305" spans="1:2" x14ac:dyDescent="0.25">
      <c r="A305">
        <v>789.14801025390625</v>
      </c>
      <c r="B305">
        <v>119.19999694824219</v>
      </c>
    </row>
    <row r="306" spans="1:2" x14ac:dyDescent="0.25">
      <c r="A306">
        <v>789.15997314453125</v>
      </c>
      <c r="B306">
        <v>133.30000305175781</v>
      </c>
    </row>
    <row r="307" spans="1:2" x14ac:dyDescent="0.25">
      <c r="A307">
        <v>789.1719970703125</v>
      </c>
      <c r="B307">
        <v>139</v>
      </c>
    </row>
    <row r="308" spans="1:2" x14ac:dyDescent="0.25">
      <c r="A308">
        <v>789.18499755859375</v>
      </c>
      <c r="B308">
        <v>131.69999694824219</v>
      </c>
    </row>
    <row r="309" spans="1:2" x14ac:dyDescent="0.25">
      <c r="A309">
        <v>789.197021484375</v>
      </c>
      <c r="B309">
        <v>104.5</v>
      </c>
    </row>
    <row r="310" spans="1:2" x14ac:dyDescent="0.25">
      <c r="A310">
        <v>789.208984375</v>
      </c>
      <c r="B310">
        <v>85.75</v>
      </c>
    </row>
    <row r="311" spans="1:2" x14ac:dyDescent="0.25">
      <c r="A311">
        <v>789.22100830078125</v>
      </c>
      <c r="B311">
        <v>67.75</v>
      </c>
    </row>
    <row r="312" spans="1:2" x14ac:dyDescent="0.25">
      <c r="A312">
        <v>789.2340087890625</v>
      </c>
      <c r="B312">
        <v>99.25</v>
      </c>
    </row>
    <row r="313" spans="1:2" x14ac:dyDescent="0.25">
      <c r="A313">
        <v>789.2459716796875</v>
      </c>
      <c r="B313">
        <v>190</v>
      </c>
    </row>
    <row r="314" spans="1:2" x14ac:dyDescent="0.25">
      <c r="A314">
        <v>789.25799560546875</v>
      </c>
      <c r="B314">
        <v>226.80000305175781</v>
      </c>
    </row>
    <row r="315" spans="1:2" x14ac:dyDescent="0.25">
      <c r="A315">
        <v>789.27099609375</v>
      </c>
      <c r="B315">
        <v>234.5</v>
      </c>
    </row>
    <row r="316" spans="1:2" x14ac:dyDescent="0.25">
      <c r="A316">
        <v>789.28302001953125</v>
      </c>
      <c r="B316">
        <v>305</v>
      </c>
    </row>
    <row r="317" spans="1:2" x14ac:dyDescent="0.25">
      <c r="A317">
        <v>789.29498291015625</v>
      </c>
      <c r="B317">
        <v>486</v>
      </c>
    </row>
    <row r="318" spans="1:2" x14ac:dyDescent="0.25">
      <c r="A318">
        <v>789.3070068359375</v>
      </c>
      <c r="B318">
        <v>739.5</v>
      </c>
    </row>
    <row r="319" spans="1:2" x14ac:dyDescent="0.25">
      <c r="A319">
        <v>789.32000732421875</v>
      </c>
      <c r="B319">
        <v>1566</v>
      </c>
    </row>
    <row r="320" spans="1:2" x14ac:dyDescent="0.25">
      <c r="A320">
        <v>789.33197021484375</v>
      </c>
      <c r="B320">
        <v>4539</v>
      </c>
    </row>
    <row r="321" spans="1:2" x14ac:dyDescent="0.25">
      <c r="A321">
        <v>789.343994140625</v>
      </c>
      <c r="B321">
        <v>10700</v>
      </c>
    </row>
    <row r="322" spans="1:2" x14ac:dyDescent="0.25">
      <c r="A322">
        <v>789.35601806640625</v>
      </c>
      <c r="B322">
        <v>16850</v>
      </c>
    </row>
    <row r="323" spans="1:2" x14ac:dyDescent="0.25">
      <c r="A323">
        <v>789.3690185546875</v>
      </c>
      <c r="B323">
        <v>16730</v>
      </c>
    </row>
    <row r="324" spans="1:2" x14ac:dyDescent="0.25">
      <c r="A324">
        <v>789.3809814453125</v>
      </c>
      <c r="B324">
        <v>10620</v>
      </c>
    </row>
    <row r="325" spans="1:2" x14ac:dyDescent="0.25">
      <c r="A325">
        <v>789.39300537109375</v>
      </c>
      <c r="B325">
        <v>4910</v>
      </c>
    </row>
    <row r="326" spans="1:2" x14ac:dyDescent="0.25">
      <c r="A326">
        <v>789.405029296875</v>
      </c>
      <c r="B326">
        <v>1968</v>
      </c>
    </row>
    <row r="327" spans="1:2" x14ac:dyDescent="0.25">
      <c r="A327">
        <v>789.41802978515625</v>
      </c>
      <c r="B327">
        <v>742.79998779296875</v>
      </c>
    </row>
    <row r="328" spans="1:2" x14ac:dyDescent="0.25">
      <c r="A328">
        <v>789.42999267578125</v>
      </c>
      <c r="B328">
        <v>396</v>
      </c>
    </row>
    <row r="329" spans="1:2" x14ac:dyDescent="0.25">
      <c r="A329">
        <v>789.4420166015625</v>
      </c>
      <c r="B329">
        <v>281.29998779296875</v>
      </c>
    </row>
    <row r="330" spans="1:2" x14ac:dyDescent="0.25">
      <c r="A330">
        <v>789.4539794921875</v>
      </c>
      <c r="B330">
        <v>212</v>
      </c>
    </row>
    <row r="331" spans="1:2" x14ac:dyDescent="0.25">
      <c r="A331">
        <v>789.46697998046875</v>
      </c>
      <c r="B331">
        <v>161</v>
      </c>
    </row>
    <row r="332" spans="1:2" x14ac:dyDescent="0.25">
      <c r="A332">
        <v>789.47900390625</v>
      </c>
      <c r="B332">
        <v>103.30000305175781</v>
      </c>
    </row>
    <row r="333" spans="1:2" x14ac:dyDescent="0.25">
      <c r="A333">
        <v>789.49102783203125</v>
      </c>
      <c r="B333">
        <v>99.5</v>
      </c>
    </row>
    <row r="334" spans="1:2" x14ac:dyDescent="0.25">
      <c r="A334">
        <v>789.5040283203125</v>
      </c>
      <c r="B334">
        <v>122.5</v>
      </c>
    </row>
    <row r="335" spans="1:2" x14ac:dyDescent="0.25">
      <c r="A335">
        <v>789.5159912109375</v>
      </c>
      <c r="B335">
        <v>119.19999694824219</v>
      </c>
    </row>
    <row r="336" spans="1:2" x14ac:dyDescent="0.25">
      <c r="A336">
        <v>789.52801513671875</v>
      </c>
      <c r="B336">
        <v>142</v>
      </c>
    </row>
    <row r="337" spans="1:2" x14ac:dyDescent="0.25">
      <c r="A337">
        <v>789.53997802734375</v>
      </c>
      <c r="B337">
        <v>154.30000305175781</v>
      </c>
    </row>
    <row r="338" spans="1:2" x14ac:dyDescent="0.25">
      <c r="A338">
        <v>789.552978515625</v>
      </c>
      <c r="B338">
        <v>103.5</v>
      </c>
    </row>
    <row r="339" spans="1:2" x14ac:dyDescent="0.25">
      <c r="A339">
        <v>789.56500244140625</v>
      </c>
      <c r="B339">
        <v>67.75</v>
      </c>
    </row>
    <row r="340" spans="1:2" x14ac:dyDescent="0.25">
      <c r="A340">
        <v>789.5770263671875</v>
      </c>
      <c r="B340">
        <v>75</v>
      </c>
    </row>
    <row r="341" spans="1:2" x14ac:dyDescent="0.25">
      <c r="A341">
        <v>789.5889892578125</v>
      </c>
      <c r="B341">
        <v>106</v>
      </c>
    </row>
    <row r="342" spans="1:2" x14ac:dyDescent="0.25">
      <c r="A342">
        <v>789.60198974609375</v>
      </c>
      <c r="B342">
        <v>127.80000305175781</v>
      </c>
    </row>
    <row r="343" spans="1:2" x14ac:dyDescent="0.25">
      <c r="A343">
        <v>789.614013671875</v>
      </c>
      <c r="B343">
        <v>111.30000305175781</v>
      </c>
    </row>
    <row r="344" spans="1:2" x14ac:dyDescent="0.25">
      <c r="A344">
        <v>789.6259765625</v>
      </c>
      <c r="B344">
        <v>105.30000305175781</v>
      </c>
    </row>
    <row r="345" spans="1:2" x14ac:dyDescent="0.25">
      <c r="A345">
        <v>789.63800048828125</v>
      </c>
      <c r="B345">
        <v>117.30000305175781</v>
      </c>
    </row>
    <row r="346" spans="1:2" x14ac:dyDescent="0.25">
      <c r="A346">
        <v>789.6510009765625</v>
      </c>
      <c r="B346">
        <v>113.30000305175781</v>
      </c>
    </row>
    <row r="347" spans="1:2" x14ac:dyDescent="0.25">
      <c r="A347">
        <v>789.66302490234375</v>
      </c>
      <c r="B347">
        <v>106.69999694824219</v>
      </c>
    </row>
    <row r="348" spans="1:2" x14ac:dyDescent="0.25">
      <c r="A348">
        <v>789.67498779296875</v>
      </c>
      <c r="B348">
        <v>127</v>
      </c>
    </row>
    <row r="349" spans="1:2" x14ac:dyDescent="0.25">
      <c r="A349">
        <v>789.68798828125</v>
      </c>
      <c r="B349">
        <v>172.19999694824219</v>
      </c>
    </row>
    <row r="350" spans="1:2" x14ac:dyDescent="0.25">
      <c r="A350">
        <v>789.70001220703125</v>
      </c>
      <c r="B350">
        <v>207.5</v>
      </c>
    </row>
    <row r="351" spans="1:2" x14ac:dyDescent="0.25">
      <c r="A351">
        <v>789.71197509765625</v>
      </c>
      <c r="B351">
        <v>210.30000305175781</v>
      </c>
    </row>
    <row r="352" spans="1:2" x14ac:dyDescent="0.25">
      <c r="A352">
        <v>789.7239990234375</v>
      </c>
      <c r="B352">
        <v>180</v>
      </c>
    </row>
    <row r="353" spans="1:2" x14ac:dyDescent="0.25">
      <c r="A353">
        <v>789.73699951171875</v>
      </c>
      <c r="B353">
        <v>136.69999694824219</v>
      </c>
    </row>
    <row r="354" spans="1:2" x14ac:dyDescent="0.25">
      <c r="A354">
        <v>789.7490234375</v>
      </c>
      <c r="B354">
        <v>119.5</v>
      </c>
    </row>
    <row r="355" spans="1:2" x14ac:dyDescent="0.25">
      <c r="A355">
        <v>789.760986328125</v>
      </c>
      <c r="B355">
        <v>133</v>
      </c>
    </row>
    <row r="356" spans="1:2" x14ac:dyDescent="0.25">
      <c r="A356">
        <v>789.77301025390625</v>
      </c>
      <c r="B356">
        <v>178.30000305175781</v>
      </c>
    </row>
    <row r="357" spans="1:2" x14ac:dyDescent="0.25">
      <c r="A357">
        <v>789.7860107421875</v>
      </c>
      <c r="B357">
        <v>291.29998779296875</v>
      </c>
    </row>
    <row r="358" spans="1:2" x14ac:dyDescent="0.25">
      <c r="A358">
        <v>789.7979736328125</v>
      </c>
      <c r="B358">
        <v>448.20001220703125</v>
      </c>
    </row>
    <row r="359" spans="1:2" x14ac:dyDescent="0.25">
      <c r="A359">
        <v>789.80999755859375</v>
      </c>
      <c r="B359">
        <v>754.79998779296875</v>
      </c>
    </row>
    <row r="360" spans="1:2" x14ac:dyDescent="0.25">
      <c r="A360">
        <v>789.822998046875</v>
      </c>
      <c r="B360">
        <v>2124</v>
      </c>
    </row>
    <row r="361" spans="1:2" x14ac:dyDescent="0.25">
      <c r="A361">
        <v>789.83502197265625</v>
      </c>
      <c r="B361">
        <v>7352</v>
      </c>
    </row>
    <row r="362" spans="1:2" x14ac:dyDescent="0.25">
      <c r="A362">
        <v>789.84698486328125</v>
      </c>
      <c r="B362">
        <v>20690</v>
      </c>
    </row>
    <row r="363" spans="1:2" x14ac:dyDescent="0.25">
      <c r="A363">
        <v>789.8590087890625</v>
      </c>
      <c r="B363">
        <v>35890</v>
      </c>
    </row>
    <row r="364" spans="1:2" x14ac:dyDescent="0.25">
      <c r="A364">
        <v>789.87200927734375</v>
      </c>
      <c r="B364">
        <v>35790</v>
      </c>
    </row>
    <row r="365" spans="1:2" x14ac:dyDescent="0.25">
      <c r="A365">
        <v>789.88397216796875</v>
      </c>
      <c r="B365">
        <v>20660</v>
      </c>
    </row>
    <row r="366" spans="1:2" x14ac:dyDescent="0.25">
      <c r="A366">
        <v>789.89599609375</v>
      </c>
      <c r="B366">
        <v>7398</v>
      </c>
    </row>
    <row r="367" spans="1:2" x14ac:dyDescent="0.25">
      <c r="A367">
        <v>789.90802001953125</v>
      </c>
      <c r="B367">
        <v>2092</v>
      </c>
    </row>
    <row r="368" spans="1:2" x14ac:dyDescent="0.25">
      <c r="A368">
        <v>789.9210205078125</v>
      </c>
      <c r="B368">
        <v>728.70001220703125</v>
      </c>
    </row>
    <row r="369" spans="1:2" x14ac:dyDescent="0.25">
      <c r="A369">
        <v>789.9329833984375</v>
      </c>
      <c r="B369">
        <v>381.5</v>
      </c>
    </row>
    <row r="370" spans="1:2" x14ac:dyDescent="0.25">
      <c r="A370">
        <v>789.94500732421875</v>
      </c>
      <c r="B370">
        <v>270.5</v>
      </c>
    </row>
    <row r="371" spans="1:2" x14ac:dyDescent="0.25">
      <c r="A371">
        <v>789.95697021484375</v>
      </c>
      <c r="B371">
        <v>221.19999694824219</v>
      </c>
    </row>
    <row r="372" spans="1:2" x14ac:dyDescent="0.25">
      <c r="A372">
        <v>789.969970703125</v>
      </c>
      <c r="B372">
        <v>144.19999694824219</v>
      </c>
    </row>
    <row r="373" spans="1:2" x14ac:dyDescent="0.25">
      <c r="A373">
        <v>789.98199462890625</v>
      </c>
      <c r="B373">
        <v>111.69999694824219</v>
      </c>
    </row>
    <row r="374" spans="1:2" x14ac:dyDescent="0.25">
      <c r="A374">
        <v>789.9940185546875</v>
      </c>
      <c r="B374">
        <v>117.80000305175781</v>
      </c>
    </row>
    <row r="375" spans="1:2" x14ac:dyDescent="0.25">
      <c r="A375">
        <v>790.00701904296875</v>
      </c>
      <c r="B375">
        <v>111.69999694824219</v>
      </c>
    </row>
    <row r="376" spans="1:2" x14ac:dyDescent="0.25">
      <c r="A376">
        <v>790.01898193359375</v>
      </c>
      <c r="B376">
        <v>75.5</v>
      </c>
    </row>
    <row r="377" spans="1:2" x14ac:dyDescent="0.25">
      <c r="A377">
        <v>790.031005859375</v>
      </c>
      <c r="B377">
        <v>80.75</v>
      </c>
    </row>
    <row r="378" spans="1:2" x14ac:dyDescent="0.25">
      <c r="A378">
        <v>790.04302978515625</v>
      </c>
      <c r="B378">
        <v>132.69999694824219</v>
      </c>
    </row>
    <row r="379" spans="1:2" x14ac:dyDescent="0.25">
      <c r="A379">
        <v>790.0560302734375</v>
      </c>
      <c r="B379">
        <v>166.5</v>
      </c>
    </row>
    <row r="380" spans="1:2" x14ac:dyDescent="0.25">
      <c r="A380">
        <v>790.0679931640625</v>
      </c>
      <c r="B380">
        <v>179.5</v>
      </c>
    </row>
    <row r="381" spans="1:2" x14ac:dyDescent="0.25">
      <c r="A381">
        <v>790.08001708984375</v>
      </c>
      <c r="B381">
        <v>164.30000305175781</v>
      </c>
    </row>
    <row r="382" spans="1:2" x14ac:dyDescent="0.25">
      <c r="A382">
        <v>790.09197998046875</v>
      </c>
      <c r="B382">
        <v>151.80000305175781</v>
      </c>
    </row>
    <row r="383" spans="1:2" x14ac:dyDescent="0.25">
      <c r="A383">
        <v>790.10498046875</v>
      </c>
      <c r="B383">
        <v>177.30000305175781</v>
      </c>
    </row>
    <row r="384" spans="1:2" x14ac:dyDescent="0.25">
      <c r="A384">
        <v>790.11700439453125</v>
      </c>
      <c r="B384">
        <v>238.19999694824219</v>
      </c>
    </row>
    <row r="385" spans="1:2" x14ac:dyDescent="0.25">
      <c r="A385">
        <v>790.1290283203125</v>
      </c>
      <c r="B385">
        <v>251.30000305175781</v>
      </c>
    </row>
    <row r="386" spans="1:2" x14ac:dyDescent="0.25">
      <c r="A386">
        <v>790.14202880859375</v>
      </c>
      <c r="B386">
        <v>177.30000305175781</v>
      </c>
    </row>
    <row r="387" spans="1:2" x14ac:dyDescent="0.25">
      <c r="A387">
        <v>790.15399169921875</v>
      </c>
      <c r="B387">
        <v>143</v>
      </c>
    </row>
    <row r="388" spans="1:2" x14ac:dyDescent="0.25">
      <c r="A388">
        <v>790.166015625</v>
      </c>
      <c r="B388">
        <v>151.80000305175781</v>
      </c>
    </row>
    <row r="389" spans="1:2" x14ac:dyDescent="0.25">
      <c r="A389">
        <v>790.177978515625</v>
      </c>
      <c r="B389">
        <v>122</v>
      </c>
    </row>
    <row r="390" spans="1:2" x14ac:dyDescent="0.25">
      <c r="A390">
        <v>790.19097900390625</v>
      </c>
      <c r="B390">
        <v>138.30000305175781</v>
      </c>
    </row>
    <row r="391" spans="1:2" x14ac:dyDescent="0.25">
      <c r="A391">
        <v>790.2030029296875</v>
      </c>
      <c r="B391">
        <v>188.5</v>
      </c>
    </row>
    <row r="392" spans="1:2" x14ac:dyDescent="0.25">
      <c r="A392">
        <v>790.21502685546875</v>
      </c>
      <c r="B392">
        <v>183</v>
      </c>
    </row>
    <row r="393" spans="1:2" x14ac:dyDescent="0.25">
      <c r="A393">
        <v>790.22698974609375</v>
      </c>
      <c r="B393">
        <v>202.30000305175781</v>
      </c>
    </row>
    <row r="394" spans="1:2" x14ac:dyDescent="0.25">
      <c r="A394">
        <v>790.239990234375</v>
      </c>
      <c r="B394">
        <v>377.5</v>
      </c>
    </row>
    <row r="395" spans="1:2" x14ac:dyDescent="0.25">
      <c r="A395">
        <v>790.25201416015625</v>
      </c>
      <c r="B395">
        <v>652.29998779296875</v>
      </c>
    </row>
    <row r="396" spans="1:2" x14ac:dyDescent="0.25">
      <c r="A396">
        <v>790.26397705078125</v>
      </c>
      <c r="B396">
        <v>749</v>
      </c>
    </row>
    <row r="397" spans="1:2" x14ac:dyDescent="0.25">
      <c r="A397">
        <v>790.2769775390625</v>
      </c>
      <c r="B397">
        <v>638.5</v>
      </c>
    </row>
    <row r="398" spans="1:2" x14ac:dyDescent="0.25">
      <c r="A398">
        <v>790.28900146484375</v>
      </c>
      <c r="B398">
        <v>527.70001220703125</v>
      </c>
    </row>
    <row r="399" spans="1:2" x14ac:dyDescent="0.25">
      <c r="A399">
        <v>790.301025390625</v>
      </c>
      <c r="B399">
        <v>427.29998779296875</v>
      </c>
    </row>
    <row r="400" spans="1:2" x14ac:dyDescent="0.25">
      <c r="A400">
        <v>790.31298828125</v>
      </c>
      <c r="B400">
        <v>523.70001220703125</v>
      </c>
    </row>
    <row r="401" spans="1:2" x14ac:dyDescent="0.25">
      <c r="A401">
        <v>790.32598876953125</v>
      </c>
      <c r="B401">
        <v>2053</v>
      </c>
    </row>
    <row r="402" spans="1:2" x14ac:dyDescent="0.25">
      <c r="A402">
        <v>790.3380126953125</v>
      </c>
      <c r="B402">
        <v>9554</v>
      </c>
    </row>
    <row r="403" spans="1:2" x14ac:dyDescent="0.25">
      <c r="A403">
        <v>790.3499755859375</v>
      </c>
      <c r="B403">
        <v>30350</v>
      </c>
    </row>
    <row r="404" spans="1:2" x14ac:dyDescent="0.25">
      <c r="A404">
        <v>790.36199951171875</v>
      </c>
      <c r="B404">
        <v>54580</v>
      </c>
    </row>
    <row r="405" spans="1:2" x14ac:dyDescent="0.25">
      <c r="A405">
        <v>790.375</v>
      </c>
      <c r="B405">
        <v>53910</v>
      </c>
    </row>
    <row r="406" spans="1:2" x14ac:dyDescent="0.25">
      <c r="A406">
        <v>790.38702392578125</v>
      </c>
      <c r="B406">
        <v>29200</v>
      </c>
    </row>
    <row r="407" spans="1:2" x14ac:dyDescent="0.25">
      <c r="A407">
        <v>790.39898681640625</v>
      </c>
      <c r="B407">
        <v>9270</v>
      </c>
    </row>
    <row r="408" spans="1:2" x14ac:dyDescent="0.25">
      <c r="A408">
        <v>790.4119873046875</v>
      </c>
      <c r="B408">
        <v>2504</v>
      </c>
    </row>
    <row r="409" spans="1:2" x14ac:dyDescent="0.25">
      <c r="A409">
        <v>790.42401123046875</v>
      </c>
      <c r="B409">
        <v>870.5</v>
      </c>
    </row>
    <row r="410" spans="1:2" x14ac:dyDescent="0.25">
      <c r="A410">
        <v>790.43597412109375</v>
      </c>
      <c r="B410">
        <v>522</v>
      </c>
    </row>
    <row r="411" spans="1:2" x14ac:dyDescent="0.25">
      <c r="A411">
        <v>790.447998046875</v>
      </c>
      <c r="B411">
        <v>467.5</v>
      </c>
    </row>
    <row r="412" spans="1:2" x14ac:dyDescent="0.25">
      <c r="A412">
        <v>790.46099853515625</v>
      </c>
      <c r="B412">
        <v>333.70001220703125</v>
      </c>
    </row>
    <row r="413" spans="1:2" x14ac:dyDescent="0.25">
      <c r="A413">
        <v>790.4730224609375</v>
      </c>
      <c r="B413">
        <v>170.5</v>
      </c>
    </row>
    <row r="414" spans="1:2" x14ac:dyDescent="0.25">
      <c r="A414">
        <v>790.4849853515625</v>
      </c>
      <c r="B414">
        <v>118.5</v>
      </c>
    </row>
    <row r="415" spans="1:2" x14ac:dyDescent="0.25">
      <c r="A415">
        <v>790.49700927734375</v>
      </c>
      <c r="B415">
        <v>160.69999694824219</v>
      </c>
    </row>
    <row r="416" spans="1:2" x14ac:dyDescent="0.25">
      <c r="A416">
        <v>790.510009765625</v>
      </c>
      <c r="B416">
        <v>208.69999694824219</v>
      </c>
    </row>
    <row r="417" spans="1:2" x14ac:dyDescent="0.25">
      <c r="A417">
        <v>790.52197265625</v>
      </c>
      <c r="B417">
        <v>216</v>
      </c>
    </row>
    <row r="418" spans="1:2" x14ac:dyDescent="0.25">
      <c r="A418">
        <v>790.53399658203125</v>
      </c>
      <c r="B418">
        <v>217.5</v>
      </c>
    </row>
    <row r="419" spans="1:2" x14ac:dyDescent="0.25">
      <c r="A419">
        <v>790.5469970703125</v>
      </c>
      <c r="B419">
        <v>188</v>
      </c>
    </row>
    <row r="420" spans="1:2" x14ac:dyDescent="0.25">
      <c r="A420">
        <v>790.55902099609375</v>
      </c>
      <c r="B420">
        <v>153.80000305175781</v>
      </c>
    </row>
    <row r="421" spans="1:2" x14ac:dyDescent="0.25">
      <c r="A421">
        <v>790.57098388671875</v>
      </c>
      <c r="B421">
        <v>159.30000305175781</v>
      </c>
    </row>
    <row r="422" spans="1:2" x14ac:dyDescent="0.25">
      <c r="A422">
        <v>790.5830078125</v>
      </c>
      <c r="B422">
        <v>149.5</v>
      </c>
    </row>
    <row r="423" spans="1:2" x14ac:dyDescent="0.25">
      <c r="A423">
        <v>790.59600830078125</v>
      </c>
      <c r="B423">
        <v>127</v>
      </c>
    </row>
    <row r="424" spans="1:2" x14ac:dyDescent="0.25">
      <c r="A424">
        <v>790.60797119140625</v>
      </c>
      <c r="B424">
        <v>119</v>
      </c>
    </row>
    <row r="425" spans="1:2" x14ac:dyDescent="0.25">
      <c r="A425">
        <v>790.6199951171875</v>
      </c>
      <c r="B425">
        <v>115.5</v>
      </c>
    </row>
    <row r="426" spans="1:2" x14ac:dyDescent="0.25">
      <c r="A426">
        <v>790.63299560546875</v>
      </c>
      <c r="B426">
        <v>126.30000305175781</v>
      </c>
    </row>
    <row r="427" spans="1:2" x14ac:dyDescent="0.25">
      <c r="A427">
        <v>790.64501953125</v>
      </c>
      <c r="B427">
        <v>123.80000305175781</v>
      </c>
    </row>
    <row r="428" spans="1:2" x14ac:dyDescent="0.25">
      <c r="A428">
        <v>790.656982421875</v>
      </c>
      <c r="B428">
        <v>96.75</v>
      </c>
    </row>
    <row r="429" spans="1:2" x14ac:dyDescent="0.25">
      <c r="A429">
        <v>790.66900634765625</v>
      </c>
      <c r="B429">
        <v>88.5</v>
      </c>
    </row>
    <row r="430" spans="1:2" x14ac:dyDescent="0.25">
      <c r="A430">
        <v>790.6820068359375</v>
      </c>
      <c r="B430">
        <v>118</v>
      </c>
    </row>
    <row r="431" spans="1:2" x14ac:dyDescent="0.25">
      <c r="A431">
        <v>790.6939697265625</v>
      </c>
      <c r="B431">
        <v>174.19999694824219</v>
      </c>
    </row>
    <row r="432" spans="1:2" x14ac:dyDescent="0.25">
      <c r="A432">
        <v>790.70599365234375</v>
      </c>
      <c r="B432">
        <v>224.30000305175781</v>
      </c>
    </row>
    <row r="433" spans="1:2" x14ac:dyDescent="0.25">
      <c r="A433">
        <v>790.718017578125</v>
      </c>
      <c r="B433">
        <v>295</v>
      </c>
    </row>
    <row r="434" spans="1:2" x14ac:dyDescent="0.25">
      <c r="A434">
        <v>790.73101806640625</v>
      </c>
      <c r="B434">
        <v>360</v>
      </c>
    </row>
    <row r="435" spans="1:2" x14ac:dyDescent="0.25">
      <c r="A435">
        <v>790.74298095703125</v>
      </c>
      <c r="B435">
        <v>375</v>
      </c>
    </row>
    <row r="436" spans="1:2" x14ac:dyDescent="0.25">
      <c r="A436">
        <v>790.7550048828125</v>
      </c>
      <c r="B436">
        <v>449</v>
      </c>
    </row>
    <row r="437" spans="1:2" x14ac:dyDescent="0.25">
      <c r="A437">
        <v>790.76800537109375</v>
      </c>
      <c r="B437">
        <v>578.20001220703125</v>
      </c>
    </row>
    <row r="438" spans="1:2" x14ac:dyDescent="0.25">
      <c r="A438">
        <v>790.780029296875</v>
      </c>
      <c r="B438">
        <v>567.79998779296875</v>
      </c>
    </row>
    <row r="439" spans="1:2" x14ac:dyDescent="0.25">
      <c r="A439">
        <v>790.7919921875</v>
      </c>
      <c r="B439">
        <v>394.70001220703125</v>
      </c>
    </row>
    <row r="440" spans="1:2" x14ac:dyDescent="0.25">
      <c r="A440">
        <v>790.80401611328125</v>
      </c>
      <c r="B440">
        <v>383.70001220703125</v>
      </c>
    </row>
    <row r="441" spans="1:2" x14ac:dyDescent="0.25">
      <c r="A441">
        <v>790.8170166015625</v>
      </c>
      <c r="B441">
        <v>823.20001220703125</v>
      </c>
    </row>
    <row r="442" spans="1:2" x14ac:dyDescent="0.25">
      <c r="A442">
        <v>790.8289794921875</v>
      </c>
      <c r="B442">
        <v>2623</v>
      </c>
    </row>
    <row r="443" spans="1:2" x14ac:dyDescent="0.25">
      <c r="A443">
        <v>790.84100341796875</v>
      </c>
      <c r="B443">
        <v>10730</v>
      </c>
    </row>
    <row r="444" spans="1:2" x14ac:dyDescent="0.25">
      <c r="A444">
        <v>790.85302734375</v>
      </c>
      <c r="B444">
        <v>35940</v>
      </c>
    </row>
    <row r="445" spans="1:2" x14ac:dyDescent="0.25">
      <c r="A445">
        <v>790.86602783203125</v>
      </c>
      <c r="B445">
        <v>65790</v>
      </c>
    </row>
    <row r="446" spans="1:2" x14ac:dyDescent="0.25">
      <c r="A446">
        <v>790.87799072265625</v>
      </c>
      <c r="B446">
        <v>63300</v>
      </c>
    </row>
    <row r="447" spans="1:2" x14ac:dyDescent="0.25">
      <c r="A447">
        <v>790.8900146484375</v>
      </c>
      <c r="B447">
        <v>32530</v>
      </c>
    </row>
    <row r="448" spans="1:2" x14ac:dyDescent="0.25">
      <c r="A448">
        <v>790.90301513671875</v>
      </c>
      <c r="B448">
        <v>9482</v>
      </c>
    </row>
    <row r="449" spans="1:2" x14ac:dyDescent="0.25">
      <c r="A449">
        <v>790.91497802734375</v>
      </c>
      <c r="B449">
        <v>2180</v>
      </c>
    </row>
    <row r="450" spans="1:2" x14ac:dyDescent="0.25">
      <c r="A450">
        <v>790.927001953125</v>
      </c>
      <c r="B450">
        <v>733</v>
      </c>
    </row>
    <row r="451" spans="1:2" x14ac:dyDescent="0.25">
      <c r="A451">
        <v>790.93902587890625</v>
      </c>
      <c r="B451">
        <v>450.79998779296875</v>
      </c>
    </row>
    <row r="452" spans="1:2" x14ac:dyDescent="0.25">
      <c r="A452">
        <v>790.9520263671875</v>
      </c>
      <c r="B452">
        <v>388</v>
      </c>
    </row>
    <row r="453" spans="1:2" x14ac:dyDescent="0.25">
      <c r="A453">
        <v>790.9639892578125</v>
      </c>
      <c r="B453">
        <v>338.20001220703125</v>
      </c>
    </row>
    <row r="454" spans="1:2" x14ac:dyDescent="0.25">
      <c r="A454">
        <v>790.97601318359375</v>
      </c>
      <c r="B454">
        <v>243.30000305175781</v>
      </c>
    </row>
    <row r="455" spans="1:2" x14ac:dyDescent="0.25">
      <c r="A455">
        <v>790.989013671875</v>
      </c>
      <c r="B455">
        <v>228.80000305175781</v>
      </c>
    </row>
    <row r="456" spans="1:2" x14ac:dyDescent="0.25">
      <c r="A456">
        <v>791.0009765625</v>
      </c>
      <c r="B456">
        <v>280.79998779296875</v>
      </c>
    </row>
    <row r="457" spans="1:2" x14ac:dyDescent="0.25">
      <c r="A457">
        <v>791.01300048828125</v>
      </c>
      <c r="B457">
        <v>235.30000305175781</v>
      </c>
    </row>
    <row r="458" spans="1:2" x14ac:dyDescent="0.25">
      <c r="A458">
        <v>791.0250244140625</v>
      </c>
      <c r="B458">
        <v>122.19999694824219</v>
      </c>
    </row>
    <row r="459" spans="1:2" x14ac:dyDescent="0.25">
      <c r="A459">
        <v>791.03802490234375</v>
      </c>
      <c r="B459">
        <v>91.5</v>
      </c>
    </row>
    <row r="460" spans="1:2" x14ac:dyDescent="0.25">
      <c r="A460">
        <v>791.04998779296875</v>
      </c>
      <c r="B460">
        <v>139.80000305175781</v>
      </c>
    </row>
    <row r="461" spans="1:2" x14ac:dyDescent="0.25">
      <c r="A461">
        <v>791.06201171875</v>
      </c>
      <c r="B461">
        <v>171</v>
      </c>
    </row>
    <row r="462" spans="1:2" x14ac:dyDescent="0.25">
      <c r="A462">
        <v>791.073974609375</v>
      </c>
      <c r="B462">
        <v>138.5</v>
      </c>
    </row>
    <row r="463" spans="1:2" x14ac:dyDescent="0.25">
      <c r="A463">
        <v>791.08697509765625</v>
      </c>
      <c r="B463">
        <v>127.30000305175781</v>
      </c>
    </row>
    <row r="464" spans="1:2" x14ac:dyDescent="0.25">
      <c r="A464">
        <v>791.0989990234375</v>
      </c>
      <c r="B464">
        <v>158.69999694824219</v>
      </c>
    </row>
    <row r="465" spans="1:2" x14ac:dyDescent="0.25">
      <c r="A465">
        <v>791.11102294921875</v>
      </c>
      <c r="B465">
        <v>187</v>
      </c>
    </row>
    <row r="466" spans="1:2" x14ac:dyDescent="0.25">
      <c r="A466">
        <v>791.1240234375</v>
      </c>
      <c r="B466">
        <v>212.30000305175781</v>
      </c>
    </row>
    <row r="467" spans="1:2" x14ac:dyDescent="0.25">
      <c r="A467">
        <v>791.135986328125</v>
      </c>
      <c r="B467">
        <v>198.19999694824219</v>
      </c>
    </row>
    <row r="468" spans="1:2" x14ac:dyDescent="0.25">
      <c r="A468">
        <v>791.14801025390625</v>
      </c>
      <c r="B468">
        <v>208</v>
      </c>
    </row>
    <row r="469" spans="1:2" x14ac:dyDescent="0.25">
      <c r="A469">
        <v>791.15997314453125</v>
      </c>
      <c r="B469">
        <v>279</v>
      </c>
    </row>
    <row r="470" spans="1:2" x14ac:dyDescent="0.25">
      <c r="A470">
        <v>791.1729736328125</v>
      </c>
      <c r="B470">
        <v>275.5</v>
      </c>
    </row>
    <row r="471" spans="1:2" x14ac:dyDescent="0.25">
      <c r="A471">
        <v>791.18499755859375</v>
      </c>
      <c r="B471">
        <v>207.19999694824219</v>
      </c>
    </row>
    <row r="472" spans="1:2" x14ac:dyDescent="0.25">
      <c r="A472">
        <v>791.197021484375</v>
      </c>
      <c r="B472">
        <v>207.5</v>
      </c>
    </row>
    <row r="473" spans="1:2" x14ac:dyDescent="0.25">
      <c r="A473">
        <v>791.21002197265625</v>
      </c>
      <c r="B473">
        <v>245.80000305175781</v>
      </c>
    </row>
    <row r="474" spans="1:2" x14ac:dyDescent="0.25">
      <c r="A474">
        <v>791.22198486328125</v>
      </c>
      <c r="B474">
        <v>259</v>
      </c>
    </row>
    <row r="475" spans="1:2" x14ac:dyDescent="0.25">
      <c r="A475">
        <v>791.2340087890625</v>
      </c>
      <c r="B475">
        <v>254.5</v>
      </c>
    </row>
    <row r="476" spans="1:2" x14ac:dyDescent="0.25">
      <c r="A476">
        <v>791.2459716796875</v>
      </c>
      <c r="B476">
        <v>285</v>
      </c>
    </row>
    <row r="477" spans="1:2" x14ac:dyDescent="0.25">
      <c r="A477">
        <v>791.25897216796875</v>
      </c>
      <c r="B477">
        <v>343.79998779296875</v>
      </c>
    </row>
    <row r="478" spans="1:2" x14ac:dyDescent="0.25">
      <c r="A478">
        <v>791.27099609375</v>
      </c>
      <c r="B478">
        <v>342</v>
      </c>
    </row>
    <row r="479" spans="1:2" x14ac:dyDescent="0.25">
      <c r="A479">
        <v>791.28302001953125</v>
      </c>
      <c r="B479">
        <v>288.5</v>
      </c>
    </row>
    <row r="480" spans="1:2" x14ac:dyDescent="0.25">
      <c r="A480">
        <v>791.2960205078125</v>
      </c>
      <c r="B480">
        <v>267.5</v>
      </c>
    </row>
    <row r="481" spans="1:2" x14ac:dyDescent="0.25">
      <c r="A481">
        <v>791.3079833984375</v>
      </c>
      <c r="B481">
        <v>321.20001220703125</v>
      </c>
    </row>
    <row r="482" spans="1:2" x14ac:dyDescent="0.25">
      <c r="A482">
        <v>791.32000732421875</v>
      </c>
      <c r="B482">
        <v>645</v>
      </c>
    </row>
    <row r="483" spans="1:2" x14ac:dyDescent="0.25">
      <c r="A483">
        <v>791.33197021484375</v>
      </c>
      <c r="B483">
        <v>2521</v>
      </c>
    </row>
    <row r="484" spans="1:2" x14ac:dyDescent="0.25">
      <c r="A484">
        <v>791.344970703125</v>
      </c>
      <c r="B484">
        <v>11720</v>
      </c>
    </row>
    <row r="485" spans="1:2" x14ac:dyDescent="0.25">
      <c r="A485">
        <v>791.35699462890625</v>
      </c>
      <c r="B485">
        <v>36070</v>
      </c>
    </row>
    <row r="486" spans="1:2" x14ac:dyDescent="0.25">
      <c r="A486">
        <v>791.3690185546875</v>
      </c>
      <c r="B486">
        <v>61430</v>
      </c>
    </row>
    <row r="487" spans="1:2" x14ac:dyDescent="0.25">
      <c r="A487">
        <v>791.3809814453125</v>
      </c>
      <c r="B487">
        <v>57070</v>
      </c>
    </row>
    <row r="488" spans="1:2" x14ac:dyDescent="0.25">
      <c r="A488">
        <v>791.39398193359375</v>
      </c>
      <c r="B488">
        <v>28950</v>
      </c>
    </row>
    <row r="489" spans="1:2" x14ac:dyDescent="0.25">
      <c r="A489">
        <v>791.406005859375</v>
      </c>
      <c r="B489">
        <v>8693</v>
      </c>
    </row>
    <row r="490" spans="1:2" x14ac:dyDescent="0.25">
      <c r="A490">
        <v>791.41802978515625</v>
      </c>
      <c r="B490">
        <v>2296</v>
      </c>
    </row>
    <row r="491" spans="1:2" x14ac:dyDescent="0.25">
      <c r="A491">
        <v>791.4310302734375</v>
      </c>
      <c r="B491">
        <v>708</v>
      </c>
    </row>
    <row r="492" spans="1:2" x14ac:dyDescent="0.25">
      <c r="A492">
        <v>791.4429931640625</v>
      </c>
      <c r="B492">
        <v>401</v>
      </c>
    </row>
    <row r="493" spans="1:2" x14ac:dyDescent="0.25">
      <c r="A493">
        <v>791.45501708984375</v>
      </c>
      <c r="B493">
        <v>363.5</v>
      </c>
    </row>
    <row r="494" spans="1:2" x14ac:dyDescent="0.25">
      <c r="A494">
        <v>791.46697998046875</v>
      </c>
      <c r="B494">
        <v>297.29998779296875</v>
      </c>
    </row>
    <row r="495" spans="1:2" x14ac:dyDescent="0.25">
      <c r="A495">
        <v>791.47998046875</v>
      </c>
      <c r="B495">
        <v>271.5</v>
      </c>
    </row>
    <row r="496" spans="1:2" x14ac:dyDescent="0.25">
      <c r="A496">
        <v>791.49200439453125</v>
      </c>
      <c r="B496">
        <v>266</v>
      </c>
    </row>
    <row r="497" spans="1:2" x14ac:dyDescent="0.25">
      <c r="A497">
        <v>791.5040283203125</v>
      </c>
      <c r="B497">
        <v>226.80000305175781</v>
      </c>
    </row>
    <row r="498" spans="1:2" x14ac:dyDescent="0.25">
      <c r="A498">
        <v>791.51702880859375</v>
      </c>
      <c r="B498">
        <v>240</v>
      </c>
    </row>
    <row r="499" spans="1:2" x14ac:dyDescent="0.25">
      <c r="A499">
        <v>791.52899169921875</v>
      </c>
      <c r="B499">
        <v>244.19999694824219</v>
      </c>
    </row>
    <row r="500" spans="1:2" x14ac:dyDescent="0.25">
      <c r="A500">
        <v>791.541015625</v>
      </c>
      <c r="B500">
        <v>197.5</v>
      </c>
    </row>
    <row r="501" spans="1:2" x14ac:dyDescent="0.25">
      <c r="A501">
        <v>791.552978515625</v>
      </c>
      <c r="B501">
        <v>201.5</v>
      </c>
    </row>
    <row r="502" spans="1:2" x14ac:dyDescent="0.25">
      <c r="A502">
        <v>791.56597900390625</v>
      </c>
      <c r="B502">
        <v>206</v>
      </c>
    </row>
    <row r="503" spans="1:2" x14ac:dyDescent="0.25">
      <c r="A503">
        <v>791.5780029296875</v>
      </c>
      <c r="B503">
        <v>156</v>
      </c>
    </row>
    <row r="504" spans="1:2" x14ac:dyDescent="0.25">
      <c r="A504">
        <v>791.59002685546875</v>
      </c>
      <c r="B504">
        <v>144.19999694824219</v>
      </c>
    </row>
    <row r="505" spans="1:2" x14ac:dyDescent="0.25">
      <c r="A505">
        <v>791.60302734375</v>
      </c>
      <c r="B505">
        <v>155.30000305175781</v>
      </c>
    </row>
    <row r="506" spans="1:2" x14ac:dyDescent="0.25">
      <c r="A506">
        <v>791.614990234375</v>
      </c>
      <c r="B506">
        <v>145.5</v>
      </c>
    </row>
    <row r="507" spans="1:2" x14ac:dyDescent="0.25">
      <c r="A507">
        <v>791.62701416015625</v>
      </c>
      <c r="B507">
        <v>156</v>
      </c>
    </row>
    <row r="508" spans="1:2" x14ac:dyDescent="0.25">
      <c r="A508">
        <v>791.63897705078125</v>
      </c>
      <c r="B508">
        <v>213.80000305175781</v>
      </c>
    </row>
    <row r="509" spans="1:2" x14ac:dyDescent="0.25">
      <c r="A509">
        <v>791.6519775390625</v>
      </c>
      <c r="B509">
        <v>265</v>
      </c>
    </row>
    <row r="510" spans="1:2" x14ac:dyDescent="0.25">
      <c r="A510">
        <v>791.66400146484375</v>
      </c>
      <c r="B510">
        <v>216.5</v>
      </c>
    </row>
    <row r="511" spans="1:2" x14ac:dyDescent="0.25">
      <c r="A511">
        <v>791.676025390625</v>
      </c>
      <c r="B511">
        <v>142.5</v>
      </c>
    </row>
    <row r="512" spans="1:2" x14ac:dyDescent="0.25">
      <c r="A512">
        <v>791.68902587890625</v>
      </c>
      <c r="B512">
        <v>140</v>
      </c>
    </row>
    <row r="513" spans="1:2" x14ac:dyDescent="0.25">
      <c r="A513">
        <v>791.70098876953125</v>
      </c>
      <c r="B513">
        <v>195.5</v>
      </c>
    </row>
    <row r="514" spans="1:2" x14ac:dyDescent="0.25">
      <c r="A514">
        <v>791.7130126953125</v>
      </c>
      <c r="B514">
        <v>273.70001220703125</v>
      </c>
    </row>
    <row r="515" spans="1:2" x14ac:dyDescent="0.25">
      <c r="A515">
        <v>791.7249755859375</v>
      </c>
      <c r="B515">
        <v>311</v>
      </c>
    </row>
    <row r="516" spans="1:2" x14ac:dyDescent="0.25">
      <c r="A516">
        <v>791.73797607421875</v>
      </c>
      <c r="B516">
        <v>251.30000305175781</v>
      </c>
    </row>
    <row r="517" spans="1:2" x14ac:dyDescent="0.25">
      <c r="A517">
        <v>791.75</v>
      </c>
      <c r="B517">
        <v>218</v>
      </c>
    </row>
    <row r="518" spans="1:2" x14ac:dyDescent="0.25">
      <c r="A518">
        <v>791.76202392578125</v>
      </c>
      <c r="B518">
        <v>290.79998779296875</v>
      </c>
    </row>
    <row r="519" spans="1:2" x14ac:dyDescent="0.25">
      <c r="A519">
        <v>791.7750244140625</v>
      </c>
      <c r="B519">
        <v>337</v>
      </c>
    </row>
    <row r="520" spans="1:2" x14ac:dyDescent="0.25">
      <c r="A520">
        <v>791.7869873046875</v>
      </c>
      <c r="B520">
        <v>347</v>
      </c>
    </row>
    <row r="521" spans="1:2" x14ac:dyDescent="0.25">
      <c r="A521">
        <v>791.79901123046875</v>
      </c>
      <c r="B521">
        <v>331.5</v>
      </c>
    </row>
    <row r="522" spans="1:2" x14ac:dyDescent="0.25">
      <c r="A522">
        <v>791.81097412109375</v>
      </c>
      <c r="B522">
        <v>319.70001220703125</v>
      </c>
    </row>
    <row r="523" spans="1:2" x14ac:dyDescent="0.25">
      <c r="A523">
        <v>791.823974609375</v>
      </c>
      <c r="B523">
        <v>606</v>
      </c>
    </row>
    <row r="524" spans="1:2" x14ac:dyDescent="0.25">
      <c r="A524">
        <v>791.83599853515625</v>
      </c>
      <c r="B524">
        <v>2594</v>
      </c>
    </row>
    <row r="525" spans="1:2" x14ac:dyDescent="0.25">
      <c r="A525">
        <v>791.8480224609375</v>
      </c>
      <c r="B525">
        <v>9991</v>
      </c>
    </row>
    <row r="526" spans="1:2" x14ac:dyDescent="0.25">
      <c r="A526">
        <v>791.8599853515625</v>
      </c>
      <c r="B526">
        <v>26530</v>
      </c>
    </row>
    <row r="527" spans="1:2" x14ac:dyDescent="0.25">
      <c r="A527">
        <v>791.87298583984375</v>
      </c>
      <c r="B527">
        <v>41540</v>
      </c>
    </row>
    <row r="528" spans="1:2" x14ac:dyDescent="0.25">
      <c r="A528">
        <v>791.885009765625</v>
      </c>
      <c r="B528">
        <v>36630</v>
      </c>
    </row>
    <row r="529" spans="1:2" x14ac:dyDescent="0.25">
      <c r="A529">
        <v>791.89697265625</v>
      </c>
      <c r="B529">
        <v>18390</v>
      </c>
    </row>
    <row r="530" spans="1:2" x14ac:dyDescent="0.25">
      <c r="A530">
        <v>791.90997314453125</v>
      </c>
      <c r="B530">
        <v>5913</v>
      </c>
    </row>
    <row r="531" spans="1:2" x14ac:dyDescent="0.25">
      <c r="A531">
        <v>791.9219970703125</v>
      </c>
      <c r="B531">
        <v>1725</v>
      </c>
    </row>
    <row r="532" spans="1:2" x14ac:dyDescent="0.25">
      <c r="A532">
        <v>791.93402099609375</v>
      </c>
      <c r="B532">
        <v>605.29998779296875</v>
      </c>
    </row>
    <row r="533" spans="1:2" x14ac:dyDescent="0.25">
      <c r="A533">
        <v>791.947021484375</v>
      </c>
      <c r="B533">
        <v>296.5</v>
      </c>
    </row>
    <row r="534" spans="1:2" x14ac:dyDescent="0.25">
      <c r="A534">
        <v>791.958984375</v>
      </c>
      <c r="B534">
        <v>223.19999694824219</v>
      </c>
    </row>
    <row r="535" spans="1:2" x14ac:dyDescent="0.25">
      <c r="A535">
        <v>791.97100830078125</v>
      </c>
      <c r="B535">
        <v>199.19999694824219</v>
      </c>
    </row>
    <row r="536" spans="1:2" x14ac:dyDescent="0.25">
      <c r="A536">
        <v>791.98297119140625</v>
      </c>
      <c r="B536">
        <v>164.80000305175781</v>
      </c>
    </row>
    <row r="537" spans="1:2" x14ac:dyDescent="0.25">
      <c r="A537">
        <v>791.9959716796875</v>
      </c>
      <c r="B537">
        <v>173</v>
      </c>
    </row>
    <row r="538" spans="1:2" x14ac:dyDescent="0.25">
      <c r="A538">
        <v>792.00799560546875</v>
      </c>
      <c r="B538">
        <v>195.19999694824219</v>
      </c>
    </row>
    <row r="539" spans="1:2" x14ac:dyDescent="0.25">
      <c r="A539">
        <v>792.02001953125</v>
      </c>
      <c r="B539">
        <v>173</v>
      </c>
    </row>
    <row r="540" spans="1:2" x14ac:dyDescent="0.25">
      <c r="A540">
        <v>792.03302001953125</v>
      </c>
      <c r="B540">
        <v>174</v>
      </c>
    </row>
    <row r="541" spans="1:2" x14ac:dyDescent="0.25">
      <c r="A541">
        <v>792.04498291015625</v>
      </c>
      <c r="B541">
        <v>140</v>
      </c>
    </row>
    <row r="542" spans="1:2" x14ac:dyDescent="0.25">
      <c r="A542">
        <v>792.0570068359375</v>
      </c>
      <c r="B542">
        <v>63.25</v>
      </c>
    </row>
    <row r="543" spans="1:2" x14ac:dyDescent="0.25">
      <c r="A543">
        <v>792.0689697265625</v>
      </c>
      <c r="B543">
        <v>65.5</v>
      </c>
    </row>
    <row r="544" spans="1:2" x14ac:dyDescent="0.25">
      <c r="A544">
        <v>792.08197021484375</v>
      </c>
      <c r="B544">
        <v>103</v>
      </c>
    </row>
    <row r="545" spans="1:2" x14ac:dyDescent="0.25">
      <c r="A545">
        <v>792.093994140625</v>
      </c>
      <c r="B545">
        <v>108</v>
      </c>
    </row>
    <row r="546" spans="1:2" x14ac:dyDescent="0.25">
      <c r="A546">
        <v>792.10601806640625</v>
      </c>
      <c r="B546">
        <v>116.80000305175781</v>
      </c>
    </row>
    <row r="547" spans="1:2" x14ac:dyDescent="0.25">
      <c r="A547">
        <v>792.1190185546875</v>
      </c>
      <c r="B547">
        <v>159.30000305175781</v>
      </c>
    </row>
    <row r="548" spans="1:2" x14ac:dyDescent="0.25">
      <c r="A548">
        <v>792.1309814453125</v>
      </c>
      <c r="B548">
        <v>170.19999694824219</v>
      </c>
    </row>
    <row r="549" spans="1:2" x14ac:dyDescent="0.25">
      <c r="A549">
        <v>792.14300537109375</v>
      </c>
      <c r="B549">
        <v>133.30000305175781</v>
      </c>
    </row>
    <row r="550" spans="1:2" x14ac:dyDescent="0.25">
      <c r="A550">
        <v>792.155029296875</v>
      </c>
      <c r="B550">
        <v>131.30000305175781</v>
      </c>
    </row>
    <row r="551" spans="1:2" x14ac:dyDescent="0.25">
      <c r="A551">
        <v>792.16802978515625</v>
      </c>
      <c r="B551">
        <v>164.30000305175781</v>
      </c>
    </row>
    <row r="552" spans="1:2" x14ac:dyDescent="0.25">
      <c r="A552">
        <v>792.17999267578125</v>
      </c>
      <c r="B552">
        <v>163.80000305175781</v>
      </c>
    </row>
    <row r="553" spans="1:2" x14ac:dyDescent="0.25">
      <c r="A553">
        <v>792.1920166015625</v>
      </c>
      <c r="B553">
        <v>145.19999694824219</v>
      </c>
    </row>
    <row r="554" spans="1:2" x14ac:dyDescent="0.25">
      <c r="A554">
        <v>792.20501708984375</v>
      </c>
      <c r="B554">
        <v>164</v>
      </c>
    </row>
    <row r="555" spans="1:2" x14ac:dyDescent="0.25">
      <c r="A555">
        <v>792.21697998046875</v>
      </c>
      <c r="B555">
        <v>164.30000305175781</v>
      </c>
    </row>
    <row r="556" spans="1:2" x14ac:dyDescent="0.25">
      <c r="A556">
        <v>792.22900390625</v>
      </c>
      <c r="B556">
        <v>105.30000305175781</v>
      </c>
    </row>
    <row r="557" spans="1:2" x14ac:dyDescent="0.25">
      <c r="A557">
        <v>792.24102783203125</v>
      </c>
      <c r="B557">
        <v>75.5</v>
      </c>
    </row>
    <row r="558" spans="1:2" x14ac:dyDescent="0.25">
      <c r="A558">
        <v>792.2540283203125</v>
      </c>
      <c r="B558">
        <v>112.5</v>
      </c>
    </row>
    <row r="559" spans="1:2" x14ac:dyDescent="0.25">
      <c r="A559">
        <v>792.2659912109375</v>
      </c>
      <c r="B559">
        <v>177.5</v>
      </c>
    </row>
    <row r="560" spans="1:2" x14ac:dyDescent="0.25">
      <c r="A560">
        <v>792.27801513671875</v>
      </c>
      <c r="B560">
        <v>229.30000305175781</v>
      </c>
    </row>
    <row r="561" spans="1:2" x14ac:dyDescent="0.25">
      <c r="A561">
        <v>792.291015625</v>
      </c>
      <c r="B561">
        <v>207</v>
      </c>
    </row>
    <row r="562" spans="1:2" x14ac:dyDescent="0.25">
      <c r="A562">
        <v>792.302978515625</v>
      </c>
      <c r="B562">
        <v>152.5</v>
      </c>
    </row>
    <row r="563" spans="1:2" x14ac:dyDescent="0.25">
      <c r="A563">
        <v>792.31500244140625</v>
      </c>
      <c r="B563">
        <v>228</v>
      </c>
    </row>
    <row r="564" spans="1:2" x14ac:dyDescent="0.25">
      <c r="A564">
        <v>792.3270263671875</v>
      </c>
      <c r="B564">
        <v>674</v>
      </c>
    </row>
    <row r="565" spans="1:2" x14ac:dyDescent="0.25">
      <c r="A565">
        <v>792.34002685546875</v>
      </c>
      <c r="B565">
        <v>2409</v>
      </c>
    </row>
    <row r="566" spans="1:2" x14ac:dyDescent="0.25">
      <c r="A566">
        <v>792.35198974609375</v>
      </c>
      <c r="B566">
        <v>7621</v>
      </c>
    </row>
    <row r="567" spans="1:2" x14ac:dyDescent="0.25">
      <c r="A567">
        <v>792.364013671875</v>
      </c>
      <c r="B567">
        <v>16320</v>
      </c>
    </row>
    <row r="568" spans="1:2" x14ac:dyDescent="0.25">
      <c r="A568">
        <v>792.37701416015625</v>
      </c>
      <c r="B568">
        <v>21980</v>
      </c>
    </row>
    <row r="569" spans="1:2" x14ac:dyDescent="0.25">
      <c r="A569">
        <v>792.38897705078125</v>
      </c>
      <c r="B569">
        <v>18530</v>
      </c>
    </row>
    <row r="570" spans="1:2" x14ac:dyDescent="0.25">
      <c r="A570">
        <v>792.4010009765625</v>
      </c>
      <c r="B570">
        <v>9893</v>
      </c>
    </row>
    <row r="571" spans="1:2" x14ac:dyDescent="0.25">
      <c r="A571">
        <v>792.41302490234375</v>
      </c>
      <c r="B571">
        <v>3539</v>
      </c>
    </row>
    <row r="572" spans="1:2" x14ac:dyDescent="0.25">
      <c r="A572">
        <v>792.426025390625</v>
      </c>
      <c r="B572">
        <v>1028</v>
      </c>
    </row>
    <row r="573" spans="1:2" x14ac:dyDescent="0.25">
      <c r="A573">
        <v>792.43798828125</v>
      </c>
      <c r="B573">
        <v>345.79998779296875</v>
      </c>
    </row>
    <row r="574" spans="1:2" x14ac:dyDescent="0.25">
      <c r="A574">
        <v>792.45001220703125</v>
      </c>
      <c r="B574">
        <v>153</v>
      </c>
    </row>
    <row r="575" spans="1:2" x14ac:dyDescent="0.25">
      <c r="A575">
        <v>792.4630126953125</v>
      </c>
      <c r="B575">
        <v>104.5</v>
      </c>
    </row>
    <row r="576" spans="1:2" x14ac:dyDescent="0.25">
      <c r="A576">
        <v>792.4749755859375</v>
      </c>
      <c r="B576">
        <v>122.80000305175781</v>
      </c>
    </row>
    <row r="577" spans="1:2" x14ac:dyDescent="0.25">
      <c r="A577">
        <v>792.48699951171875</v>
      </c>
      <c r="B577">
        <v>114.30000305175781</v>
      </c>
    </row>
    <row r="578" spans="1:2" x14ac:dyDescent="0.25">
      <c r="A578">
        <v>792.4990234375</v>
      </c>
      <c r="B578">
        <v>108</v>
      </c>
    </row>
    <row r="579" spans="1:2" x14ac:dyDescent="0.25">
      <c r="A579">
        <v>792.51202392578125</v>
      </c>
      <c r="B579">
        <v>117.30000305175781</v>
      </c>
    </row>
    <row r="580" spans="1:2" x14ac:dyDescent="0.25">
      <c r="A580">
        <v>792.52398681640625</v>
      </c>
      <c r="B580">
        <v>116</v>
      </c>
    </row>
    <row r="581" spans="1:2" x14ac:dyDescent="0.25">
      <c r="A581">
        <v>792.5360107421875</v>
      </c>
      <c r="B581">
        <v>115.5</v>
      </c>
    </row>
    <row r="582" spans="1:2" x14ac:dyDescent="0.25">
      <c r="A582">
        <v>792.54901123046875</v>
      </c>
      <c r="B582">
        <v>120.5</v>
      </c>
    </row>
    <row r="583" spans="1:2" x14ac:dyDescent="0.25">
      <c r="A583">
        <v>792.56097412109375</v>
      </c>
      <c r="B583">
        <v>102.30000305175781</v>
      </c>
    </row>
    <row r="584" spans="1:2" x14ac:dyDescent="0.25">
      <c r="A584">
        <v>792.572998046875</v>
      </c>
      <c r="B584">
        <v>78</v>
      </c>
    </row>
    <row r="585" spans="1:2" x14ac:dyDescent="0.25">
      <c r="A585">
        <v>792.58599853515625</v>
      </c>
      <c r="B585">
        <v>88.75</v>
      </c>
    </row>
    <row r="586" spans="1:2" x14ac:dyDescent="0.25">
      <c r="A586">
        <v>792.5980224609375</v>
      </c>
      <c r="B586">
        <v>109.69999694824219</v>
      </c>
    </row>
    <row r="587" spans="1:2" x14ac:dyDescent="0.25">
      <c r="A587">
        <v>792.6099853515625</v>
      </c>
      <c r="B587">
        <v>117.30000305175781</v>
      </c>
    </row>
    <row r="588" spans="1:2" x14ac:dyDescent="0.25">
      <c r="A588">
        <v>792.62200927734375</v>
      </c>
      <c r="B588">
        <v>132.69999694824219</v>
      </c>
    </row>
    <row r="589" spans="1:2" x14ac:dyDescent="0.25">
      <c r="A589">
        <v>792.635009765625</v>
      </c>
      <c r="B589">
        <v>140.30000305175781</v>
      </c>
    </row>
    <row r="590" spans="1:2" x14ac:dyDescent="0.25">
      <c r="A590">
        <v>792.64697265625</v>
      </c>
      <c r="B590">
        <v>114</v>
      </c>
    </row>
    <row r="591" spans="1:2" x14ac:dyDescent="0.25">
      <c r="A591">
        <v>792.65899658203125</v>
      </c>
      <c r="B591">
        <v>91.5</v>
      </c>
    </row>
    <row r="592" spans="1:2" x14ac:dyDescent="0.25">
      <c r="A592">
        <v>792.6719970703125</v>
      </c>
      <c r="B592">
        <v>97.5</v>
      </c>
    </row>
    <row r="593" spans="1:2" x14ac:dyDescent="0.25">
      <c r="A593">
        <v>792.68402099609375</v>
      </c>
      <c r="B593">
        <v>108.5</v>
      </c>
    </row>
    <row r="594" spans="1:2" x14ac:dyDescent="0.25">
      <c r="A594">
        <v>792.69598388671875</v>
      </c>
      <c r="B594">
        <v>109</v>
      </c>
    </row>
    <row r="595" spans="1:2" x14ac:dyDescent="0.25">
      <c r="A595">
        <v>792.7080078125</v>
      </c>
      <c r="B595">
        <v>111.5</v>
      </c>
    </row>
    <row r="596" spans="1:2" x14ac:dyDescent="0.25">
      <c r="A596">
        <v>792.72100830078125</v>
      </c>
      <c r="B596">
        <v>105</v>
      </c>
    </row>
    <row r="597" spans="1:2" x14ac:dyDescent="0.25">
      <c r="A597">
        <v>792.73297119140625</v>
      </c>
      <c r="B597">
        <v>119.19999694824219</v>
      </c>
    </row>
    <row r="598" spans="1:2" x14ac:dyDescent="0.25">
      <c r="A598">
        <v>792.7449951171875</v>
      </c>
      <c r="B598">
        <v>183</v>
      </c>
    </row>
    <row r="599" spans="1:2" x14ac:dyDescent="0.25">
      <c r="A599">
        <v>792.75799560546875</v>
      </c>
      <c r="B599">
        <v>205.5</v>
      </c>
    </row>
    <row r="600" spans="1:2" x14ac:dyDescent="0.25">
      <c r="A600">
        <v>792.77001953125</v>
      </c>
      <c r="B600">
        <v>192.30000305175781</v>
      </c>
    </row>
    <row r="601" spans="1:2" x14ac:dyDescent="0.25">
      <c r="A601">
        <v>792.781982421875</v>
      </c>
      <c r="B601">
        <v>199.5</v>
      </c>
    </row>
    <row r="602" spans="1:2" x14ac:dyDescent="0.25">
      <c r="A602">
        <v>792.79400634765625</v>
      </c>
      <c r="B602">
        <v>166.5</v>
      </c>
    </row>
    <row r="603" spans="1:2" x14ac:dyDescent="0.25">
      <c r="A603">
        <v>792.8070068359375</v>
      </c>
      <c r="B603">
        <v>137.69999694824219</v>
      </c>
    </row>
    <row r="604" spans="1:2" x14ac:dyDescent="0.25">
      <c r="A604">
        <v>792.8189697265625</v>
      </c>
      <c r="B604">
        <v>294</v>
      </c>
    </row>
    <row r="605" spans="1:2" x14ac:dyDescent="0.25">
      <c r="A605">
        <v>792.83099365234375</v>
      </c>
      <c r="B605">
        <v>882.79998779296875</v>
      </c>
    </row>
    <row r="606" spans="1:2" x14ac:dyDescent="0.25">
      <c r="A606">
        <v>792.843994140625</v>
      </c>
      <c r="B606">
        <v>2245</v>
      </c>
    </row>
    <row r="607" spans="1:2" x14ac:dyDescent="0.25">
      <c r="A607">
        <v>792.85601806640625</v>
      </c>
      <c r="B607">
        <v>4898</v>
      </c>
    </row>
    <row r="608" spans="1:2" x14ac:dyDescent="0.25">
      <c r="A608">
        <v>792.86798095703125</v>
      </c>
      <c r="B608">
        <v>8578</v>
      </c>
    </row>
    <row r="609" spans="1:2" x14ac:dyDescent="0.25">
      <c r="A609">
        <v>792.8809814453125</v>
      </c>
      <c r="B609">
        <v>10140</v>
      </c>
    </row>
    <row r="610" spans="1:2" x14ac:dyDescent="0.25">
      <c r="A610">
        <v>792.89300537109375</v>
      </c>
      <c r="B610">
        <v>7620</v>
      </c>
    </row>
    <row r="611" spans="1:2" x14ac:dyDescent="0.25">
      <c r="A611">
        <v>792.905029296875</v>
      </c>
      <c r="B611">
        <v>3881</v>
      </c>
    </row>
    <row r="612" spans="1:2" x14ac:dyDescent="0.25">
      <c r="A612">
        <v>792.9169921875</v>
      </c>
      <c r="B612">
        <v>1521</v>
      </c>
    </row>
    <row r="613" spans="1:2" x14ac:dyDescent="0.25">
      <c r="A613">
        <v>792.92999267578125</v>
      </c>
      <c r="B613">
        <v>591</v>
      </c>
    </row>
    <row r="614" spans="1:2" x14ac:dyDescent="0.25">
      <c r="A614">
        <v>792.9420166015625</v>
      </c>
      <c r="B614">
        <v>307.20001220703125</v>
      </c>
    </row>
    <row r="615" spans="1:2" x14ac:dyDescent="0.25">
      <c r="A615">
        <v>792.9539794921875</v>
      </c>
      <c r="B615">
        <v>146.19999694824219</v>
      </c>
    </row>
    <row r="616" spans="1:2" x14ac:dyDescent="0.25">
      <c r="A616">
        <v>792.96697998046875</v>
      </c>
      <c r="B616">
        <v>88.25</v>
      </c>
    </row>
    <row r="617" spans="1:2" x14ac:dyDescent="0.25">
      <c r="A617">
        <v>792.97900390625</v>
      </c>
      <c r="B617">
        <v>58.75</v>
      </c>
    </row>
    <row r="618" spans="1:2" x14ac:dyDescent="0.25">
      <c r="A618">
        <v>792.99102783203125</v>
      </c>
      <c r="B618">
        <v>40.25</v>
      </c>
    </row>
    <row r="619" spans="1:2" x14ac:dyDescent="0.25">
      <c r="A619">
        <v>793.00299072265625</v>
      </c>
      <c r="B619">
        <v>53.75</v>
      </c>
    </row>
    <row r="620" spans="1:2" x14ac:dyDescent="0.25">
      <c r="A620">
        <v>793.0159912109375</v>
      </c>
      <c r="B620">
        <v>80.5</v>
      </c>
    </row>
    <row r="621" spans="1:2" x14ac:dyDescent="0.25">
      <c r="A621">
        <v>793.02801513671875</v>
      </c>
      <c r="B621">
        <v>80.75</v>
      </c>
    </row>
    <row r="622" spans="1:2" x14ac:dyDescent="0.25">
      <c r="A622">
        <v>793.03997802734375</v>
      </c>
      <c r="B622">
        <v>58.25</v>
      </c>
    </row>
    <row r="623" spans="1:2" x14ac:dyDescent="0.25">
      <c r="A623">
        <v>793.052978515625</v>
      </c>
      <c r="B623">
        <v>43.25</v>
      </c>
    </row>
    <row r="624" spans="1:2" x14ac:dyDescent="0.25">
      <c r="A624">
        <v>793.06500244140625</v>
      </c>
      <c r="B624">
        <v>30.5</v>
      </c>
    </row>
    <row r="625" spans="1:2" x14ac:dyDescent="0.25">
      <c r="A625">
        <v>793.0770263671875</v>
      </c>
      <c r="B625">
        <v>17.25</v>
      </c>
    </row>
    <row r="626" spans="1:2" x14ac:dyDescent="0.25">
      <c r="A626">
        <v>793.09002685546875</v>
      </c>
      <c r="B626">
        <v>9</v>
      </c>
    </row>
    <row r="627" spans="1:2" x14ac:dyDescent="0.25">
      <c r="A627">
        <v>793.10198974609375</v>
      </c>
      <c r="B627">
        <v>14</v>
      </c>
    </row>
    <row r="628" spans="1:2" x14ac:dyDescent="0.25">
      <c r="A628">
        <v>793.114013671875</v>
      </c>
      <c r="B628">
        <v>43</v>
      </c>
    </row>
    <row r="629" spans="1:2" x14ac:dyDescent="0.25">
      <c r="A629">
        <v>793.1259765625</v>
      </c>
      <c r="B629">
        <v>81.75</v>
      </c>
    </row>
    <row r="630" spans="1:2" x14ac:dyDescent="0.25">
      <c r="A630">
        <v>793.13897705078125</v>
      </c>
      <c r="B630">
        <v>93.75</v>
      </c>
    </row>
    <row r="631" spans="1:2" x14ac:dyDescent="0.25">
      <c r="A631">
        <v>793.1510009765625</v>
      </c>
      <c r="B631">
        <v>68.75</v>
      </c>
    </row>
    <row r="632" spans="1:2" x14ac:dyDescent="0.25">
      <c r="A632">
        <v>793.16302490234375</v>
      </c>
      <c r="B632">
        <v>54.75</v>
      </c>
    </row>
    <row r="633" spans="1:2" x14ac:dyDescent="0.25">
      <c r="A633">
        <v>793.176025390625</v>
      </c>
      <c r="B633">
        <v>56.25</v>
      </c>
    </row>
    <row r="634" spans="1:2" x14ac:dyDescent="0.25">
      <c r="A634">
        <v>793.18798828125</v>
      </c>
      <c r="B634">
        <v>67</v>
      </c>
    </row>
    <row r="635" spans="1:2" x14ac:dyDescent="0.25">
      <c r="A635">
        <v>793.20001220703125</v>
      </c>
      <c r="B635">
        <v>119.5</v>
      </c>
    </row>
    <row r="636" spans="1:2" x14ac:dyDescent="0.25">
      <c r="A636">
        <v>793.21197509765625</v>
      </c>
      <c r="B636">
        <v>154</v>
      </c>
    </row>
    <row r="637" spans="1:2" x14ac:dyDescent="0.25">
      <c r="A637">
        <v>793.2249755859375</v>
      </c>
      <c r="B637">
        <v>125</v>
      </c>
    </row>
    <row r="638" spans="1:2" x14ac:dyDescent="0.25">
      <c r="A638">
        <v>793.23699951171875</v>
      </c>
      <c r="B638">
        <v>103.80000305175781</v>
      </c>
    </row>
    <row r="639" spans="1:2" x14ac:dyDescent="0.25">
      <c r="A639">
        <v>793.2490234375</v>
      </c>
      <c r="B639">
        <v>117.30000305175781</v>
      </c>
    </row>
    <row r="640" spans="1:2" x14ac:dyDescent="0.25">
      <c r="A640">
        <v>793.26202392578125</v>
      </c>
      <c r="B640">
        <v>136.5</v>
      </c>
    </row>
    <row r="641" spans="1:2" x14ac:dyDescent="0.25">
      <c r="A641">
        <v>793.27398681640625</v>
      </c>
      <c r="B641">
        <v>159.69999694824219</v>
      </c>
    </row>
    <row r="642" spans="1:2" x14ac:dyDescent="0.25">
      <c r="A642">
        <v>793.2860107421875</v>
      </c>
      <c r="B642">
        <v>172.80000305175781</v>
      </c>
    </row>
    <row r="643" spans="1:2" x14ac:dyDescent="0.25">
      <c r="A643">
        <v>793.29901123046875</v>
      </c>
      <c r="B643">
        <v>152</v>
      </c>
    </row>
    <row r="644" spans="1:2" x14ac:dyDescent="0.25">
      <c r="A644">
        <v>793.31097412109375</v>
      </c>
      <c r="B644">
        <v>189.80000305175781</v>
      </c>
    </row>
    <row r="645" spans="1:2" x14ac:dyDescent="0.25">
      <c r="A645">
        <v>793.322998046875</v>
      </c>
      <c r="B645">
        <v>354.29998779296875</v>
      </c>
    </row>
    <row r="646" spans="1:2" x14ac:dyDescent="0.25">
      <c r="A646">
        <v>793.33502197265625</v>
      </c>
      <c r="B646">
        <v>569.5</v>
      </c>
    </row>
    <row r="647" spans="1:2" x14ac:dyDescent="0.25">
      <c r="A647">
        <v>793.3480224609375</v>
      </c>
      <c r="B647">
        <v>1159</v>
      </c>
    </row>
    <row r="648" spans="1:2" x14ac:dyDescent="0.25">
      <c r="A648">
        <v>793.3599853515625</v>
      </c>
      <c r="B648">
        <v>2390</v>
      </c>
    </row>
    <row r="649" spans="1:2" x14ac:dyDescent="0.25">
      <c r="A649">
        <v>793.37200927734375</v>
      </c>
      <c r="B649">
        <v>3663</v>
      </c>
    </row>
    <row r="650" spans="1:2" x14ac:dyDescent="0.25">
      <c r="A650">
        <v>793.385009765625</v>
      </c>
      <c r="B650">
        <v>3947</v>
      </c>
    </row>
    <row r="651" spans="1:2" x14ac:dyDescent="0.25">
      <c r="A651">
        <v>793.39697265625</v>
      </c>
      <c r="B651">
        <v>2908</v>
      </c>
    </row>
    <row r="652" spans="1:2" x14ac:dyDescent="0.25">
      <c r="A652">
        <v>793.40899658203125</v>
      </c>
      <c r="B652">
        <v>1498</v>
      </c>
    </row>
    <row r="653" spans="1:2" x14ac:dyDescent="0.25">
      <c r="A653">
        <v>793.4219970703125</v>
      </c>
      <c r="B653">
        <v>580.79998779296875</v>
      </c>
    </row>
    <row r="654" spans="1:2" x14ac:dyDescent="0.25">
      <c r="A654">
        <v>793.43402099609375</v>
      </c>
      <c r="B654">
        <v>179.5</v>
      </c>
    </row>
    <row r="655" spans="1:2" x14ac:dyDescent="0.25">
      <c r="A655">
        <v>793.44598388671875</v>
      </c>
      <c r="B655">
        <v>100</v>
      </c>
    </row>
    <row r="656" spans="1:2" x14ac:dyDescent="0.25">
      <c r="A656">
        <v>793.4580078125</v>
      </c>
      <c r="B656">
        <v>118.80000305175781</v>
      </c>
    </row>
    <row r="657" spans="1:2" x14ac:dyDescent="0.25">
      <c r="A657">
        <v>793.47100830078125</v>
      </c>
      <c r="B657">
        <v>98.25</v>
      </c>
    </row>
    <row r="658" spans="1:2" x14ac:dyDescent="0.25">
      <c r="A658">
        <v>793.48297119140625</v>
      </c>
      <c r="B658">
        <v>69.75</v>
      </c>
    </row>
    <row r="659" spans="1:2" x14ac:dyDescent="0.25">
      <c r="A659">
        <v>793.4949951171875</v>
      </c>
      <c r="B659">
        <v>49.75</v>
      </c>
    </row>
    <row r="660" spans="1:2" x14ac:dyDescent="0.25">
      <c r="A660">
        <v>793.50799560546875</v>
      </c>
      <c r="B660">
        <v>18.25</v>
      </c>
    </row>
    <row r="661" spans="1:2" x14ac:dyDescent="0.25">
      <c r="A661">
        <v>793.52001953125</v>
      </c>
      <c r="B661">
        <v>7</v>
      </c>
    </row>
    <row r="662" spans="1:2" x14ac:dyDescent="0.25">
      <c r="A662">
        <v>793.531982421875</v>
      </c>
      <c r="B662">
        <v>18.5</v>
      </c>
    </row>
    <row r="663" spans="1:2" x14ac:dyDescent="0.25">
      <c r="A663">
        <v>793.54400634765625</v>
      </c>
      <c r="B663">
        <v>26</v>
      </c>
    </row>
    <row r="664" spans="1:2" x14ac:dyDescent="0.25">
      <c r="A664">
        <v>793.5570068359375</v>
      </c>
      <c r="B664">
        <v>25</v>
      </c>
    </row>
    <row r="665" spans="1:2" x14ac:dyDescent="0.25">
      <c r="A665">
        <v>793.5689697265625</v>
      </c>
      <c r="B665">
        <v>25.25</v>
      </c>
    </row>
    <row r="666" spans="1:2" x14ac:dyDescent="0.25">
      <c r="A666">
        <v>793.58099365234375</v>
      </c>
      <c r="B666">
        <v>21.5</v>
      </c>
    </row>
    <row r="667" spans="1:2" x14ac:dyDescent="0.25">
      <c r="A667">
        <v>793.593994140625</v>
      </c>
      <c r="B667">
        <v>9.75</v>
      </c>
    </row>
    <row r="668" spans="1:2" x14ac:dyDescent="0.25">
      <c r="A668">
        <v>793.60601806640625</v>
      </c>
      <c r="B668">
        <v>6.75</v>
      </c>
    </row>
    <row r="669" spans="1:2" x14ac:dyDescent="0.25">
      <c r="A669">
        <v>793.61798095703125</v>
      </c>
      <c r="B669">
        <v>13.5</v>
      </c>
    </row>
    <row r="670" spans="1:2" x14ac:dyDescent="0.25">
      <c r="A670">
        <v>793.6309814453125</v>
      </c>
      <c r="B670">
        <v>15.25</v>
      </c>
    </row>
    <row r="671" spans="1:2" x14ac:dyDescent="0.25">
      <c r="A671">
        <v>793.64300537109375</v>
      </c>
      <c r="B671">
        <v>30.5</v>
      </c>
    </row>
    <row r="672" spans="1:2" x14ac:dyDescent="0.25">
      <c r="A672">
        <v>793.655029296875</v>
      </c>
      <c r="B672">
        <v>54</v>
      </c>
    </row>
    <row r="673" spans="1:2" x14ac:dyDescent="0.25">
      <c r="A673">
        <v>793.6669921875</v>
      </c>
      <c r="B673">
        <v>71.5</v>
      </c>
    </row>
    <row r="674" spans="1:2" x14ac:dyDescent="0.25">
      <c r="A674">
        <v>793.67999267578125</v>
      </c>
      <c r="B674">
        <v>99.5</v>
      </c>
    </row>
    <row r="675" spans="1:2" x14ac:dyDescent="0.25">
      <c r="A675">
        <v>793.6920166015625</v>
      </c>
      <c r="B675">
        <v>87</v>
      </c>
    </row>
    <row r="676" spans="1:2" x14ac:dyDescent="0.25">
      <c r="A676">
        <v>793.7039794921875</v>
      </c>
      <c r="B676">
        <v>36.75</v>
      </c>
    </row>
    <row r="677" spans="1:2" x14ac:dyDescent="0.25">
      <c r="A677">
        <v>793.71697998046875</v>
      </c>
      <c r="B677">
        <v>48.25</v>
      </c>
    </row>
    <row r="678" spans="1:2" x14ac:dyDescent="0.25">
      <c r="A678">
        <v>793.72900390625</v>
      </c>
      <c r="B678">
        <v>84.25</v>
      </c>
    </row>
    <row r="679" spans="1:2" x14ac:dyDescent="0.25">
      <c r="A679">
        <v>793.74102783203125</v>
      </c>
      <c r="B679">
        <v>66.25</v>
      </c>
    </row>
    <row r="680" spans="1:2" x14ac:dyDescent="0.25">
      <c r="A680">
        <v>793.7540283203125</v>
      </c>
      <c r="B680">
        <v>49.25</v>
      </c>
    </row>
    <row r="681" spans="1:2" x14ac:dyDescent="0.25">
      <c r="A681">
        <v>793.7659912109375</v>
      </c>
      <c r="B681">
        <v>72.5</v>
      </c>
    </row>
    <row r="682" spans="1:2" x14ac:dyDescent="0.25">
      <c r="A682">
        <v>793.77801513671875</v>
      </c>
      <c r="B682">
        <v>108.30000305175781</v>
      </c>
    </row>
    <row r="683" spans="1:2" x14ac:dyDescent="0.25">
      <c r="A683">
        <v>793.78997802734375</v>
      </c>
      <c r="B683">
        <v>152.5</v>
      </c>
    </row>
    <row r="684" spans="1:2" x14ac:dyDescent="0.25">
      <c r="A684">
        <v>793.802978515625</v>
      </c>
      <c r="B684">
        <v>275.5</v>
      </c>
    </row>
    <row r="685" spans="1:2" x14ac:dyDescent="0.25">
      <c r="A685">
        <v>793.81500244140625</v>
      </c>
      <c r="B685">
        <v>560.70001220703125</v>
      </c>
    </row>
    <row r="686" spans="1:2" x14ac:dyDescent="0.25">
      <c r="A686">
        <v>793.8270263671875</v>
      </c>
      <c r="B686">
        <v>929.70001220703125</v>
      </c>
    </row>
    <row r="687" spans="1:2" x14ac:dyDescent="0.25">
      <c r="A687">
        <v>793.84002685546875</v>
      </c>
      <c r="B687">
        <v>1118</v>
      </c>
    </row>
    <row r="688" spans="1:2" x14ac:dyDescent="0.25">
      <c r="A688">
        <v>793.85198974609375</v>
      </c>
      <c r="B688">
        <v>1091</v>
      </c>
    </row>
    <row r="689" spans="1:2" x14ac:dyDescent="0.25">
      <c r="A689">
        <v>793.864013671875</v>
      </c>
      <c r="B689">
        <v>1027</v>
      </c>
    </row>
    <row r="690" spans="1:2" x14ac:dyDescent="0.25">
      <c r="A690">
        <v>793.87701416015625</v>
      </c>
      <c r="B690">
        <v>1075</v>
      </c>
    </row>
    <row r="691" spans="1:2" x14ac:dyDescent="0.25">
      <c r="A691">
        <v>793.88897705078125</v>
      </c>
      <c r="B691">
        <v>1183</v>
      </c>
    </row>
    <row r="692" spans="1:2" x14ac:dyDescent="0.25">
      <c r="A692">
        <v>793.9010009765625</v>
      </c>
      <c r="B692">
        <v>1008</v>
      </c>
    </row>
    <row r="693" spans="1:2" x14ac:dyDescent="0.25">
      <c r="A693">
        <v>793.91302490234375</v>
      </c>
      <c r="B693">
        <v>675.29998779296875</v>
      </c>
    </row>
    <row r="694" spans="1:2" x14ac:dyDescent="0.25">
      <c r="A694">
        <v>793.926025390625</v>
      </c>
      <c r="B694">
        <v>472.5</v>
      </c>
    </row>
    <row r="695" spans="1:2" x14ac:dyDescent="0.25">
      <c r="A695">
        <v>793.93798828125</v>
      </c>
      <c r="B695">
        <v>277.5</v>
      </c>
    </row>
    <row r="696" spans="1:2" x14ac:dyDescent="0.25">
      <c r="A696">
        <v>793.95001220703125</v>
      </c>
      <c r="B696">
        <v>94.25</v>
      </c>
    </row>
    <row r="697" spans="1:2" x14ac:dyDescent="0.25">
      <c r="A697">
        <v>793.9630126953125</v>
      </c>
      <c r="B697">
        <v>26.25</v>
      </c>
    </row>
    <row r="698" spans="1:2" x14ac:dyDescent="0.25">
      <c r="A698">
        <v>793.9749755859375</v>
      </c>
      <c r="B698">
        <v>17.5</v>
      </c>
    </row>
    <row r="699" spans="1:2" x14ac:dyDescent="0.25">
      <c r="A699">
        <v>793.98699951171875</v>
      </c>
      <c r="B699">
        <v>13</v>
      </c>
    </row>
    <row r="700" spans="1:2" x14ac:dyDescent="0.25">
      <c r="A700">
        <v>794</v>
      </c>
      <c r="B700">
        <v>16.5</v>
      </c>
    </row>
    <row r="701" spans="1:2" x14ac:dyDescent="0.25">
      <c r="A701">
        <v>794.01202392578125</v>
      </c>
      <c r="B701">
        <v>21</v>
      </c>
    </row>
    <row r="702" spans="1:2" x14ac:dyDescent="0.25">
      <c r="A702">
        <v>794.02398681640625</v>
      </c>
      <c r="B702">
        <v>21.5</v>
      </c>
    </row>
    <row r="703" spans="1:2" x14ac:dyDescent="0.25">
      <c r="A703">
        <v>794.0360107421875</v>
      </c>
      <c r="B703">
        <v>17</v>
      </c>
    </row>
    <row r="704" spans="1:2" x14ac:dyDescent="0.25">
      <c r="A704">
        <v>794.04901123046875</v>
      </c>
      <c r="B704">
        <v>13</v>
      </c>
    </row>
    <row r="705" spans="1:2" x14ac:dyDescent="0.25">
      <c r="A705">
        <v>794.06097412109375</v>
      </c>
      <c r="B705">
        <v>25.25</v>
      </c>
    </row>
    <row r="706" spans="1:2" x14ac:dyDescent="0.25">
      <c r="A706">
        <v>794.072998046875</v>
      </c>
      <c r="B706">
        <v>47.75</v>
      </c>
    </row>
    <row r="707" spans="1:2" x14ac:dyDescent="0.25">
      <c r="A707">
        <v>794.08599853515625</v>
      </c>
      <c r="B707">
        <v>57.25</v>
      </c>
    </row>
    <row r="708" spans="1:2" x14ac:dyDescent="0.25">
      <c r="A708">
        <v>794.0980224609375</v>
      </c>
      <c r="B708">
        <v>62</v>
      </c>
    </row>
    <row r="709" spans="1:2" x14ac:dyDescent="0.25">
      <c r="A709">
        <v>794.1099853515625</v>
      </c>
      <c r="B709">
        <v>54.75</v>
      </c>
    </row>
    <row r="710" spans="1:2" x14ac:dyDescent="0.25">
      <c r="A710">
        <v>794.12298583984375</v>
      </c>
      <c r="B710">
        <v>49.25</v>
      </c>
    </row>
    <row r="711" spans="1:2" x14ac:dyDescent="0.25">
      <c r="A711">
        <v>794.135009765625</v>
      </c>
      <c r="B711">
        <v>70.75</v>
      </c>
    </row>
    <row r="712" spans="1:2" x14ac:dyDescent="0.25">
      <c r="A712">
        <v>794.14697265625</v>
      </c>
      <c r="B712">
        <v>67.5</v>
      </c>
    </row>
    <row r="713" spans="1:2" x14ac:dyDescent="0.25">
      <c r="A713">
        <v>794.15899658203125</v>
      </c>
      <c r="B713">
        <v>65.75</v>
      </c>
    </row>
    <row r="714" spans="1:2" x14ac:dyDescent="0.25">
      <c r="A714">
        <v>794.1719970703125</v>
      </c>
      <c r="B714">
        <v>88.25</v>
      </c>
    </row>
    <row r="715" spans="1:2" x14ac:dyDescent="0.25">
      <c r="A715">
        <v>794.18402099609375</v>
      </c>
      <c r="B715">
        <v>60.25</v>
      </c>
    </row>
    <row r="716" spans="1:2" x14ac:dyDescent="0.25">
      <c r="A716">
        <v>794.19598388671875</v>
      </c>
      <c r="B716">
        <v>17.75</v>
      </c>
    </row>
    <row r="717" spans="1:2" x14ac:dyDescent="0.25">
      <c r="A717">
        <v>794.208984375</v>
      </c>
      <c r="B717">
        <v>23</v>
      </c>
    </row>
    <row r="718" spans="1:2" x14ac:dyDescent="0.25">
      <c r="A718">
        <v>794.22100830078125</v>
      </c>
      <c r="B718">
        <v>47.75</v>
      </c>
    </row>
    <row r="719" spans="1:2" x14ac:dyDescent="0.25">
      <c r="A719">
        <v>794.23297119140625</v>
      </c>
      <c r="B719">
        <v>65</v>
      </c>
    </row>
    <row r="720" spans="1:2" x14ac:dyDescent="0.25">
      <c r="A720">
        <v>794.2459716796875</v>
      </c>
      <c r="B720">
        <v>75.25</v>
      </c>
    </row>
    <row r="721" spans="1:2" x14ac:dyDescent="0.25">
      <c r="A721">
        <v>794.25799560546875</v>
      </c>
      <c r="B721">
        <v>71</v>
      </c>
    </row>
    <row r="722" spans="1:2" x14ac:dyDescent="0.25">
      <c r="A722">
        <v>794.27001953125</v>
      </c>
      <c r="B722">
        <v>91.75</v>
      </c>
    </row>
    <row r="723" spans="1:2" x14ac:dyDescent="0.25">
      <c r="A723">
        <v>794.28302001953125</v>
      </c>
      <c r="B723">
        <v>160.5</v>
      </c>
    </row>
    <row r="724" spans="1:2" x14ac:dyDescent="0.25">
      <c r="A724">
        <v>794.29498291015625</v>
      </c>
      <c r="B724">
        <v>213.5</v>
      </c>
    </row>
    <row r="725" spans="1:2" x14ac:dyDescent="0.25">
      <c r="A725">
        <v>794.3070068359375</v>
      </c>
      <c r="B725">
        <v>327.70001220703125</v>
      </c>
    </row>
    <row r="726" spans="1:2" x14ac:dyDescent="0.25">
      <c r="A726">
        <v>794.3189697265625</v>
      </c>
      <c r="B726">
        <v>513.79998779296875</v>
      </c>
    </row>
    <row r="727" spans="1:2" x14ac:dyDescent="0.25">
      <c r="A727">
        <v>794.33197021484375</v>
      </c>
      <c r="B727">
        <v>626.29998779296875</v>
      </c>
    </row>
    <row r="728" spans="1:2" x14ac:dyDescent="0.25">
      <c r="A728">
        <v>794.343994140625</v>
      </c>
      <c r="B728">
        <v>757.70001220703125</v>
      </c>
    </row>
    <row r="729" spans="1:2" x14ac:dyDescent="0.25">
      <c r="A729">
        <v>794.35601806640625</v>
      </c>
      <c r="B729">
        <v>897</v>
      </c>
    </row>
    <row r="730" spans="1:2" x14ac:dyDescent="0.25">
      <c r="A730">
        <v>794.3690185546875</v>
      </c>
      <c r="B730">
        <v>880.29998779296875</v>
      </c>
    </row>
    <row r="731" spans="1:2" x14ac:dyDescent="0.25">
      <c r="A731">
        <v>794.3809814453125</v>
      </c>
      <c r="B731">
        <v>710.5</v>
      </c>
    </row>
    <row r="732" spans="1:2" x14ac:dyDescent="0.25">
      <c r="A732">
        <v>794.39300537109375</v>
      </c>
      <c r="B732">
        <v>440.5</v>
      </c>
    </row>
    <row r="733" spans="1:2" x14ac:dyDescent="0.25">
      <c r="A733">
        <v>794.406005859375</v>
      </c>
      <c r="B733">
        <v>266</v>
      </c>
    </row>
    <row r="734" spans="1:2" x14ac:dyDescent="0.25">
      <c r="A734">
        <v>794.41802978515625</v>
      </c>
      <c r="B734">
        <v>222.5</v>
      </c>
    </row>
    <row r="735" spans="1:2" x14ac:dyDescent="0.25">
      <c r="A735">
        <v>794.42999267578125</v>
      </c>
      <c r="B735">
        <v>153</v>
      </c>
    </row>
    <row r="736" spans="1:2" x14ac:dyDescent="0.25">
      <c r="A736">
        <v>794.4429931640625</v>
      </c>
      <c r="B736">
        <v>77.5</v>
      </c>
    </row>
    <row r="737" spans="1:2" x14ac:dyDescent="0.25">
      <c r="A737">
        <v>794.45501708984375</v>
      </c>
      <c r="B737">
        <v>28.75</v>
      </c>
    </row>
    <row r="738" spans="1:2" x14ac:dyDescent="0.25">
      <c r="A738">
        <v>794.46697998046875</v>
      </c>
      <c r="B738">
        <v>10.25</v>
      </c>
    </row>
    <row r="739" spans="1:2" x14ac:dyDescent="0.25">
      <c r="A739">
        <v>794.47900390625</v>
      </c>
      <c r="B739">
        <v>13</v>
      </c>
    </row>
    <row r="740" spans="1:2" x14ac:dyDescent="0.25">
      <c r="A740">
        <v>794.49200439453125</v>
      </c>
      <c r="B740">
        <v>16.75</v>
      </c>
    </row>
    <row r="741" spans="1:2" x14ac:dyDescent="0.25">
      <c r="A741">
        <v>794.5040283203125</v>
      </c>
      <c r="B741">
        <v>37.25</v>
      </c>
    </row>
    <row r="742" spans="1:2" x14ac:dyDescent="0.25">
      <c r="A742">
        <v>794.5159912109375</v>
      </c>
      <c r="B742">
        <v>45.25</v>
      </c>
    </row>
    <row r="743" spans="1:2" x14ac:dyDescent="0.25">
      <c r="A743">
        <v>794.52899169921875</v>
      </c>
      <c r="B743">
        <v>18.5</v>
      </c>
    </row>
    <row r="744" spans="1:2" x14ac:dyDescent="0.25">
      <c r="A744">
        <v>794.541015625</v>
      </c>
      <c r="B744">
        <v>1.5</v>
      </c>
    </row>
    <row r="745" spans="1:2" x14ac:dyDescent="0.25">
      <c r="A745">
        <v>794.552978515625</v>
      </c>
      <c r="B745">
        <v>9</v>
      </c>
    </row>
    <row r="746" spans="1:2" x14ac:dyDescent="0.25">
      <c r="A746">
        <v>794.56597900390625</v>
      </c>
      <c r="B746">
        <v>17.25</v>
      </c>
    </row>
    <row r="747" spans="1:2" x14ac:dyDescent="0.25">
      <c r="A747">
        <v>794.5780029296875</v>
      </c>
      <c r="B747">
        <v>20.75</v>
      </c>
    </row>
    <row r="748" spans="1:2" x14ac:dyDescent="0.25">
      <c r="A748">
        <v>794.59002685546875</v>
      </c>
      <c r="B748">
        <v>37.25</v>
      </c>
    </row>
    <row r="749" spans="1:2" x14ac:dyDescent="0.25">
      <c r="A749">
        <v>794.60198974609375</v>
      </c>
      <c r="B749">
        <v>86.25</v>
      </c>
    </row>
    <row r="750" spans="1:2" x14ac:dyDescent="0.25">
      <c r="A750">
        <v>794.614990234375</v>
      </c>
      <c r="B750">
        <v>110.69999694824219</v>
      </c>
    </row>
    <row r="751" spans="1:2" x14ac:dyDescent="0.25">
      <c r="A751">
        <v>794.62701416015625</v>
      </c>
      <c r="B751">
        <v>82</v>
      </c>
    </row>
    <row r="752" spans="1:2" x14ac:dyDescent="0.25">
      <c r="A752">
        <v>794.63897705078125</v>
      </c>
      <c r="B752">
        <v>73.5</v>
      </c>
    </row>
    <row r="753" spans="1:2" x14ac:dyDescent="0.25">
      <c r="A753">
        <v>794.6519775390625</v>
      </c>
      <c r="B753">
        <v>74.75</v>
      </c>
    </row>
    <row r="754" spans="1:2" x14ac:dyDescent="0.25">
      <c r="A754">
        <v>794.66400146484375</v>
      </c>
      <c r="B754">
        <v>71.5</v>
      </c>
    </row>
    <row r="755" spans="1:2" x14ac:dyDescent="0.25">
      <c r="A755">
        <v>794.676025390625</v>
      </c>
      <c r="B755">
        <v>105.30000305175781</v>
      </c>
    </row>
    <row r="756" spans="1:2" x14ac:dyDescent="0.25">
      <c r="A756">
        <v>794.68902587890625</v>
      </c>
      <c r="B756">
        <v>156.69999694824219</v>
      </c>
    </row>
    <row r="757" spans="1:2" x14ac:dyDescent="0.25">
      <c r="A757">
        <v>794.70098876953125</v>
      </c>
      <c r="B757">
        <v>161.69999694824219</v>
      </c>
    </row>
    <row r="758" spans="1:2" x14ac:dyDescent="0.25">
      <c r="A758">
        <v>794.7130126953125</v>
      </c>
      <c r="B758">
        <v>96</v>
      </c>
    </row>
    <row r="759" spans="1:2" x14ac:dyDescent="0.25">
      <c r="A759">
        <v>794.72601318359375</v>
      </c>
      <c r="B759">
        <v>43.5</v>
      </c>
    </row>
    <row r="760" spans="1:2" x14ac:dyDescent="0.25">
      <c r="A760">
        <v>794.73797607421875</v>
      </c>
      <c r="B760">
        <v>33.5</v>
      </c>
    </row>
    <row r="761" spans="1:2" x14ac:dyDescent="0.25">
      <c r="A761">
        <v>794.75</v>
      </c>
      <c r="B761">
        <v>33.75</v>
      </c>
    </row>
    <row r="762" spans="1:2" x14ac:dyDescent="0.25">
      <c r="A762">
        <v>794.76202392578125</v>
      </c>
      <c r="B762">
        <v>54.5</v>
      </c>
    </row>
    <row r="763" spans="1:2" x14ac:dyDescent="0.25">
      <c r="A763">
        <v>794.7750244140625</v>
      </c>
      <c r="B763">
        <v>126.30000305175781</v>
      </c>
    </row>
    <row r="764" spans="1:2" x14ac:dyDescent="0.25">
      <c r="A764">
        <v>794.7869873046875</v>
      </c>
      <c r="B764">
        <v>205.5</v>
      </c>
    </row>
    <row r="765" spans="1:2" x14ac:dyDescent="0.25">
      <c r="A765">
        <v>794.79901123046875</v>
      </c>
      <c r="B765">
        <v>175.80000305175781</v>
      </c>
    </row>
    <row r="766" spans="1:2" x14ac:dyDescent="0.25">
      <c r="A766">
        <v>794.81201171875</v>
      </c>
      <c r="B766">
        <v>189.30000305175781</v>
      </c>
    </row>
    <row r="767" spans="1:2" x14ac:dyDescent="0.25">
      <c r="A767">
        <v>794.823974609375</v>
      </c>
      <c r="B767">
        <v>410.70001220703125</v>
      </c>
    </row>
    <row r="768" spans="1:2" x14ac:dyDescent="0.25">
      <c r="A768">
        <v>794.83599853515625</v>
      </c>
      <c r="B768">
        <v>597.29998779296875</v>
      </c>
    </row>
    <row r="769" spans="1:2" x14ac:dyDescent="0.25">
      <c r="A769">
        <v>794.8489990234375</v>
      </c>
      <c r="B769">
        <v>566.20001220703125</v>
      </c>
    </row>
    <row r="770" spans="1:2" x14ac:dyDescent="0.25">
      <c r="A770">
        <v>794.86102294921875</v>
      </c>
      <c r="B770">
        <v>482.70001220703125</v>
      </c>
    </row>
    <row r="771" spans="1:2" x14ac:dyDescent="0.25">
      <c r="A771">
        <v>794.87298583984375</v>
      </c>
      <c r="B771">
        <v>472.29998779296875</v>
      </c>
    </row>
    <row r="772" spans="1:2" x14ac:dyDescent="0.25">
      <c r="A772">
        <v>794.885986328125</v>
      </c>
      <c r="B772">
        <v>459.79998779296875</v>
      </c>
    </row>
    <row r="773" spans="1:2" x14ac:dyDescent="0.25">
      <c r="A773">
        <v>794.89801025390625</v>
      </c>
      <c r="B773">
        <v>382.79998779296875</v>
      </c>
    </row>
    <row r="774" spans="1:2" x14ac:dyDescent="0.25">
      <c r="A774">
        <v>794.90997314453125</v>
      </c>
      <c r="B774">
        <v>270</v>
      </c>
    </row>
    <row r="775" spans="1:2" x14ac:dyDescent="0.25">
      <c r="A775">
        <v>794.9219970703125</v>
      </c>
      <c r="B775">
        <v>163.80000305175781</v>
      </c>
    </row>
    <row r="776" spans="1:2" x14ac:dyDescent="0.25">
      <c r="A776">
        <v>794.93499755859375</v>
      </c>
      <c r="B776">
        <v>83.75</v>
      </c>
    </row>
    <row r="777" spans="1:2" x14ac:dyDescent="0.25">
      <c r="A777">
        <v>794.947021484375</v>
      </c>
      <c r="B777">
        <v>34.75</v>
      </c>
    </row>
    <row r="778" spans="1:2" x14ac:dyDescent="0.25">
      <c r="A778">
        <v>794.958984375</v>
      </c>
      <c r="B778">
        <v>11</v>
      </c>
    </row>
    <row r="779" spans="1:2" x14ac:dyDescent="0.25">
      <c r="A779">
        <v>794.97198486328125</v>
      </c>
      <c r="B779">
        <v>7.5</v>
      </c>
    </row>
    <row r="780" spans="1:2" x14ac:dyDescent="0.25">
      <c r="A780">
        <v>794.9840087890625</v>
      </c>
      <c r="B780">
        <v>10</v>
      </c>
    </row>
    <row r="781" spans="1:2" x14ac:dyDescent="0.25">
      <c r="A781">
        <v>794.9959716796875</v>
      </c>
      <c r="B781">
        <v>12</v>
      </c>
    </row>
    <row r="782" spans="1:2" x14ac:dyDescent="0.25">
      <c r="A782">
        <v>795.00897216796875</v>
      </c>
      <c r="B782">
        <v>19</v>
      </c>
    </row>
    <row r="783" spans="1:2" x14ac:dyDescent="0.25">
      <c r="A783">
        <v>795.02099609375</v>
      </c>
      <c r="B783">
        <v>21.5</v>
      </c>
    </row>
    <row r="784" spans="1:2" x14ac:dyDescent="0.25">
      <c r="A784">
        <v>795.03302001953125</v>
      </c>
      <c r="B784">
        <v>16</v>
      </c>
    </row>
    <row r="785" spans="1:2" x14ac:dyDescent="0.25">
      <c r="A785">
        <v>795.0460205078125</v>
      </c>
      <c r="B785">
        <v>12.5</v>
      </c>
    </row>
    <row r="786" spans="1:2" x14ac:dyDescent="0.25">
      <c r="A786">
        <v>795.0579833984375</v>
      </c>
      <c r="B786">
        <v>12.75</v>
      </c>
    </row>
    <row r="787" spans="1:2" x14ac:dyDescent="0.25">
      <c r="A787">
        <v>795.07000732421875</v>
      </c>
      <c r="B787">
        <v>15</v>
      </c>
    </row>
    <row r="788" spans="1:2" x14ac:dyDescent="0.25">
      <c r="A788">
        <v>795.08197021484375</v>
      </c>
      <c r="B788">
        <v>21</v>
      </c>
    </row>
    <row r="789" spans="1:2" x14ac:dyDescent="0.25">
      <c r="A789">
        <v>795.094970703125</v>
      </c>
      <c r="B789">
        <v>19.75</v>
      </c>
    </row>
    <row r="790" spans="1:2" x14ac:dyDescent="0.25">
      <c r="A790">
        <v>795.10699462890625</v>
      </c>
      <c r="B790">
        <v>7.5</v>
      </c>
    </row>
    <row r="791" spans="1:2" x14ac:dyDescent="0.25">
      <c r="A791">
        <v>795.1190185546875</v>
      </c>
      <c r="B791">
        <v>7</v>
      </c>
    </row>
    <row r="792" spans="1:2" x14ac:dyDescent="0.25">
      <c r="A792">
        <v>795.13201904296875</v>
      </c>
      <c r="B792">
        <v>45.75</v>
      </c>
    </row>
    <row r="793" spans="1:2" x14ac:dyDescent="0.25">
      <c r="A793">
        <v>795.14398193359375</v>
      </c>
      <c r="B793">
        <v>82.5</v>
      </c>
    </row>
    <row r="794" spans="1:2" x14ac:dyDescent="0.25">
      <c r="A794">
        <v>795.156005859375</v>
      </c>
      <c r="B794">
        <v>62.25</v>
      </c>
    </row>
    <row r="795" spans="1:2" x14ac:dyDescent="0.25">
      <c r="A795">
        <v>795.16900634765625</v>
      </c>
      <c r="B795">
        <v>38.5</v>
      </c>
    </row>
    <row r="796" spans="1:2" x14ac:dyDescent="0.25">
      <c r="A796">
        <v>795.1810302734375</v>
      </c>
      <c r="B796">
        <v>40.5</v>
      </c>
    </row>
    <row r="797" spans="1:2" x14ac:dyDescent="0.25">
      <c r="A797">
        <v>795.1929931640625</v>
      </c>
      <c r="B797">
        <v>33</v>
      </c>
    </row>
    <row r="798" spans="1:2" x14ac:dyDescent="0.25">
      <c r="A798">
        <v>795.20599365234375</v>
      </c>
      <c r="B798">
        <v>18</v>
      </c>
    </row>
    <row r="799" spans="1:2" x14ac:dyDescent="0.25">
      <c r="A799">
        <v>795.218017578125</v>
      </c>
      <c r="B799">
        <v>33.25</v>
      </c>
    </row>
    <row r="800" spans="1:2" x14ac:dyDescent="0.25">
      <c r="A800">
        <v>795.22998046875</v>
      </c>
      <c r="B800">
        <v>72</v>
      </c>
    </row>
    <row r="801" spans="1:2" x14ac:dyDescent="0.25">
      <c r="A801">
        <v>795.24298095703125</v>
      </c>
      <c r="B801">
        <v>69.75</v>
      </c>
    </row>
    <row r="802" spans="1:2" x14ac:dyDescent="0.25">
      <c r="A802">
        <v>795.2550048828125</v>
      </c>
      <c r="B802">
        <v>46.5</v>
      </c>
    </row>
    <row r="803" spans="1:2" x14ac:dyDescent="0.25">
      <c r="A803">
        <v>795.26702880859375</v>
      </c>
      <c r="B803">
        <v>68</v>
      </c>
    </row>
    <row r="804" spans="1:2" x14ac:dyDescent="0.25">
      <c r="A804">
        <v>795.27899169921875</v>
      </c>
      <c r="B804">
        <v>124.80000305175781</v>
      </c>
    </row>
  </sheetData>
  <sheetProtection formatCells="0"/>
  <sortState ref="A1:B804">
    <sortCondition ref="A1"/>
  </sortState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T804"/>
  <sheetViews>
    <sheetView workbookViewId="0"/>
  </sheetViews>
  <sheetFormatPr defaultRowHeight="15" x14ac:dyDescent="0.25"/>
  <cols>
    <col min="6" max="6" width="17.7109375" customWidth="1"/>
  </cols>
  <sheetData>
    <row r="1" spans="1:20" ht="15.75" thickBot="1" x14ac:dyDescent="0.3">
      <c r="A1">
        <v>785.42401123046875</v>
      </c>
      <c r="B1">
        <v>179.30000305175781</v>
      </c>
      <c r="C1" s="2" t="s">
        <v>18</v>
      </c>
      <c r="D1">
        <v>785.84002685546875</v>
      </c>
      <c r="E1">
        <v>3864</v>
      </c>
      <c r="G1" s="2" t="s">
        <v>20</v>
      </c>
      <c r="H1" s="2" t="s">
        <v>21</v>
      </c>
      <c r="I1" s="2" t="s">
        <v>21</v>
      </c>
      <c r="J1">
        <f>'hidden params'!J1</f>
        <v>1</v>
      </c>
      <c r="K1">
        <f>IF(ISNUMBER(D1),ROUND((D1-I$2)*$G$6,0),"")</f>
        <v>0</v>
      </c>
      <c r="L1">
        <f>IF(ISNUMBER((((EXP(GAMMALN($I$3+1)))/((EXP(GAMMALN(K1+1)))*(EXP(GAMMALN($I$3-K1+1))))))*(($I$8)^K1)*((1-$I$8)^($I$3-K1))),(((EXP(GAMMALN($I$3+1)))/((EXP(GAMMALN(K1+1)))*(EXP(GAMMALN($I$3-K1+1))))))*(($I$8)^K1)*((1-$I$8)^($I$3-K1)),0)</f>
        <v>1.7541224568782945E-2</v>
      </c>
      <c r="M1">
        <f>I$7*(L$1*J1) + $I$4</f>
        <v>3546.9737083894152</v>
      </c>
      <c r="N1">
        <f>IF(ISNUMBER((((EXP(GAMMALN($I$22+1)))/((EXP(GAMMALN(K1+1)))*(EXP(GAMMALN($I$22-K1+1))))))*(($I$11)^K1)*((1-$I$11)^($I$22-K1))),(((EXP(GAMMALN($I$22+1)))/((EXP(GAMMALN(K1+1)))*(EXP(GAMMALN($I$22-K1+1))))))*(($I$11)^K1)*((1-$I$11)^($I$22-K1)),0)</f>
        <v>1.0869475781966412E-11</v>
      </c>
      <c r="O1">
        <f>I$10*(N$1*J1) + $I$4</f>
        <v>571.64232503341566</v>
      </c>
      <c r="P1">
        <f>IF(ISNUMBER(D1),SUM(M1,O1)-$I$4,"")</f>
        <v>3546.973710209365</v>
      </c>
      <c r="Q1">
        <f>IF(ISNUMBER(P1),P1-E1,"")</f>
        <v>-317.02628979063502</v>
      </c>
      <c r="R1">
        <f>IF(ISNUMBER(P1),Q1*Q1,"")</f>
        <v>100505.66841841569</v>
      </c>
      <c r="S1">
        <f>IF(ISNUMBER(P1),((IF(P1&gt;E1,I$5*(P1-E1),P1-E1)))^2,"")</f>
        <v>100505.66841841569</v>
      </c>
      <c r="T1">
        <f>IF(ISNUMBER(P1),(M1*D1),"")</f>
        <v>2787353.9142563795</v>
      </c>
    </row>
    <row r="2" spans="1:20" ht="15.75" thickTop="1" x14ac:dyDescent="0.25">
      <c r="A2">
        <v>785.43597412109375</v>
      </c>
      <c r="B2">
        <v>90.5</v>
      </c>
      <c r="C2" s="2" t="s">
        <v>19</v>
      </c>
      <c r="D2">
        <v>786.34197998046875</v>
      </c>
      <c r="E2">
        <v>17070</v>
      </c>
      <c r="F2" s="3" t="s">
        <v>22</v>
      </c>
      <c r="G2" s="4">
        <v>7.93621826171875</v>
      </c>
      <c r="H2" t="s">
        <v>431</v>
      </c>
      <c r="I2">
        <f>'hidden params'!I2</f>
        <v>785.83883500000002</v>
      </c>
      <c r="J2">
        <f>'hidden params'!J2</f>
        <v>0.80344617693080145</v>
      </c>
      <c r="K2">
        <f t="shared" ref="K2:K30" si="0">IF(ISNUMBER(D2),ROUND((D2-I$2)*$G$6,0),"")</f>
        <v>1</v>
      </c>
      <c r="L2">
        <f t="shared" ref="L2:L30" si="1">IF(ISNUMBER((((EXP(GAMMALN($I$3+1)))/((EXP(GAMMALN(K2+1)))*(EXP(GAMMALN($I$3-K2+1))))))*(($I$8)^K2)*((1-$I$8)^($I$3-K2))),(((EXP(GAMMALN($I$3+1)))/((EXP(GAMMALN(K2+1)))*(EXP(GAMMALN($I$3-K2+1))))))*(($I$8)^K2)*((1-$I$8)^($I$3-K2)),0)</f>
        <v>8.6425294282515677E-2</v>
      </c>
      <c r="M2">
        <f>I$7*((L$1*J2)+(L$2*J1)) + $I$4</f>
        <v>17621.564547444206</v>
      </c>
      <c r="N2">
        <f t="shared" ref="N2:N30" si="2">IF(ISNUMBER((((EXP(GAMMALN($I$22+1)))/((EXP(GAMMALN(K2+1)))*(EXP(GAMMALN($I$22-K2+1))))))*(($I$11)^K2)*((1-$I$11)^($I$22-K2))),(((EXP(GAMMALN($I$22+1)))/((EXP(GAMMALN(K2+1)))*(EXP(GAMMALN($I$22-K2+1))))))*(($I$11)^K2)*((1-$I$11)^($I$22-K2)),0)</f>
        <v>7.8757594967625643E-10</v>
      </c>
      <c r="O2">
        <f>I$10*((N$1*J2)+(N$2*J1)) + $I$4</f>
        <v>571.64245654485433</v>
      </c>
      <c r="P2">
        <f t="shared" ref="P2:P30" si="3">IF(ISNUMBER(D2),SUM(M2,O2)-$I$4,"")</f>
        <v>17621.564680775595</v>
      </c>
      <c r="Q2">
        <f t="shared" ref="Q2:Q30" si="4">IF(ISNUMBER(P2),P2-E2,"")</f>
        <v>551.56468077559475</v>
      </c>
      <c r="R2">
        <f t="shared" ref="R2:R30" si="5">IF(ISNUMBER(P2),Q2*Q2,"")</f>
        <v>304223.59707908373</v>
      </c>
      <c r="S2">
        <f t="shared" ref="S2:S30" si="6">IF(ISNUMBER(P2),((IF(P2&gt;E2,I$5*(P2-E2),P2-E2)))^2,"")</f>
        <v>304223.59707908373</v>
      </c>
      <c r="T2">
        <f t="shared" ref="T2:T30" si="7">IF(ISNUMBER(P2),(M2*D2),"")</f>
        <v>13856575.95659091</v>
      </c>
    </row>
    <row r="3" spans="1:20" x14ac:dyDescent="0.25">
      <c r="A3">
        <v>785.447998046875</v>
      </c>
      <c r="B3">
        <v>47.25</v>
      </c>
      <c r="D3">
        <v>786.843994140625</v>
      </c>
      <c r="E3">
        <v>45160</v>
      </c>
      <c r="F3" s="7" t="s">
        <v>16</v>
      </c>
      <c r="G3" s="8">
        <f>IF(ISBLANK(G2),"",$G$2*$G$6)</f>
        <v>15.8724365234375</v>
      </c>
      <c r="H3" s="22" t="s">
        <v>432</v>
      </c>
      <c r="I3" s="22">
        <v>10.552249206296025</v>
      </c>
      <c r="J3">
        <f>'hidden params'!J3</f>
        <v>0.37217999724675188</v>
      </c>
      <c r="K3">
        <f t="shared" si="0"/>
        <v>2</v>
      </c>
      <c r="L3">
        <f t="shared" si="1"/>
        <v>0.19273138164930159</v>
      </c>
      <c r="M3">
        <f>I$7*((L$1*J3)+(L$2*J2)+(L$3*J1)) + $I$4</f>
        <v>46148.017634852709</v>
      </c>
      <c r="N3">
        <f t="shared" si="2"/>
        <v>2.6458397885913125E-8</v>
      </c>
      <c r="O3">
        <f>I$10*((N$1*J3)+(N$2*J2)+(N$3*J1)) + $I$4</f>
        <v>571.64685994871729</v>
      </c>
      <c r="P3">
        <f t="shared" si="3"/>
        <v>46148.02217158796</v>
      </c>
      <c r="Q3">
        <f t="shared" si="4"/>
        <v>988.02217158795975</v>
      </c>
      <c r="R3">
        <f t="shared" si="5"/>
        <v>976187.81154938776</v>
      </c>
      <c r="S3">
        <f t="shared" si="6"/>
        <v>976187.81154938776</v>
      </c>
      <c r="T3">
        <f t="shared" si="7"/>
        <v>36311290.517479502</v>
      </c>
    </row>
    <row r="4" spans="1:20" x14ac:dyDescent="0.25">
      <c r="A4">
        <v>785.46099853515625</v>
      </c>
      <c r="B4">
        <v>31.75</v>
      </c>
      <c r="D4">
        <v>787.34600830078125</v>
      </c>
      <c r="E4">
        <v>77510</v>
      </c>
      <c r="F4" s="5" t="s">
        <v>23</v>
      </c>
      <c r="G4" s="6">
        <v>790.0396728515625</v>
      </c>
      <c r="H4" t="s">
        <v>11</v>
      </c>
      <c r="I4">
        <v>571.64232321346594</v>
      </c>
      <c r="J4">
        <f>'hidden params'!J4</f>
        <v>0.12617301604219128</v>
      </c>
      <c r="K4">
        <f t="shared" si="0"/>
        <v>3</v>
      </c>
      <c r="L4">
        <f t="shared" si="1"/>
        <v>0.25653548490092903</v>
      </c>
      <c r="M4">
        <f>I$7*((L$1*J4)+(L$2*J3)+(L$3*J2)+(L$4*J1)) + $I$4</f>
        <v>76181.810529532246</v>
      </c>
      <c r="N4">
        <f t="shared" si="2"/>
        <v>5.4611296240831399E-7</v>
      </c>
      <c r="O4">
        <f>I$10*((N$1*J4)+(N$2*J3)+(N$3*J2)+(N$4*J1)) + $I$4</f>
        <v>571.73737125475157</v>
      </c>
      <c r="P4">
        <f t="shared" si="3"/>
        <v>76181.905577573532</v>
      </c>
      <c r="Q4">
        <f t="shared" si="4"/>
        <v>-1328.0944224264676</v>
      </c>
      <c r="R4">
        <f t="shared" si="5"/>
        <v>1763834.7948802926</v>
      </c>
      <c r="S4">
        <f t="shared" si="6"/>
        <v>1763834.7948802926</v>
      </c>
      <c r="T4">
        <f t="shared" si="7"/>
        <v>59981444.425553642</v>
      </c>
    </row>
    <row r="5" spans="1:20" ht="15.75" thickBot="1" x14ac:dyDescent="0.3">
      <c r="A5">
        <v>785.4730224609375</v>
      </c>
      <c r="B5">
        <v>27</v>
      </c>
      <c r="D5">
        <v>787.8480224609375</v>
      </c>
      <c r="E5">
        <v>87410</v>
      </c>
      <c r="F5" s="9" t="s">
        <v>24</v>
      </c>
      <c r="G5" s="10">
        <f>($G$4-1.00794)*$G$6</f>
        <v>1578.0634657031251</v>
      </c>
      <c r="H5" t="s">
        <v>433</v>
      </c>
      <c r="I5">
        <f>'hidden params'!D2</f>
        <v>1</v>
      </c>
      <c r="J5">
        <f>'hidden params'!J5</f>
        <v>3.4501219851586933E-2</v>
      </c>
      <c r="K5">
        <f t="shared" si="0"/>
        <v>4</v>
      </c>
      <c r="L5">
        <f t="shared" si="1"/>
        <v>0.22615161159007754</v>
      </c>
      <c r="M5">
        <f>I$7*((L$1*J5)+(L$2*J4)+(L$3*J3)+(L$4*J2)+(L$5*J1)) + $I$4</f>
        <v>88011.199653529344</v>
      </c>
      <c r="N5">
        <f t="shared" si="2"/>
        <v>7.7347598419172346E-6</v>
      </c>
      <c r="O5">
        <f>I$10*((N$1*J5)+(N$2*J4)+(N$3*J3)+(N$4*J2)+(N$5*J1)) + $I$4</f>
        <v>573.01253837602428</v>
      </c>
      <c r="P5">
        <f t="shared" si="3"/>
        <v>88012.569868691906</v>
      </c>
      <c r="Q5">
        <f t="shared" si="4"/>
        <v>602.56986869190587</v>
      </c>
      <c r="R5">
        <f t="shared" si="5"/>
        <v>363090.44665538066</v>
      </c>
      <c r="S5">
        <f t="shared" si="6"/>
        <v>363090.44665538066</v>
      </c>
      <c r="T5">
        <f t="shared" si="7"/>
        <v>69339449.601447836</v>
      </c>
    </row>
    <row r="6" spans="1:20" ht="15.75" thickTop="1" x14ac:dyDescent="0.25">
      <c r="A6">
        <v>785.4849853515625</v>
      </c>
      <c r="B6">
        <v>25.5</v>
      </c>
      <c r="D6">
        <v>788.35101318359375</v>
      </c>
      <c r="E6">
        <v>76850</v>
      </c>
      <c r="F6" t="s">
        <v>25</v>
      </c>
      <c r="G6">
        <v>2</v>
      </c>
      <c r="H6" t="s">
        <v>434</v>
      </c>
      <c r="I6">
        <f>SUM(S1:S30)</f>
        <v>26489931.362265527</v>
      </c>
      <c r="J6">
        <f>'hidden params'!J6</f>
        <v>8.0089009138998458E-3</v>
      </c>
      <c r="K6">
        <f t="shared" si="0"/>
        <v>5</v>
      </c>
      <c r="L6">
        <f t="shared" si="1"/>
        <v>0.13837448221279297</v>
      </c>
      <c r="M6">
        <f>I$7*((L$1*J6)+(L$2*J5)+(L$3*J4)+(L$4*J3)+(L$5*J2)+(L$6*J1)) + $I$4</f>
        <v>75711.710130764506</v>
      </c>
      <c r="N6">
        <f t="shared" si="2"/>
        <v>7.9490210124752558E-5</v>
      </c>
      <c r="O6">
        <f>I$10*((N$1*J6)+(N$2*J5)+(N$3*J4)+(N$4*J3)+(N$5*J2)+(N$6*J1)) + $I$4</f>
        <v>586.02703054730227</v>
      </c>
      <c r="P6">
        <f t="shared" si="3"/>
        <v>75726.094838098346</v>
      </c>
      <c r="Q6">
        <f t="shared" si="4"/>
        <v>-1123.9051619016536</v>
      </c>
      <c r="R6">
        <f t="shared" si="5"/>
        <v>1263162.8129491822</v>
      </c>
      <c r="S6">
        <f t="shared" si="6"/>
        <v>1263162.8129491822</v>
      </c>
      <c r="T6">
        <f t="shared" si="7"/>
        <v>59687403.391450755</v>
      </c>
    </row>
    <row r="7" spans="1:20" x14ac:dyDescent="0.25">
      <c r="A7">
        <v>785.49700927734375</v>
      </c>
      <c r="B7">
        <v>28</v>
      </c>
      <c r="D7">
        <v>788.85400390625</v>
      </c>
      <c r="E7">
        <v>48540</v>
      </c>
      <c r="F7" t="s">
        <v>26</v>
      </c>
      <c r="G7" s="11">
        <v>0.10000000149011612</v>
      </c>
      <c r="H7" s="22" t="s">
        <v>435</v>
      </c>
      <c r="I7" s="22">
        <v>169619.36571241249</v>
      </c>
      <c r="J7">
        <f>'hidden params'!J7</f>
        <v>1.6289556013377802E-3</v>
      </c>
      <c r="K7">
        <f t="shared" si="0"/>
        <v>6</v>
      </c>
      <c r="L7">
        <f t="shared" si="1"/>
        <v>5.9787394618647974E-2</v>
      </c>
      <c r="M7">
        <f>I$7*((L$1*J7)+(L$2*J6)+(L$3*J5)+(L$4*J4)+(L$5*J3)+(L$6*J2)+(L$7*J1)) + $I$4</f>
        <v>50587.477470715399</v>
      </c>
      <c r="N7">
        <f t="shared" si="2"/>
        <v>6.109739615863288E-4</v>
      </c>
      <c r="O7">
        <f>I$10*((N$1*J7)+(N$2*J6)+(N$3*J5)+(N$4*J4)+(N$5*J3)+(N$6*J2)+(N$7*J1)) + $I$4</f>
        <v>685.12904539128169</v>
      </c>
      <c r="P7">
        <f t="shared" si="3"/>
        <v>50700.964192893211</v>
      </c>
      <c r="Q7">
        <f t="shared" si="4"/>
        <v>2160.9641928932106</v>
      </c>
      <c r="R7">
        <f t="shared" si="5"/>
        <v>4669766.2429666054</v>
      </c>
      <c r="S7">
        <f t="shared" si="6"/>
        <v>4669766.2429666054</v>
      </c>
      <c r="T7">
        <f t="shared" si="7"/>
        <v>39906134.150291063</v>
      </c>
    </row>
    <row r="8" spans="1:20" x14ac:dyDescent="0.25">
      <c r="A8">
        <v>785.510009765625</v>
      </c>
      <c r="B8">
        <v>24</v>
      </c>
      <c r="D8">
        <v>789.35601806640625</v>
      </c>
      <c r="E8">
        <v>28070</v>
      </c>
      <c r="F8" t="s">
        <v>27</v>
      </c>
      <c r="G8" s="11">
        <v>2.9999999329447746E-2</v>
      </c>
      <c r="H8" s="22" t="s">
        <v>436</v>
      </c>
      <c r="I8" s="22">
        <v>0.31829629011923433</v>
      </c>
      <c r="J8">
        <f>'hidden params'!J8</f>
        <v>2.9654445356787595E-4</v>
      </c>
      <c r="K8">
        <f t="shared" si="0"/>
        <v>7</v>
      </c>
      <c r="L8">
        <f t="shared" si="1"/>
        <v>1.8154050388141347E-2</v>
      </c>
      <c r="M8">
        <f>I$7*((L$1*J8)+(L$2*J7)+(L$3*J6)+(L$4*J5)+(L$5*J4)+(L$6*J3)+(L$7*J2)+(L$8*J1)) + $I$4</f>
        <v>27161.986191183409</v>
      </c>
      <c r="N8">
        <f t="shared" si="2"/>
        <v>3.5653637708312645E-3</v>
      </c>
      <c r="O8">
        <f>I$10*((N$1*J8)+(N$2*J7)+(N$3*J6)+(N$4*J5)+(N$5*J4)+(N$6*J3)+(N$7*J2)+(N$8*J1)) + $I$4</f>
        <v>1255.9275356121088</v>
      </c>
      <c r="P8">
        <f t="shared" si="3"/>
        <v>27846.27140358205</v>
      </c>
      <c r="Q8">
        <f t="shared" si="4"/>
        <v>-223.72859641795003</v>
      </c>
      <c r="R8">
        <f t="shared" si="5"/>
        <v>50054.484855145965</v>
      </c>
      <c r="S8">
        <f t="shared" si="6"/>
        <v>50054.484855145965</v>
      </c>
      <c r="T8">
        <f t="shared" si="7"/>
        <v>21440477.262647249</v>
      </c>
    </row>
    <row r="9" spans="1:20" x14ac:dyDescent="0.25">
      <c r="A9">
        <v>785.52197265625</v>
      </c>
      <c r="B9">
        <v>33</v>
      </c>
      <c r="D9">
        <v>789.8590087890625</v>
      </c>
      <c r="E9">
        <v>16580</v>
      </c>
      <c r="F9" t="s">
        <v>28</v>
      </c>
      <c r="G9">
        <v>6</v>
      </c>
      <c r="H9" t="s">
        <v>442</v>
      </c>
      <c r="I9">
        <f>I3*I8</f>
        <v>3.35874177477766</v>
      </c>
      <c r="J9">
        <f>'hidden params'!J9</f>
        <v>4.9062092495307995E-5</v>
      </c>
      <c r="K9">
        <f t="shared" si="0"/>
        <v>8</v>
      </c>
      <c r="L9">
        <f t="shared" si="1"/>
        <v>3.7637684264945851E-3</v>
      </c>
      <c r="M9">
        <f>I$7*((L$1*J9)+(L$2*J8)+(L$3*J7)+(L$4*J6)+(L$5*J5)+(L$6*J4)+(L$7*J3)+(L$8*J2)+(L$9*J1)) + $I$4</f>
        <v>12149.501159600939</v>
      </c>
      <c r="N9">
        <f t="shared" si="2"/>
        <v>1.5857247947719356E-2</v>
      </c>
      <c r="O9">
        <f>I$10*((N$1*J9)+(N$2*J8)+(N$3*J7)+(N$4*J6)+(N$5*J5)+(N$6*J4)+(N$7*J3)+(N$8*J2)+(N$9*J1)) + $I$4</f>
        <v>3746.1625388688708</v>
      </c>
      <c r="P9">
        <f t="shared" si="3"/>
        <v>15324.021375256343</v>
      </c>
      <c r="Q9">
        <f t="shared" si="4"/>
        <v>-1255.9786247436568</v>
      </c>
      <c r="R9">
        <f t="shared" si="5"/>
        <v>1577482.3058129675</v>
      </c>
      <c r="S9">
        <f t="shared" si="6"/>
        <v>1577482.3058129675</v>
      </c>
      <c r="T9">
        <f t="shared" si="7"/>
        <v>9596392.9432039633</v>
      </c>
    </row>
    <row r="10" spans="1:20" x14ac:dyDescent="0.25">
      <c r="A10">
        <v>785.53399658203125</v>
      </c>
      <c r="B10">
        <v>52.5</v>
      </c>
      <c r="D10">
        <v>790.36199951171875</v>
      </c>
      <c r="E10">
        <v>17790</v>
      </c>
      <c r="F10" s="2" t="s">
        <v>19</v>
      </c>
      <c r="G10">
        <v>786.04229736328125</v>
      </c>
      <c r="H10" s="23" t="s">
        <v>448</v>
      </c>
      <c r="I10" s="23">
        <v>167436.74925585656</v>
      </c>
      <c r="J10">
        <f>'hidden params'!J10</f>
        <v>7.4618768218493286E-6</v>
      </c>
      <c r="K10">
        <f t="shared" si="0"/>
        <v>9</v>
      </c>
      <c r="L10">
        <f t="shared" si="1"/>
        <v>4.9835564502587854E-4</v>
      </c>
      <c r="M10">
        <f>I$7*((L1*J$10)+(L2*J$9)+(L3*J$8)+(L4*J$7)+(L5*J$6)+(L6*J$5)+(L7*J$4)+(L8*J$3)+(L9*J$2)+(L10*J$1)) + $I$4</f>
        <v>4792.9925597411457</v>
      </c>
      <c r="N10">
        <f t="shared" si="2"/>
        <v>5.3408134418184837E-2</v>
      </c>
      <c r="O10">
        <f>I$10*((N1*J$10)+(N2*J$9)+(N3*J$8)+(N4*J$7)+(N5*J$6)+(N6*J$5)+(N7*J$4)+(N8*J$3)+(N9*J$2)+(N10*J$1)) + $I$4</f>
        <v>11882.90400371242</v>
      </c>
      <c r="P10">
        <f t="shared" si="3"/>
        <v>16104.254240240098</v>
      </c>
      <c r="Q10">
        <f t="shared" si="4"/>
        <v>-1685.7457597599023</v>
      </c>
      <c r="R10">
        <f t="shared" si="5"/>
        <v>2841738.7665484902</v>
      </c>
      <c r="S10">
        <f t="shared" si="6"/>
        <v>2841738.7665484902</v>
      </c>
      <c r="T10">
        <f t="shared" si="7"/>
        <v>3788199.1831618031</v>
      </c>
    </row>
    <row r="11" spans="1:20" x14ac:dyDescent="0.25">
      <c r="A11">
        <v>785.5460205078125</v>
      </c>
      <c r="B11">
        <v>49</v>
      </c>
      <c r="D11">
        <v>790.86602783203125</v>
      </c>
      <c r="E11">
        <v>34150</v>
      </c>
      <c r="F11" s="2" t="s">
        <v>29</v>
      </c>
      <c r="G11">
        <v>793.978515625</v>
      </c>
      <c r="H11" s="23" t="s">
        <v>449</v>
      </c>
      <c r="I11" s="23">
        <v>0.84046284761236911</v>
      </c>
      <c r="J11">
        <f>'hidden params'!J11</f>
        <v>1.052564504578221E-6</v>
      </c>
      <c r="K11">
        <f t="shared" si="0"/>
        <v>10</v>
      </c>
      <c r="L11">
        <f t="shared" si="1"/>
        <v>3.6119085657068526E-5</v>
      </c>
      <c r="M11">
        <f t="shared" ref="M11:M30" si="8">I$7*((L2*J$10)+(L3*J$9)+(L4*J$8)+(L5*J$7)+(L6*J$6)+(L7*J$5)+(L8*J$4)+(L9*J$3)+(L10*J$2)+(L11*J$1)) + $I$4</f>
        <v>1886.7696237857397</v>
      </c>
      <c r="N11">
        <f t="shared" si="2"/>
        <v>0.13375742335556812</v>
      </c>
      <c r="O11">
        <f t="shared" ref="O11:O30" si="9">I$10*((N2*J$10)+(N3*J$9)+(N4*J$8)+(N5*J$7)+(N6*J$6)+(N7*J$5)+(N8*J$4)+(N9*J$3)+(N10*J$2)+(N11*J$1)) + $I$4</f>
        <v>31219.485372256029</v>
      </c>
      <c r="P11">
        <f t="shared" si="3"/>
        <v>32534.612672828302</v>
      </c>
      <c r="Q11">
        <f t="shared" si="4"/>
        <v>-1615.3873271716984</v>
      </c>
      <c r="R11">
        <f t="shared" si="5"/>
        <v>2609476.2167869238</v>
      </c>
      <c r="S11">
        <f t="shared" si="6"/>
        <v>2609476.2167869238</v>
      </c>
      <c r="T11">
        <f t="shared" si="7"/>
        <v>1492181.9977975639</v>
      </c>
    </row>
    <row r="12" spans="1:20" x14ac:dyDescent="0.25">
      <c r="A12">
        <v>785.55902099609375</v>
      </c>
      <c r="B12">
        <v>42.25</v>
      </c>
      <c r="D12">
        <v>791.3690185546875</v>
      </c>
      <c r="E12">
        <v>62220</v>
      </c>
      <c r="F12" t="s">
        <v>30</v>
      </c>
      <c r="G12" t="s">
        <v>31</v>
      </c>
      <c r="H12" t="s">
        <v>453</v>
      </c>
      <c r="I12">
        <f>I11*I22</f>
        <v>11.55967654933248</v>
      </c>
      <c r="J12">
        <f>'hidden params'!J12</f>
        <v>1.3868021752309093E-7</v>
      </c>
      <c r="K12">
        <f t="shared" si="0"/>
        <v>11</v>
      </c>
      <c r="L12">
        <f t="shared" si="1"/>
        <v>8.4667177512987459E-7</v>
      </c>
      <c r="M12">
        <f t="shared" si="8"/>
        <v>928.16405221207776</v>
      </c>
      <c r="N12">
        <f t="shared" si="2"/>
        <v>0.24047467913474818</v>
      </c>
      <c r="O12">
        <f t="shared" si="9"/>
        <v>62514.499370037134</v>
      </c>
      <c r="P12">
        <f t="shared" si="3"/>
        <v>62871.021099035745</v>
      </c>
      <c r="Q12">
        <f t="shared" si="4"/>
        <v>651.02109903574456</v>
      </c>
      <c r="R12">
        <f t="shared" si="5"/>
        <v>423828.47138970869</v>
      </c>
      <c r="S12">
        <f t="shared" si="6"/>
        <v>423828.47138970869</v>
      </c>
      <c r="T12">
        <f t="shared" si="7"/>
        <v>734520.27505681373</v>
      </c>
    </row>
    <row r="13" spans="1:20" x14ac:dyDescent="0.25">
      <c r="A13">
        <v>785.57098388671875</v>
      </c>
      <c r="B13">
        <v>49.25</v>
      </c>
      <c r="D13">
        <v>791.87298583984375</v>
      </c>
      <c r="E13">
        <v>90070</v>
      </c>
      <c r="F13">
        <v>9186</v>
      </c>
      <c r="H13" s="24"/>
      <c r="I13" s="24"/>
      <c r="J13">
        <f>'hidden params'!J13</f>
        <v>1.7100403136067916E-8</v>
      </c>
      <c r="K13">
        <f t="shared" si="0"/>
        <v>12</v>
      </c>
      <c r="L13">
        <f t="shared" si="1"/>
        <v>0</v>
      </c>
      <c r="M13">
        <f t="shared" si="8"/>
        <v>657.07715315780001</v>
      </c>
      <c r="N13">
        <f t="shared" si="2"/>
        <v>0.29073642676396233</v>
      </c>
      <c r="O13">
        <f t="shared" si="9"/>
        <v>91161.965971332771</v>
      </c>
      <c r="P13">
        <f t="shared" si="3"/>
        <v>91247.400801277108</v>
      </c>
      <c r="Q13">
        <f t="shared" si="4"/>
        <v>1177.4008012771083</v>
      </c>
      <c r="R13">
        <f t="shared" si="5"/>
        <v>1386272.6468479766</v>
      </c>
      <c r="S13">
        <f t="shared" si="6"/>
        <v>1386272.6468479766</v>
      </c>
      <c r="T13">
        <f t="shared" si="7"/>
        <v>520321.6471982114</v>
      </c>
    </row>
    <row r="14" spans="1:20" x14ac:dyDescent="0.25">
      <c r="A14">
        <v>785.5830078125</v>
      </c>
      <c r="B14">
        <v>53.25</v>
      </c>
      <c r="D14">
        <v>792.37701416015625</v>
      </c>
      <c r="E14">
        <v>91860</v>
      </c>
      <c r="F14">
        <v>9186</v>
      </c>
      <c r="H14" s="24"/>
      <c r="I14" s="24"/>
      <c r="J14">
        <f>'hidden params'!J14</f>
        <v>2.001917954263115E-9</v>
      </c>
      <c r="K14">
        <f t="shared" si="0"/>
        <v>13</v>
      </c>
      <c r="L14">
        <f t="shared" si="1"/>
        <v>0</v>
      </c>
      <c r="M14">
        <f t="shared" si="8"/>
        <v>589.95919857818797</v>
      </c>
      <c r="N14">
        <f t="shared" si="2"/>
        <v>0.20664637883051987</v>
      </c>
      <c r="O14">
        <f t="shared" si="9"/>
        <v>92425.689939472664</v>
      </c>
      <c r="P14">
        <f t="shared" si="3"/>
        <v>92444.006814837383</v>
      </c>
      <c r="Q14">
        <f t="shared" si="4"/>
        <v>584.00681483738299</v>
      </c>
      <c r="R14">
        <f t="shared" si="5"/>
        <v>341063.95977650536</v>
      </c>
      <c r="S14">
        <f t="shared" si="6"/>
        <v>341063.95977650536</v>
      </c>
      <c r="T14">
        <f t="shared" si="7"/>
        <v>467470.10824570328</v>
      </c>
    </row>
    <row r="15" spans="1:20" x14ac:dyDescent="0.25">
      <c r="A15">
        <v>785.594970703125</v>
      </c>
      <c r="B15">
        <v>40</v>
      </c>
      <c r="D15">
        <v>792.8809814453125</v>
      </c>
      <c r="E15">
        <v>64510</v>
      </c>
      <c r="J15">
        <f>'hidden params'!J15</f>
        <v>0</v>
      </c>
      <c r="K15">
        <f t="shared" si="0"/>
        <v>14</v>
      </c>
      <c r="L15">
        <f t="shared" si="1"/>
        <v>0</v>
      </c>
      <c r="M15">
        <f t="shared" si="8"/>
        <v>575.17457581839199</v>
      </c>
      <c r="N15">
        <f t="shared" si="2"/>
        <v>5.8626490714391674E-2</v>
      </c>
      <c r="O15">
        <f t="shared" si="9"/>
        <v>62234.057053507153</v>
      </c>
      <c r="P15">
        <f t="shared" si="3"/>
        <v>62237.589306112073</v>
      </c>
      <c r="Q15">
        <f t="shared" si="4"/>
        <v>-2272.4106938879268</v>
      </c>
      <c r="R15">
        <f t="shared" si="5"/>
        <v>5163850.3616962088</v>
      </c>
      <c r="S15">
        <f t="shared" si="6"/>
        <v>5163850.3616962088</v>
      </c>
      <c r="T15">
        <f t="shared" si="7"/>
        <v>456044.98217727797</v>
      </c>
    </row>
    <row r="16" spans="1:20" x14ac:dyDescent="0.25">
      <c r="A16">
        <v>785.60699462890625</v>
      </c>
      <c r="B16">
        <v>20.75</v>
      </c>
      <c r="D16">
        <v>793.385009765625</v>
      </c>
      <c r="E16">
        <v>28740</v>
      </c>
      <c r="F16">
        <v>26489931.362151388</v>
      </c>
      <c r="H16" t="s">
        <v>450</v>
      </c>
      <c r="I16">
        <f>I7/(I7+I10)</f>
        <v>0.50323776421733435</v>
      </c>
      <c r="J16">
        <f>'hidden params'!J16</f>
        <v>0</v>
      </c>
      <c r="K16">
        <f t="shared" si="0"/>
        <v>15</v>
      </c>
      <c r="L16">
        <f t="shared" si="1"/>
        <v>0</v>
      </c>
      <c r="M16">
        <f t="shared" si="8"/>
        <v>572.25010521279603</v>
      </c>
      <c r="N16">
        <f t="shared" si="2"/>
        <v>0</v>
      </c>
      <c r="O16">
        <f t="shared" si="9"/>
        <v>29061.971560126673</v>
      </c>
      <c r="P16">
        <f t="shared" si="3"/>
        <v>29062.579342126002</v>
      </c>
      <c r="Q16">
        <f t="shared" si="4"/>
        <v>322.5793421260023</v>
      </c>
      <c r="R16">
        <f t="shared" si="5"/>
        <v>104057.43196644445</v>
      </c>
      <c r="S16">
        <f t="shared" si="6"/>
        <v>104057.43196644445</v>
      </c>
      <c r="T16">
        <f t="shared" si="7"/>
        <v>454014.65531263413</v>
      </c>
    </row>
    <row r="17" spans="1:20" x14ac:dyDescent="0.25">
      <c r="A17">
        <v>785.6199951171875</v>
      </c>
      <c r="B17">
        <v>21.75</v>
      </c>
      <c r="D17">
        <v>793.88897705078125</v>
      </c>
      <c r="E17">
        <v>10460</v>
      </c>
      <c r="F17">
        <v>26489931.362338521</v>
      </c>
      <c r="H17" t="s">
        <v>451</v>
      </c>
      <c r="I17">
        <f>I10/(I10+I7)</f>
        <v>0.49676223578266576</v>
      </c>
      <c r="J17">
        <f>'hidden params'!J17</f>
        <v>0</v>
      </c>
      <c r="K17">
        <f t="shared" si="0"/>
        <v>16</v>
      </c>
      <c r="L17">
        <f t="shared" si="1"/>
        <v>0</v>
      </c>
      <c r="M17">
        <f t="shared" si="8"/>
        <v>571.7328191382818</v>
      </c>
      <c r="N17">
        <f t="shared" si="2"/>
        <v>0</v>
      </c>
      <c r="O17">
        <f t="shared" si="9"/>
        <v>10631.917099809079</v>
      </c>
      <c r="P17">
        <f t="shared" si="3"/>
        <v>10632.007595733896</v>
      </c>
      <c r="Q17">
        <f t="shared" si="4"/>
        <v>172.00759573389587</v>
      </c>
      <c r="R17">
        <f t="shared" si="5"/>
        <v>29586.612990155354</v>
      </c>
      <c r="S17">
        <f t="shared" si="6"/>
        <v>29586.612990155354</v>
      </c>
      <c r="T17">
        <f t="shared" si="7"/>
        <v>453892.38293204986</v>
      </c>
    </row>
    <row r="18" spans="1:20" x14ac:dyDescent="0.25">
      <c r="A18">
        <v>785.63201904296875</v>
      </c>
      <c r="B18">
        <v>70.25</v>
      </c>
      <c r="D18">
        <v>794.3809814453125</v>
      </c>
      <c r="E18">
        <v>3458</v>
      </c>
      <c r="F18">
        <v>26489931.373332478</v>
      </c>
      <c r="J18">
        <f>'hidden params'!J18</f>
        <v>0</v>
      </c>
      <c r="K18">
        <f t="shared" si="0"/>
        <v>17</v>
      </c>
      <c r="L18">
        <f t="shared" si="1"/>
        <v>0</v>
      </c>
      <c r="M18">
        <f t="shared" si="8"/>
        <v>571.65328490778472</v>
      </c>
      <c r="N18">
        <f t="shared" si="2"/>
        <v>0</v>
      </c>
      <c r="O18">
        <f t="shared" si="9"/>
        <v>3466.496260342652</v>
      </c>
      <c r="P18">
        <f t="shared" si="3"/>
        <v>3466.5072220369711</v>
      </c>
      <c r="Q18">
        <f t="shared" si="4"/>
        <v>8.5072220369711431</v>
      </c>
      <c r="R18">
        <f t="shared" si="5"/>
        <v>72.372826786327451</v>
      </c>
      <c r="S18">
        <f t="shared" si="6"/>
        <v>72.372826786327451</v>
      </c>
      <c r="T18">
        <f t="shared" si="7"/>
        <v>454110.49751148286</v>
      </c>
    </row>
    <row r="19" spans="1:20" x14ac:dyDescent="0.25">
      <c r="A19">
        <v>785.64398193359375</v>
      </c>
      <c r="B19">
        <v>113.30000305175781</v>
      </c>
      <c r="D19">
        <f>D18 + (1/$G$6)</f>
        <v>794.8809814453125</v>
      </c>
      <c r="E19">
        <v>0</v>
      </c>
      <c r="H19" t="s">
        <v>441</v>
      </c>
      <c r="I19">
        <v>7752.4048192771088</v>
      </c>
      <c r="J19">
        <f>'hidden params'!J19</f>
        <v>0</v>
      </c>
      <c r="K19">
        <f t="shared" si="0"/>
        <v>18</v>
      </c>
      <c r="L19">
        <f t="shared" si="1"/>
        <v>0</v>
      </c>
      <c r="M19">
        <f t="shared" si="8"/>
        <v>571.64329713770167</v>
      </c>
      <c r="N19">
        <f t="shared" si="2"/>
        <v>0</v>
      </c>
      <c r="O19">
        <f t="shared" si="9"/>
        <v>1279.8269249788616</v>
      </c>
      <c r="P19">
        <f t="shared" si="3"/>
        <v>1279.8278989030973</v>
      </c>
      <c r="Q19">
        <f t="shared" si="4"/>
        <v>1279.8278989030973</v>
      </c>
      <c r="R19">
        <f t="shared" si="5"/>
        <v>1637959.4508107167</v>
      </c>
      <c r="S19">
        <f t="shared" si="6"/>
        <v>1637959.4508107167</v>
      </c>
      <c r="T19">
        <f t="shared" si="7"/>
        <v>454388.38506545068</v>
      </c>
    </row>
    <row r="20" spans="1:20" x14ac:dyDescent="0.25">
      <c r="A20">
        <v>785.656005859375</v>
      </c>
      <c r="B20">
        <v>82.75</v>
      </c>
      <c r="D20">
        <f>D19 + (1/$G$6)</f>
        <v>795.3809814453125</v>
      </c>
      <c r="E20">
        <v>0</v>
      </c>
      <c r="F20">
        <v>0.31829629011923433</v>
      </c>
      <c r="H20" t="s">
        <v>444</v>
      </c>
      <c r="I20">
        <f>'hidden params'!I20</f>
        <v>0.86622543450233802</v>
      </c>
      <c r="J20">
        <f>'hidden params'!J20</f>
        <v>0</v>
      </c>
      <c r="K20">
        <f t="shared" si="0"/>
        <v>19</v>
      </c>
      <c r="L20">
        <f t="shared" si="1"/>
        <v>0</v>
      </c>
      <c r="M20">
        <f t="shared" si="8"/>
        <v>571.64237597452916</v>
      </c>
      <c r="N20">
        <f t="shared" si="2"/>
        <v>0</v>
      </c>
      <c r="O20">
        <f t="shared" si="9"/>
        <v>723.20005406535847</v>
      </c>
      <c r="P20">
        <f t="shared" si="3"/>
        <v>723.20010682642169</v>
      </c>
      <c r="Q20">
        <f t="shared" si="4"/>
        <v>723.20010682642169</v>
      </c>
      <c r="R20">
        <f t="shared" si="5"/>
        <v>523018.39451374771</v>
      </c>
      <c r="S20">
        <f t="shared" si="6"/>
        <v>523018.39451374771</v>
      </c>
      <c r="T20">
        <f t="shared" si="7"/>
        <v>454673.47403835133</v>
      </c>
    </row>
    <row r="21" spans="1:20" x14ac:dyDescent="0.25">
      <c r="A21">
        <v>785.66900634765625</v>
      </c>
      <c r="B21">
        <v>72.75</v>
      </c>
      <c r="D21">
        <f>D20 + (1/$G$6)</f>
        <v>795.8809814453125</v>
      </c>
      <c r="E21">
        <v>0</v>
      </c>
      <c r="F21">
        <v>0.84046284761236911</v>
      </c>
      <c r="H21" t="s">
        <v>445</v>
      </c>
      <c r="I21">
        <f>'hidden params'!I21</f>
        <v>13.753941155366729</v>
      </c>
      <c r="J21">
        <f>'hidden params'!J21</f>
        <v>0</v>
      </c>
      <c r="K21">
        <f t="shared" si="0"/>
        <v>20</v>
      </c>
      <c r="L21">
        <f t="shared" si="1"/>
        <v>0</v>
      </c>
      <c r="M21">
        <f t="shared" si="8"/>
        <v>571.64232428508046</v>
      </c>
      <c r="N21">
        <f t="shared" si="2"/>
        <v>0</v>
      </c>
      <c r="O21">
        <f t="shared" si="9"/>
        <v>600.58180929679861</v>
      </c>
      <c r="P21">
        <f t="shared" si="3"/>
        <v>600.58181036841302</v>
      </c>
      <c r="Q21">
        <f t="shared" si="4"/>
        <v>600.58181036841302</v>
      </c>
      <c r="R21">
        <f t="shared" si="5"/>
        <v>360698.5109454004</v>
      </c>
      <c r="S21">
        <f t="shared" si="6"/>
        <v>360698.5109454004</v>
      </c>
      <c r="T21">
        <f t="shared" si="7"/>
        <v>454959.25408768945</v>
      </c>
    </row>
    <row r="22" spans="1:20" x14ac:dyDescent="0.25">
      <c r="A22">
        <v>785.6810302734375</v>
      </c>
      <c r="B22">
        <v>90.75</v>
      </c>
      <c r="E22">
        <v>0</v>
      </c>
      <c r="F22">
        <v>169619.36571241249</v>
      </c>
      <c r="H22" s="23" t="s">
        <v>452</v>
      </c>
      <c r="I22" s="23">
        <v>13.753941155366729</v>
      </c>
      <c r="J22">
        <f>'hidden params'!J22</f>
        <v>0</v>
      </c>
      <c r="K22" t="str">
        <f t="shared" si="0"/>
        <v/>
      </c>
      <c r="L22">
        <f t="shared" si="1"/>
        <v>0</v>
      </c>
      <c r="M22">
        <f t="shared" si="8"/>
        <v>571.64232321346594</v>
      </c>
      <c r="N22">
        <f t="shared" si="2"/>
        <v>0</v>
      </c>
      <c r="O22">
        <f t="shared" si="9"/>
        <v>576.61407347801901</v>
      </c>
      <c r="P22" t="str">
        <f t="shared" si="3"/>
        <v/>
      </c>
      <c r="Q22" t="str">
        <f t="shared" si="4"/>
        <v/>
      </c>
      <c r="R22" t="str">
        <f t="shared" si="5"/>
        <v/>
      </c>
      <c r="S22" t="str">
        <f t="shared" si="6"/>
        <v/>
      </c>
      <c r="T22" t="str">
        <f t="shared" si="7"/>
        <v/>
      </c>
    </row>
    <row r="23" spans="1:20" x14ac:dyDescent="0.25">
      <c r="A23">
        <v>785.6929931640625</v>
      </c>
      <c r="B23">
        <v>55</v>
      </c>
      <c r="E23">
        <v>0</v>
      </c>
      <c r="F23">
        <v>10.552249206296025</v>
      </c>
      <c r="H23" s="24"/>
      <c r="I23" s="24"/>
      <c r="J23">
        <f>'hidden params'!J23</f>
        <v>0</v>
      </c>
      <c r="K23" t="str">
        <f t="shared" si="0"/>
        <v/>
      </c>
      <c r="L23">
        <f t="shared" si="1"/>
        <v>0</v>
      </c>
      <c r="M23">
        <f t="shared" si="8"/>
        <v>571.64232321346594</v>
      </c>
      <c r="N23">
        <f t="shared" si="2"/>
        <v>0</v>
      </c>
      <c r="O23">
        <f t="shared" si="9"/>
        <v>572.38211036473729</v>
      </c>
      <c r="P23" t="str">
        <f t="shared" si="3"/>
        <v/>
      </c>
      <c r="Q23" t="str">
        <f t="shared" si="4"/>
        <v/>
      </c>
      <c r="R23" t="str">
        <f t="shared" si="5"/>
        <v/>
      </c>
      <c r="S23" t="str">
        <f t="shared" si="6"/>
        <v/>
      </c>
      <c r="T23" t="str">
        <f t="shared" si="7"/>
        <v/>
      </c>
    </row>
    <row r="24" spans="1:20" x14ac:dyDescent="0.25">
      <c r="A24">
        <v>785.70501708984375</v>
      </c>
      <c r="B24">
        <v>26.5</v>
      </c>
      <c r="E24">
        <v>0</v>
      </c>
      <c r="F24">
        <v>13.753941155366729</v>
      </c>
      <c r="H24" t="s">
        <v>443</v>
      </c>
      <c r="I24">
        <v>26631934409.349422</v>
      </c>
      <c r="J24">
        <f>'hidden params'!J24</f>
        <v>0</v>
      </c>
      <c r="K24" t="str">
        <f t="shared" si="0"/>
        <v/>
      </c>
      <c r="L24">
        <f t="shared" si="1"/>
        <v>0</v>
      </c>
      <c r="M24">
        <f t="shared" si="8"/>
        <v>571.64232321346594</v>
      </c>
      <c r="N24">
        <f t="shared" si="2"/>
        <v>0</v>
      </c>
      <c r="O24">
        <f t="shared" si="9"/>
        <v>571.71557070530923</v>
      </c>
      <c r="P24" t="str">
        <f t="shared" si="3"/>
        <v/>
      </c>
      <c r="Q24" t="str">
        <f t="shared" si="4"/>
        <v/>
      </c>
      <c r="R24" t="str">
        <f t="shared" si="5"/>
        <v/>
      </c>
      <c r="S24" t="str">
        <f t="shared" si="6"/>
        <v/>
      </c>
      <c r="T24" t="str">
        <f t="shared" si="7"/>
        <v/>
      </c>
    </row>
    <row r="25" spans="1:20" x14ac:dyDescent="0.25">
      <c r="A25">
        <v>785.718017578125</v>
      </c>
      <c r="B25">
        <v>59.5</v>
      </c>
      <c r="E25">
        <v>0</v>
      </c>
      <c r="H25" t="s">
        <v>446</v>
      </c>
      <c r="I25">
        <v>23879501046.150162</v>
      </c>
      <c r="J25">
        <f>'hidden params'!J25</f>
        <v>0</v>
      </c>
      <c r="K25" t="str">
        <f t="shared" si="0"/>
        <v/>
      </c>
      <c r="L25">
        <f t="shared" si="1"/>
        <v>0</v>
      </c>
      <c r="M25">
        <f t="shared" si="8"/>
        <v>571.64232321346594</v>
      </c>
      <c r="N25">
        <f t="shared" si="2"/>
        <v>0</v>
      </c>
      <c r="O25">
        <f t="shared" si="9"/>
        <v>571.64232321346594</v>
      </c>
      <c r="P25" t="str">
        <f t="shared" si="3"/>
        <v/>
      </c>
      <c r="Q25" t="str">
        <f t="shared" si="4"/>
        <v/>
      </c>
      <c r="R25" t="str">
        <f t="shared" si="5"/>
        <v/>
      </c>
      <c r="S25" t="str">
        <f t="shared" si="6"/>
        <v/>
      </c>
      <c r="T25" t="str">
        <f t="shared" si="7"/>
        <v/>
      </c>
    </row>
    <row r="26" spans="1:20" x14ac:dyDescent="0.25">
      <c r="A26">
        <v>785.72998046875</v>
      </c>
      <c r="B26">
        <v>97.25</v>
      </c>
      <c r="E26">
        <v>0</v>
      </c>
      <c r="H26" t="s">
        <v>447</v>
      </c>
      <c r="I26">
        <v>170.62406751239536</v>
      </c>
      <c r="J26">
        <f>'hidden params'!J26</f>
        <v>0</v>
      </c>
      <c r="K26" t="str">
        <f t="shared" si="0"/>
        <v/>
      </c>
      <c r="L26">
        <f t="shared" si="1"/>
        <v>0</v>
      </c>
      <c r="M26">
        <f t="shared" si="8"/>
        <v>571.64232321346594</v>
      </c>
      <c r="N26">
        <f t="shared" si="2"/>
        <v>0</v>
      </c>
      <c r="O26">
        <f t="shared" si="9"/>
        <v>571.64232321346594</v>
      </c>
      <c r="P26" t="str">
        <f t="shared" si="3"/>
        <v/>
      </c>
      <c r="Q26" t="str">
        <f t="shared" si="4"/>
        <v/>
      </c>
      <c r="R26" t="str">
        <f t="shared" si="5"/>
        <v/>
      </c>
      <c r="S26" t="str">
        <f t="shared" si="6"/>
        <v/>
      </c>
      <c r="T26" t="str">
        <f t="shared" si="7"/>
        <v/>
      </c>
    </row>
    <row r="27" spans="1:20" x14ac:dyDescent="0.25">
      <c r="A27">
        <v>785.74200439453125</v>
      </c>
      <c r="B27">
        <v>84</v>
      </c>
      <c r="E27">
        <v>0</v>
      </c>
      <c r="H27" t="s">
        <v>468</v>
      </c>
      <c r="I27">
        <f xml:space="preserve"> 1 + 1.5*EXP(-(I22 * 0.000239 * I19))</f>
        <v>1.0000000000128435</v>
      </c>
      <c r="J27">
        <f>'hidden params'!J27</f>
        <v>0</v>
      </c>
      <c r="K27" t="str">
        <f t="shared" si="0"/>
        <v/>
      </c>
      <c r="L27">
        <f t="shared" si="1"/>
        <v>0</v>
      </c>
      <c r="M27">
        <f t="shared" si="8"/>
        <v>571.64232321346594</v>
      </c>
      <c r="N27">
        <f t="shared" si="2"/>
        <v>0</v>
      </c>
      <c r="O27">
        <f t="shared" si="9"/>
        <v>571.64232321346594</v>
      </c>
      <c r="P27" t="str">
        <f t="shared" si="3"/>
        <v/>
      </c>
      <c r="Q27" t="str">
        <f t="shared" si="4"/>
        <v/>
      </c>
      <c r="R27" t="str">
        <f t="shared" si="5"/>
        <v/>
      </c>
      <c r="S27" t="str">
        <f t="shared" si="6"/>
        <v/>
      </c>
      <c r="T27" t="str">
        <f t="shared" si="7"/>
        <v/>
      </c>
    </row>
    <row r="28" spans="1:20" x14ac:dyDescent="0.25">
      <c r="A28">
        <v>785.7540283203125</v>
      </c>
      <c r="B28">
        <v>53.75</v>
      </c>
      <c r="E28">
        <v>0</v>
      </c>
      <c r="H28" t="s">
        <v>467</v>
      </c>
      <c r="I28">
        <f>(2^0.5)*(ABS((I3*I8)-I22*I11))/((((I3*I8*(1-I8))+(I22*I11*(1-I11))))^0.5)</f>
        <v>5.7042720698799743</v>
      </c>
      <c r="J28">
        <f>'hidden params'!J28</f>
        <v>0</v>
      </c>
      <c r="K28" t="str">
        <f t="shared" si="0"/>
        <v/>
      </c>
      <c r="L28">
        <f t="shared" si="1"/>
        <v>0</v>
      </c>
      <c r="M28">
        <f t="shared" si="8"/>
        <v>571.64232321346594</v>
      </c>
      <c r="N28">
        <f t="shared" si="2"/>
        <v>0</v>
      </c>
      <c r="O28">
        <f t="shared" si="9"/>
        <v>571.64232321346594</v>
      </c>
      <c r="P28" t="str">
        <f t="shared" si="3"/>
        <v/>
      </c>
      <c r="Q28" t="str">
        <f t="shared" si="4"/>
        <v/>
      </c>
      <c r="R28" t="str">
        <f t="shared" si="5"/>
        <v/>
      </c>
      <c r="S28" t="str">
        <f t="shared" si="6"/>
        <v/>
      </c>
      <c r="T28" t="str">
        <f t="shared" si="7"/>
        <v/>
      </c>
    </row>
    <row r="29" spans="1:20" x14ac:dyDescent="0.25">
      <c r="A29">
        <v>785.76702880859375</v>
      </c>
      <c r="B29">
        <v>99.5</v>
      </c>
      <c r="H29" t="s">
        <v>469</v>
      </c>
      <c r="I29">
        <f>(I24-I25)/I25</f>
        <v>0.11526343694869648</v>
      </c>
      <c r="J29">
        <f>'hidden params'!J29</f>
        <v>0</v>
      </c>
      <c r="K29" t="str">
        <f t="shared" si="0"/>
        <v/>
      </c>
      <c r="L29">
        <f t="shared" si="1"/>
        <v>0</v>
      </c>
      <c r="M29">
        <f t="shared" si="8"/>
        <v>571.64232321346594</v>
      </c>
      <c r="N29">
        <f t="shared" si="2"/>
        <v>0</v>
      </c>
      <c r="O29">
        <f t="shared" si="9"/>
        <v>571.64232321346594</v>
      </c>
      <c r="P29" t="str">
        <f t="shared" si="3"/>
        <v/>
      </c>
      <c r="Q29" t="str">
        <f t="shared" si="4"/>
        <v/>
      </c>
      <c r="R29" t="str">
        <f t="shared" si="5"/>
        <v/>
      </c>
      <c r="S29" t="str">
        <f t="shared" si="6"/>
        <v/>
      </c>
      <c r="T29" t="str">
        <f t="shared" si="7"/>
        <v/>
      </c>
    </row>
    <row r="30" spans="1:20" x14ac:dyDescent="0.25">
      <c r="A30">
        <v>785.77899169921875</v>
      </c>
      <c r="B30">
        <v>289.5</v>
      </c>
      <c r="H30" t="s">
        <v>470</v>
      </c>
      <c r="I30">
        <f>(I25-I6)/I6</f>
        <v>900.45575387054862</v>
      </c>
      <c r="J30">
        <f>'hidden params'!J30</f>
        <v>0</v>
      </c>
      <c r="K30" t="str">
        <f t="shared" si="0"/>
        <v/>
      </c>
      <c r="L30">
        <f t="shared" si="1"/>
        <v>0</v>
      </c>
      <c r="M30">
        <f t="shared" si="8"/>
        <v>571.64232321346594</v>
      </c>
      <c r="N30">
        <f t="shared" si="2"/>
        <v>0</v>
      </c>
      <c r="O30">
        <f t="shared" si="9"/>
        <v>571.64232321346594</v>
      </c>
      <c r="P30" t="str">
        <f t="shared" si="3"/>
        <v/>
      </c>
      <c r="Q30" t="str">
        <f t="shared" si="4"/>
        <v/>
      </c>
      <c r="R30" t="str">
        <f t="shared" si="5"/>
        <v/>
      </c>
      <c r="S30" t="str">
        <f t="shared" si="6"/>
        <v/>
      </c>
      <c r="T30" t="str">
        <f t="shared" si="7"/>
        <v/>
      </c>
    </row>
    <row r="31" spans="1:20" x14ac:dyDescent="0.25">
      <c r="A31">
        <v>785.791015625</v>
      </c>
      <c r="B31">
        <v>575.29998779296875</v>
      </c>
      <c r="H31" t="s">
        <v>471</v>
      </c>
      <c r="I31">
        <f>(0.25* 0.0058*I22*I19)*EXP(-((I17-0.5)^2)/(2*((0.174318)^2)))</f>
        <v>154.58120680838988</v>
      </c>
      <c r="J31">
        <f>'hidden params'!J31</f>
        <v>0</v>
      </c>
    </row>
    <row r="32" spans="1:20" x14ac:dyDescent="0.25">
      <c r="A32">
        <v>785.802978515625</v>
      </c>
      <c r="B32">
        <v>1002</v>
      </c>
      <c r="H32" t="s">
        <v>494</v>
      </c>
      <c r="I32">
        <f xml:space="preserve"> ($R$69 / 100)^-1</f>
        <v>96.108672868945249</v>
      </c>
      <c r="J32">
        <f>'hidden params'!J32</f>
        <v>0</v>
      </c>
    </row>
    <row r="33" spans="1:20" x14ac:dyDescent="0.25">
      <c r="A33">
        <v>785.81597900390625</v>
      </c>
      <c r="B33">
        <v>2029</v>
      </c>
      <c r="F33">
        <v>3458</v>
      </c>
      <c r="H33" t="s">
        <v>495</v>
      </c>
      <c r="I33">
        <f xml:space="preserve"> ($R$72 / 100)^-1</f>
        <v>94.7769436102068</v>
      </c>
    </row>
    <row r="34" spans="1:20" x14ac:dyDescent="0.25">
      <c r="A34">
        <v>785.8280029296875</v>
      </c>
      <c r="B34">
        <v>3419</v>
      </c>
      <c r="L34" t="s">
        <v>481</v>
      </c>
      <c r="M34" t="s">
        <v>482</v>
      </c>
      <c r="N34" t="s">
        <v>483</v>
      </c>
      <c r="O34" t="s">
        <v>484</v>
      </c>
      <c r="P34" t="s">
        <v>485</v>
      </c>
    </row>
    <row r="35" spans="1:20" ht="15.75" thickBot="1" x14ac:dyDescent="0.3">
      <c r="A35">
        <v>785.84002685546875</v>
      </c>
      <c r="B35">
        <v>3864</v>
      </c>
      <c r="L35">
        <v>0.99938454155458123</v>
      </c>
      <c r="M35">
        <v>0.99823950977716902</v>
      </c>
      <c r="N35">
        <v>0.99978491901130506</v>
      </c>
      <c r="O35">
        <v>0.99876946189826044</v>
      </c>
      <c r="P35">
        <v>0.9983592825310138</v>
      </c>
    </row>
    <row r="36" spans="1:20" x14ac:dyDescent="0.25">
      <c r="A36">
        <v>785.85198974609375</v>
      </c>
      <c r="B36">
        <v>3030</v>
      </c>
      <c r="G36" s="15">
        <v>30</v>
      </c>
      <c r="H36" s="16" t="s">
        <v>504</v>
      </c>
      <c r="I36" s="19" t="s">
        <v>505</v>
      </c>
      <c r="J36" t="s">
        <v>489</v>
      </c>
      <c r="K36" t="s">
        <v>490</v>
      </c>
      <c r="L36" t="s">
        <v>491</v>
      </c>
      <c r="M36" t="s">
        <v>492</v>
      </c>
      <c r="N36" t="s">
        <v>482</v>
      </c>
      <c r="O36" t="s">
        <v>483</v>
      </c>
      <c r="P36" t="s">
        <v>478</v>
      </c>
      <c r="Q36" t="s">
        <v>479</v>
      </c>
      <c r="R36" t="s">
        <v>493</v>
      </c>
      <c r="S36" t="s">
        <v>478</v>
      </c>
      <c r="T36" t="s">
        <v>479</v>
      </c>
    </row>
    <row r="37" spans="1:20" x14ac:dyDescent="0.25">
      <c r="A37">
        <v>785.864990234375</v>
      </c>
      <c r="B37">
        <v>1871</v>
      </c>
      <c r="G37" s="14" t="s">
        <v>456</v>
      </c>
      <c r="H37" s="13">
        <f>AVERAGE(K101:K110)</f>
        <v>3.3580090964829794</v>
      </c>
      <c r="I37" s="20">
        <f>STDEV(K101:K110)</f>
        <v>7.5146016927241752E-2</v>
      </c>
      <c r="J37">
        <v>10.55222862078729</v>
      </c>
      <c r="K37">
        <v>0.761456369573697</v>
      </c>
      <c r="L37">
        <v>13.857955678662163</v>
      </c>
      <c r="M37">
        <v>2.1314495455597742</v>
      </c>
      <c r="N37">
        <v>8.9292227878958368</v>
      </c>
      <c r="O37">
        <v>12.175234453678742</v>
      </c>
      <c r="P37">
        <v>5.9053842814315132E-10</v>
      </c>
      <c r="Q37" t="s">
        <v>480</v>
      </c>
      <c r="R37">
        <v>7.2160715706412129</v>
      </c>
      <c r="S37">
        <v>9.9768452915701705E-8</v>
      </c>
      <c r="T37" t="s">
        <v>480</v>
      </c>
    </row>
    <row r="38" spans="1:20" x14ac:dyDescent="0.25">
      <c r="A38">
        <v>785.87701416015625</v>
      </c>
      <c r="B38">
        <v>1079</v>
      </c>
      <c r="G38" s="14" t="s">
        <v>458</v>
      </c>
      <c r="H38" s="13">
        <f>AVERAGE(M101:M110)</f>
        <v>11.559884754974943</v>
      </c>
      <c r="I38" s="20">
        <f>STDEV(M101:M110)</f>
        <v>5.8518297604742135E-2</v>
      </c>
      <c r="J38">
        <v>0.31829688133149237</v>
      </c>
      <c r="K38">
        <v>2.2191768580669066E-2</v>
      </c>
      <c r="L38">
        <v>14.34301552733189</v>
      </c>
      <c r="M38">
        <v>2.1314495455597742</v>
      </c>
      <c r="N38">
        <v>0.27099624627505758</v>
      </c>
      <c r="O38">
        <v>0.36559751638792715</v>
      </c>
      <c r="P38">
        <v>3.6470296310561481E-10</v>
      </c>
      <c r="Q38" t="s">
        <v>480</v>
      </c>
      <c r="R38">
        <v>6.9720345634041268</v>
      </c>
      <c r="S38">
        <v>6.2268376932307936E-8</v>
      </c>
      <c r="T38" t="s">
        <v>480</v>
      </c>
    </row>
    <row r="39" spans="1:20" x14ac:dyDescent="0.25">
      <c r="A39">
        <v>785.88897705078125</v>
      </c>
      <c r="B39">
        <v>614.5</v>
      </c>
      <c r="G39" s="14" t="s">
        <v>460</v>
      </c>
      <c r="H39" s="13" t="e">
        <f>AVERAGE(O101:O110)</f>
        <v>#DIV/0!</v>
      </c>
      <c r="I39" s="20" t="e">
        <f>STDEV(O101:O110)</f>
        <v>#DIV/0!</v>
      </c>
      <c r="J39">
        <v>169619.31824025247</v>
      </c>
      <c r="K39">
        <v>1764.870077129362</v>
      </c>
      <c r="L39">
        <v>96.108671362452739</v>
      </c>
      <c r="M39">
        <v>2.1314495455597742</v>
      </c>
      <c r="N39">
        <v>165857.58671638306</v>
      </c>
      <c r="O39">
        <v>173381.04976412188</v>
      </c>
      <c r="P39">
        <v>2.4039922238512275E-22</v>
      </c>
      <c r="Q39" t="s">
        <v>480</v>
      </c>
      <c r="R39">
        <v>1.040488840209558</v>
      </c>
      <c r="S39">
        <v>4.773421260831663E-20</v>
      </c>
      <c r="T39" t="s">
        <v>480</v>
      </c>
    </row>
    <row r="40" spans="1:20" x14ac:dyDescent="0.25">
      <c r="A40">
        <v>785.9010009765625</v>
      </c>
      <c r="B40">
        <v>339</v>
      </c>
      <c r="G40" s="14" t="s">
        <v>506</v>
      </c>
      <c r="H40" s="13">
        <f>AVERAGE(Q101:Q110)</f>
        <v>0.50878884781445488</v>
      </c>
      <c r="I40" s="20">
        <f>STDEV(Q101:Q110)</f>
        <v>1.4642050521768231E-2</v>
      </c>
      <c r="J40">
        <v>13.753941153995562</v>
      </c>
      <c r="K40">
        <v>9.1417821329935658E-2</v>
      </c>
      <c r="L40">
        <v>150.45142133016137</v>
      </c>
      <c r="M40">
        <v>2.1314495455597742</v>
      </c>
      <c r="N40">
        <v>13.559088680265805</v>
      </c>
      <c r="O40">
        <v>13.948793627725319</v>
      </c>
      <c r="P40">
        <v>2.9132028013714686E-25</v>
      </c>
      <c r="Q40" t="s">
        <v>480</v>
      </c>
      <c r="R40">
        <v>0.66466636948914459</v>
      </c>
      <c r="S40">
        <v>5.7967840934500795E-23</v>
      </c>
      <c r="T40" t="s">
        <v>480</v>
      </c>
    </row>
    <row r="41" spans="1:20" x14ac:dyDescent="0.25">
      <c r="A41">
        <v>785.91302490234375</v>
      </c>
      <c r="B41">
        <v>214.80000305175781</v>
      </c>
      <c r="G41" s="14" t="s">
        <v>507</v>
      </c>
      <c r="H41" s="13">
        <f>AVERAGE(R101:R110)</f>
        <v>0.49121115218554506</v>
      </c>
      <c r="I41" s="20">
        <f>STDEV(R101:R110)</f>
        <v>1.4642050521768249E-2</v>
      </c>
      <c r="J41">
        <v>0.84046289208713865</v>
      </c>
      <c r="K41">
        <v>5.5794575750399544E-3</v>
      </c>
      <c r="L41">
        <v>150.63523304612997</v>
      </c>
      <c r="M41">
        <v>2.1314495455597742</v>
      </c>
      <c r="N41">
        <v>0.82857055977434968</v>
      </c>
      <c r="O41">
        <v>0.85235522439992761</v>
      </c>
      <c r="P41">
        <v>2.8603662100648995E-25</v>
      </c>
      <c r="Q41" t="s">
        <v>480</v>
      </c>
      <c r="R41">
        <v>0.66385531444277968</v>
      </c>
      <c r="S41">
        <v>5.6916684316658443E-23</v>
      </c>
      <c r="T41" t="s">
        <v>480</v>
      </c>
    </row>
    <row r="42" spans="1:20" ht="15.75" thickBot="1" x14ac:dyDescent="0.3">
      <c r="A42">
        <v>785.926025390625</v>
      </c>
      <c r="B42">
        <v>148.80000305175781</v>
      </c>
      <c r="G42" s="17" t="s">
        <v>508</v>
      </c>
      <c r="H42" s="18">
        <f>AVERAGE(S101:S110)</f>
        <v>0</v>
      </c>
      <c r="I42" s="21">
        <f>STDEV(S101:S110)</f>
        <v>0</v>
      </c>
      <c r="J42">
        <v>167436.72136198444</v>
      </c>
      <c r="K42">
        <v>1766.6399353087036</v>
      </c>
      <c r="L42">
        <v>94.776936723513188</v>
      </c>
      <c r="M42">
        <v>2.1314495455597742</v>
      </c>
      <c r="N42">
        <v>163671.21747470295</v>
      </c>
      <c r="O42">
        <v>171202.22524926593</v>
      </c>
      <c r="P42">
        <v>2.9627225810432897E-22</v>
      </c>
      <c r="Q42" t="s">
        <v>480</v>
      </c>
      <c r="R42">
        <v>1.0551090112958992</v>
      </c>
      <c r="S42">
        <v>5.8822536326041657E-20</v>
      </c>
      <c r="T42" t="s">
        <v>480</v>
      </c>
    </row>
    <row r="43" spans="1:20" x14ac:dyDescent="0.25">
      <c r="A43">
        <v>785.93798828125</v>
      </c>
      <c r="B43">
        <v>117.5</v>
      </c>
      <c r="F43">
        <v>63.200888159255349</v>
      </c>
    </row>
    <row r="44" spans="1:20" x14ac:dyDescent="0.25">
      <c r="A44">
        <v>785.95001220703125</v>
      </c>
      <c r="B44">
        <v>102.80000305175781</v>
      </c>
      <c r="F44">
        <f xml:space="preserve"> $F$51 / 2</f>
        <v>63.200888159255349</v>
      </c>
    </row>
    <row r="45" spans="1:20" x14ac:dyDescent="0.25">
      <c r="A45">
        <v>785.96197509765625</v>
      </c>
      <c r="B45">
        <v>82</v>
      </c>
    </row>
    <row r="46" spans="1:20" x14ac:dyDescent="0.25">
      <c r="A46">
        <v>785.9749755859375</v>
      </c>
      <c r="B46">
        <v>56.75</v>
      </c>
    </row>
    <row r="47" spans="1:20" x14ac:dyDescent="0.25">
      <c r="A47">
        <v>785.98699951171875</v>
      </c>
      <c r="B47">
        <v>26.25</v>
      </c>
      <c r="I47" t="s">
        <v>496</v>
      </c>
      <c r="J47" t="s">
        <v>497</v>
      </c>
      <c r="K47" t="s">
        <v>467</v>
      </c>
    </row>
    <row r="48" spans="1:20" x14ac:dyDescent="0.25">
      <c r="A48">
        <v>785.9990234375</v>
      </c>
      <c r="B48">
        <v>23</v>
      </c>
      <c r="I48">
        <f>MIN(I32:I34)</f>
        <v>94.7769436102068</v>
      </c>
      <c r="J48">
        <f>I30</f>
        <v>900.45575387054862</v>
      </c>
      <c r="K48">
        <f>I28</f>
        <v>5.7042720698799743</v>
      </c>
    </row>
    <row r="49" spans="1:16" x14ac:dyDescent="0.25">
      <c r="A49">
        <v>786.010986328125</v>
      </c>
      <c r="B49">
        <v>80.5</v>
      </c>
      <c r="I49">
        <f>8</f>
        <v>8</v>
      </c>
      <c r="J49">
        <f>J50*2</f>
        <v>309.16241361677976</v>
      </c>
      <c r="K49">
        <v>2</v>
      </c>
    </row>
    <row r="50" spans="1:16" x14ac:dyDescent="0.25">
      <c r="A50">
        <v>786.02398681640625</v>
      </c>
      <c r="B50">
        <v>143</v>
      </c>
      <c r="E50" t="s">
        <v>437</v>
      </c>
      <c r="F50">
        <f>MEDIAN(F54:F76)</f>
        <v>103.75</v>
      </c>
      <c r="I50">
        <f>4</f>
        <v>4</v>
      </c>
      <c r="J50">
        <f>I31</f>
        <v>154.58120680838988</v>
      </c>
      <c r="K50">
        <v>1.5</v>
      </c>
    </row>
    <row r="51" spans="1:16" x14ac:dyDescent="0.25">
      <c r="A51">
        <v>786.0360107421875</v>
      </c>
      <c r="B51">
        <v>124</v>
      </c>
      <c r="E51" t="s">
        <v>438</v>
      </c>
      <c r="F51">
        <f>AVERAGE(F54:F76)</f>
        <v>126.4017763185107</v>
      </c>
      <c r="I51">
        <f>2</f>
        <v>2</v>
      </c>
      <c r="J51">
        <f>J50/2</f>
        <v>77.29060340419494</v>
      </c>
      <c r="K51">
        <v>1</v>
      </c>
    </row>
    <row r="52" spans="1:16" x14ac:dyDescent="0.25">
      <c r="A52">
        <v>786.0479736328125</v>
      </c>
      <c r="B52">
        <v>53.5</v>
      </c>
      <c r="E52" t="s">
        <v>439</v>
      </c>
      <c r="F52">
        <f>SUM(E$1:E$20)</f>
        <v>804312</v>
      </c>
    </row>
    <row r="53" spans="1:16" x14ac:dyDescent="0.25">
      <c r="A53">
        <v>786.05999755859375</v>
      </c>
      <c r="B53">
        <v>19.25</v>
      </c>
      <c r="E53" t="s">
        <v>440</v>
      </c>
      <c r="F53">
        <f>ABS(F52/F50)</f>
        <v>7752.4048192771088</v>
      </c>
    </row>
    <row r="54" spans="1:16" x14ac:dyDescent="0.25">
      <c r="A54">
        <v>786.072998046875</v>
      </c>
      <c r="B54">
        <v>35.75</v>
      </c>
      <c r="F54">
        <f>AVERAGE(B1:B10)</f>
        <v>53.880000305175784</v>
      </c>
    </row>
    <row r="55" spans="1:16" x14ac:dyDescent="0.25">
      <c r="A55">
        <v>786.08502197265625</v>
      </c>
      <c r="B55">
        <v>48</v>
      </c>
      <c r="F55">
        <v>48</v>
      </c>
    </row>
    <row r="56" spans="1:16" x14ac:dyDescent="0.25">
      <c r="A56">
        <v>786.09698486328125</v>
      </c>
      <c r="B56">
        <v>53</v>
      </c>
      <c r="F56">
        <v>92.5</v>
      </c>
    </row>
    <row r="57" spans="1:16" x14ac:dyDescent="0.25">
      <c r="A57">
        <v>786.1090087890625</v>
      </c>
      <c r="B57">
        <v>99</v>
      </c>
      <c r="F57">
        <v>95.25</v>
      </c>
    </row>
    <row r="58" spans="1:16" x14ac:dyDescent="0.25">
      <c r="A58">
        <v>786.12200927734375</v>
      </c>
      <c r="B58">
        <v>147</v>
      </c>
      <c r="F58">
        <v>256.5</v>
      </c>
    </row>
    <row r="59" spans="1:16" x14ac:dyDescent="0.25">
      <c r="A59">
        <v>786.13397216796875</v>
      </c>
      <c r="B59">
        <v>136</v>
      </c>
      <c r="F59">
        <v>208.30000305175781</v>
      </c>
    </row>
    <row r="60" spans="1:16" x14ac:dyDescent="0.25">
      <c r="A60">
        <v>786.14599609375</v>
      </c>
      <c r="B60">
        <v>116.5</v>
      </c>
      <c r="F60">
        <v>174.19999694824219</v>
      </c>
    </row>
    <row r="61" spans="1:16" x14ac:dyDescent="0.25">
      <c r="A61">
        <v>786.15802001953125</v>
      </c>
      <c r="B61">
        <v>106.5</v>
      </c>
      <c r="F61">
        <v>106</v>
      </c>
    </row>
    <row r="62" spans="1:16" x14ac:dyDescent="0.25">
      <c r="A62">
        <v>786.1710205078125</v>
      </c>
      <c r="B62">
        <v>67.25</v>
      </c>
      <c r="F62">
        <v>145.19999694824219</v>
      </c>
    </row>
    <row r="63" spans="1:16" x14ac:dyDescent="0.25">
      <c r="A63">
        <v>786.1829833984375</v>
      </c>
      <c r="B63">
        <v>51</v>
      </c>
      <c r="F63">
        <v>101.5</v>
      </c>
    </row>
    <row r="64" spans="1:16" x14ac:dyDescent="0.25">
      <c r="A64">
        <v>786.19500732421875</v>
      </c>
      <c r="B64">
        <v>71.5</v>
      </c>
      <c r="F64">
        <v>99.75</v>
      </c>
      <c r="L64" t="s">
        <v>481</v>
      </c>
      <c r="M64" t="s">
        <v>482</v>
      </c>
      <c r="N64" t="s">
        <v>483</v>
      </c>
      <c r="O64" t="s">
        <v>484</v>
      </c>
      <c r="P64" t="s">
        <v>485</v>
      </c>
    </row>
    <row r="65" spans="1:20" x14ac:dyDescent="0.25">
      <c r="A65">
        <v>786.20697021484375</v>
      </c>
      <c r="B65">
        <v>75.5</v>
      </c>
      <c r="F65">
        <v>119.5</v>
      </c>
      <c r="I65" t="s">
        <v>487</v>
      </c>
      <c r="L65">
        <v>0.99938454155728851</v>
      </c>
      <c r="M65">
        <v>0.99823950978490861</v>
      </c>
      <c r="N65">
        <v>0.99978491901225131</v>
      </c>
      <c r="O65">
        <v>0.99876946190367166</v>
      </c>
      <c r="P65">
        <v>0.99835928253822903</v>
      </c>
    </row>
    <row r="66" spans="1:20" x14ac:dyDescent="0.25">
      <c r="A66">
        <v>786.218994140625</v>
      </c>
      <c r="B66">
        <v>68.75</v>
      </c>
      <c r="F66">
        <v>284.79998779296875</v>
      </c>
      <c r="I66" t="s">
        <v>488</v>
      </c>
      <c r="J66" t="s">
        <v>489</v>
      </c>
      <c r="K66" t="s">
        <v>490</v>
      </c>
      <c r="L66" t="s">
        <v>491</v>
      </c>
      <c r="M66" t="s">
        <v>492</v>
      </c>
      <c r="N66" t="s">
        <v>482</v>
      </c>
      <c r="O66" t="s">
        <v>483</v>
      </c>
      <c r="P66" t="s">
        <v>478</v>
      </c>
      <c r="Q66" t="s">
        <v>479</v>
      </c>
      <c r="R66" t="s">
        <v>493</v>
      </c>
      <c r="S66" t="s">
        <v>478</v>
      </c>
      <c r="T66" t="s">
        <v>479</v>
      </c>
    </row>
    <row r="67" spans="1:20" x14ac:dyDescent="0.25">
      <c r="A67">
        <v>786.23199462890625</v>
      </c>
      <c r="B67">
        <v>140.5</v>
      </c>
      <c r="F67">
        <v>193</v>
      </c>
      <c r="I67" t="s">
        <v>472</v>
      </c>
      <c r="J67">
        <v>10.552249206296025</v>
      </c>
      <c r="K67">
        <v>0.76145983733456291</v>
      </c>
      <c r="L67">
        <v>13.857919602474949</v>
      </c>
      <c r="M67">
        <v>2.1314495455597742</v>
      </c>
      <c r="N67">
        <v>8.9292359820472509</v>
      </c>
      <c r="O67">
        <v>12.1752624305448</v>
      </c>
      <c r="P67">
        <v>5.905599154958981E-10</v>
      </c>
      <c r="Q67" t="s">
        <v>480</v>
      </c>
      <c r="R67">
        <v>7.2160903561700955</v>
      </c>
      <c r="S67">
        <v>9.9772000874094646E-8</v>
      </c>
      <c r="T67" t="s">
        <v>480</v>
      </c>
    </row>
    <row r="68" spans="1:20" x14ac:dyDescent="0.25">
      <c r="A68">
        <v>786.2440185546875</v>
      </c>
      <c r="B68">
        <v>249</v>
      </c>
      <c r="F68">
        <v>223.5</v>
      </c>
      <c r="I68" t="s">
        <v>473</v>
      </c>
      <c r="J68">
        <v>0.31829629011923433</v>
      </c>
      <c r="K68">
        <v>2.2191785982109295E-2</v>
      </c>
      <c r="L68">
        <v>14.342977639377034</v>
      </c>
      <c r="M68">
        <v>2.1314495455597742</v>
      </c>
      <c r="N68">
        <v>0.27099561797250771</v>
      </c>
      <c r="O68">
        <v>0.36559696226596095</v>
      </c>
      <c r="P68">
        <v>3.647164894510867E-10</v>
      </c>
      <c r="Q68" t="s">
        <v>480</v>
      </c>
      <c r="R68">
        <v>6.9720529805095168</v>
      </c>
      <c r="S68">
        <v>6.2270637508312924E-8</v>
      </c>
      <c r="T68" t="s">
        <v>480</v>
      </c>
    </row>
    <row r="69" spans="1:20" x14ac:dyDescent="0.25">
      <c r="A69">
        <v>786.2559814453125</v>
      </c>
      <c r="B69">
        <v>269</v>
      </c>
      <c r="F69">
        <v>124.5</v>
      </c>
      <c r="I69" t="s">
        <v>474</v>
      </c>
      <c r="J69">
        <v>169619.36571241249</v>
      </c>
      <c r="K69">
        <v>1764.8705434077435</v>
      </c>
      <c r="L69">
        <v>96.108672868945263</v>
      </c>
      <c r="M69">
        <v>2.1314495455597742</v>
      </c>
      <c r="N69">
        <v>165857.63319469421</v>
      </c>
      <c r="O69">
        <v>173381.09823013077</v>
      </c>
      <c r="P69">
        <v>2.4039916594792402E-22</v>
      </c>
      <c r="Q69" t="s">
        <v>480</v>
      </c>
      <c r="R69">
        <v>1.0404888239000136</v>
      </c>
      <c r="S69">
        <v>4.7734201407369772E-20</v>
      </c>
      <c r="T69" t="s">
        <v>480</v>
      </c>
    </row>
    <row r="70" spans="1:20" x14ac:dyDescent="0.25">
      <c r="A70">
        <v>786.26800537109375</v>
      </c>
      <c r="B70">
        <v>403.70001220703125</v>
      </c>
      <c r="F70">
        <v>120.80000305175781</v>
      </c>
      <c r="I70" t="s">
        <v>475</v>
      </c>
      <c r="J70">
        <v>13.753941155366729</v>
      </c>
      <c r="K70">
        <v>9.1417835054295904E-2</v>
      </c>
      <c r="L70">
        <v>150.45139875821641</v>
      </c>
      <c r="M70">
        <v>2.1314495455597742</v>
      </c>
      <c r="N70">
        <v>13.559088652384192</v>
      </c>
      <c r="O70">
        <v>13.948793658349265</v>
      </c>
      <c r="P70">
        <v>2.9132093532285203E-25</v>
      </c>
      <c r="Q70" t="s">
        <v>480</v>
      </c>
      <c r="R70">
        <v>0.66466646920781003</v>
      </c>
      <c r="S70">
        <v>5.7967971280041275E-23</v>
      </c>
      <c r="T70" t="s">
        <v>480</v>
      </c>
    </row>
    <row r="71" spans="1:20" x14ac:dyDescent="0.25">
      <c r="A71">
        <v>786.281005859375</v>
      </c>
      <c r="B71">
        <v>754.5</v>
      </c>
      <c r="F71">
        <v>84</v>
      </c>
      <c r="I71" t="s">
        <v>476</v>
      </c>
      <c r="J71">
        <v>0.84046284761236911</v>
      </c>
      <c r="K71">
        <v>5.5794584349582706E-3</v>
      </c>
      <c r="L71">
        <v>150.63520185873651</v>
      </c>
      <c r="M71">
        <v>2.1314495455597742</v>
      </c>
      <c r="N71">
        <v>0.82857051346670763</v>
      </c>
      <c r="O71">
        <v>0.8523551817580306</v>
      </c>
      <c r="P71">
        <v>2.8603750876740543E-25</v>
      </c>
      <c r="Q71" t="s">
        <v>480</v>
      </c>
      <c r="R71">
        <v>0.66385545188686068</v>
      </c>
      <c r="S71">
        <v>5.6916860932451955E-23</v>
      </c>
      <c r="T71" t="s">
        <v>480</v>
      </c>
    </row>
    <row r="72" spans="1:20" x14ac:dyDescent="0.25">
      <c r="A72">
        <v>786.29302978515625</v>
      </c>
      <c r="B72">
        <v>1085</v>
      </c>
      <c r="F72">
        <v>93.75</v>
      </c>
      <c r="I72" t="s">
        <v>477</v>
      </c>
      <c r="J72">
        <v>167436.74925585656</v>
      </c>
      <c r="K72">
        <v>1766.6401012516383</v>
      </c>
      <c r="L72">
        <v>94.7769436102068</v>
      </c>
      <c r="M72">
        <v>2.1314495455597742</v>
      </c>
      <c r="N72">
        <v>163671.24501487607</v>
      </c>
      <c r="O72">
        <v>171202.25349683705</v>
      </c>
      <c r="P72">
        <v>2.9627193569461194E-22</v>
      </c>
      <c r="Q72" t="s">
        <v>480</v>
      </c>
      <c r="R72">
        <v>1.055108934629442</v>
      </c>
      <c r="S72">
        <v>5.8822472345546502E-20</v>
      </c>
      <c r="T72" t="s">
        <v>480</v>
      </c>
    </row>
    <row r="73" spans="1:20" x14ac:dyDescent="0.25">
      <c r="A73">
        <v>786.30499267578125</v>
      </c>
      <c r="B73">
        <v>2047</v>
      </c>
      <c r="F73">
        <v>25.75</v>
      </c>
    </row>
    <row r="74" spans="1:20" x14ac:dyDescent="0.25">
      <c r="A74">
        <v>786.3170166015625</v>
      </c>
      <c r="B74">
        <v>5885</v>
      </c>
      <c r="F74">
        <v>79.25</v>
      </c>
    </row>
    <row r="75" spans="1:20" x14ac:dyDescent="0.25">
      <c r="A75">
        <v>786.33001708984375</v>
      </c>
      <c r="B75">
        <v>12660</v>
      </c>
      <c r="F75">
        <f>AVERAGE(B$794:B$804)</f>
        <v>50.909090909090907</v>
      </c>
    </row>
    <row r="76" spans="1:20" x14ac:dyDescent="0.25">
      <c r="A76">
        <v>786.34197998046875</v>
      </c>
      <c r="B76">
        <v>17070</v>
      </c>
    </row>
    <row r="77" spans="1:20" x14ac:dyDescent="0.25">
      <c r="A77">
        <v>786.35400390625</v>
      </c>
      <c r="B77">
        <v>14610</v>
      </c>
      <c r="I77" t="s">
        <v>496</v>
      </c>
      <c r="J77" t="s">
        <v>497</v>
      </c>
      <c r="K77" t="s">
        <v>467</v>
      </c>
    </row>
    <row r="78" spans="1:20" x14ac:dyDescent="0.25">
      <c r="A78">
        <v>786.36602783203125</v>
      </c>
      <c r="B78">
        <v>8089</v>
      </c>
      <c r="I78">
        <f>MIN(I32:I34)</f>
        <v>94.7769436102068</v>
      </c>
      <c r="J78">
        <f>I30</f>
        <v>900.45575387054862</v>
      </c>
      <c r="K78">
        <f>I28</f>
        <v>5.7042720698799743</v>
      </c>
    </row>
    <row r="79" spans="1:20" x14ac:dyDescent="0.25">
      <c r="A79">
        <v>786.3790283203125</v>
      </c>
      <c r="B79">
        <v>3067</v>
      </c>
      <c r="I79">
        <f>8</f>
        <v>8</v>
      </c>
      <c r="J79">
        <f>J80*2</f>
        <v>309.16241361677976</v>
      </c>
      <c r="K79">
        <v>2</v>
      </c>
    </row>
    <row r="80" spans="1:20" x14ac:dyDescent="0.25">
      <c r="A80">
        <v>786.3909912109375</v>
      </c>
      <c r="B80">
        <v>1039</v>
      </c>
      <c r="I80">
        <f>4</f>
        <v>4</v>
      </c>
      <c r="J80">
        <f>I31</f>
        <v>154.58120680838988</v>
      </c>
      <c r="K80">
        <v>1.5</v>
      </c>
    </row>
    <row r="81" spans="1:11" x14ac:dyDescent="0.25">
      <c r="A81">
        <v>786.40301513671875</v>
      </c>
      <c r="B81">
        <v>526.5</v>
      </c>
      <c r="I81">
        <f>2</f>
        <v>2</v>
      </c>
      <c r="J81">
        <f>J80/2</f>
        <v>77.29060340419494</v>
      </c>
      <c r="K81">
        <v>1</v>
      </c>
    </row>
    <row r="82" spans="1:11" x14ac:dyDescent="0.25">
      <c r="A82">
        <v>786.41497802734375</v>
      </c>
      <c r="B82">
        <v>352</v>
      </c>
    </row>
    <row r="83" spans="1:11" x14ac:dyDescent="0.25">
      <c r="A83">
        <v>786.427978515625</v>
      </c>
      <c r="B83">
        <v>223.69999694824219</v>
      </c>
    </row>
    <row r="84" spans="1:11" x14ac:dyDescent="0.25">
      <c r="A84">
        <v>786.44000244140625</v>
      </c>
      <c r="B84">
        <v>174.5</v>
      </c>
    </row>
    <row r="85" spans="1:11" x14ac:dyDescent="0.25">
      <c r="A85">
        <v>786.4520263671875</v>
      </c>
      <c r="B85">
        <v>178.80000305175781</v>
      </c>
    </row>
    <row r="86" spans="1:11" x14ac:dyDescent="0.25">
      <c r="A86">
        <v>786.4639892578125</v>
      </c>
      <c r="B86">
        <v>174.5</v>
      </c>
    </row>
    <row r="87" spans="1:11" x14ac:dyDescent="0.25">
      <c r="A87">
        <v>786.47698974609375</v>
      </c>
      <c r="B87">
        <v>104</v>
      </c>
    </row>
    <row r="88" spans="1:11" x14ac:dyDescent="0.25">
      <c r="A88">
        <v>786.489013671875</v>
      </c>
      <c r="B88">
        <v>55</v>
      </c>
    </row>
    <row r="89" spans="1:11" x14ac:dyDescent="0.25">
      <c r="A89">
        <v>786.5009765625</v>
      </c>
      <c r="B89">
        <v>95</v>
      </c>
      <c r="I89">
        <v>23879501046.150162</v>
      </c>
    </row>
    <row r="90" spans="1:11" x14ac:dyDescent="0.25">
      <c r="A90">
        <v>786.51300048828125</v>
      </c>
      <c r="B90">
        <v>120.80000305175781</v>
      </c>
      <c r="H90" t="s">
        <v>499</v>
      </c>
      <c r="I90">
        <f>((MIN(I24:I25)-I6)/(I98-I97))/((I6/(I96-I98)))</f>
        <v>3301.6710975253454</v>
      </c>
    </row>
    <row r="91" spans="1:11" x14ac:dyDescent="0.25">
      <c r="A91">
        <v>786.5260009765625</v>
      </c>
      <c r="B91">
        <v>95.25</v>
      </c>
      <c r="H91" t="s">
        <v>500</v>
      </c>
      <c r="I91">
        <f>_xlfn.F.DIST(I90,I96-I97,I96-I98,FALSE)</f>
        <v>1.2910069153263926E-20</v>
      </c>
    </row>
    <row r="92" spans="1:11" x14ac:dyDescent="0.25">
      <c r="A92">
        <v>786.53802490234375</v>
      </c>
      <c r="B92">
        <v>81</v>
      </c>
      <c r="I92">
        <f>ROUND(I91,3-(1+INT(LOG10(I91))))</f>
        <v>1.2899999999999999E-20</v>
      </c>
    </row>
    <row r="93" spans="1:11" x14ac:dyDescent="0.25">
      <c r="A93">
        <v>786.54998779296875</v>
      </c>
      <c r="B93">
        <v>70</v>
      </c>
    </row>
    <row r="94" spans="1:11" x14ac:dyDescent="0.25">
      <c r="A94">
        <v>786.56201171875</v>
      </c>
      <c r="B94">
        <v>66.25</v>
      </c>
    </row>
    <row r="95" spans="1:11" x14ac:dyDescent="0.25">
      <c r="A95">
        <v>786.57501220703125</v>
      </c>
      <c r="B95">
        <v>89.25</v>
      </c>
      <c r="I95" t="e">
        <f>ROUND(I94,3-(1+INT(LOG10(I94))))</f>
        <v>#NUM!</v>
      </c>
    </row>
    <row r="96" spans="1:11" x14ac:dyDescent="0.25">
      <c r="A96">
        <v>786.58697509765625</v>
      </c>
      <c r="B96">
        <v>92.5</v>
      </c>
      <c r="H96" t="s">
        <v>498</v>
      </c>
      <c r="I96">
        <v>18</v>
      </c>
    </row>
    <row r="97" spans="1:19" x14ac:dyDescent="0.25">
      <c r="A97">
        <v>786.5989990234375</v>
      </c>
      <c r="B97">
        <v>93.5</v>
      </c>
      <c r="H97" t="s">
        <v>20</v>
      </c>
      <c r="I97">
        <v>4</v>
      </c>
      <c r="J97" t="s">
        <v>462</v>
      </c>
      <c r="K97">
        <f>AVERAGE(K101:K120)</f>
        <v>3.3635653544343769</v>
      </c>
      <c r="L97">
        <f t="shared" ref="L97:P97" si="10">AVERAGE(L101:L120)</f>
        <v>168692.56944471758</v>
      </c>
      <c r="M97">
        <f t="shared" si="10"/>
        <v>11.562581780824889</v>
      </c>
      <c r="N97">
        <f t="shared" si="10"/>
        <v>165298.2092935922</v>
      </c>
      <c r="O97" t="e">
        <f t="shared" si="10"/>
        <v>#DIV/0!</v>
      </c>
      <c r="P97" t="e">
        <f t="shared" si="10"/>
        <v>#DIV/0!</v>
      </c>
    </row>
    <row r="98" spans="1:19" x14ac:dyDescent="0.25">
      <c r="A98">
        <v>786.61102294921875</v>
      </c>
      <c r="B98">
        <v>136.30000305175781</v>
      </c>
      <c r="H98" t="s">
        <v>21</v>
      </c>
      <c r="I98">
        <v>7</v>
      </c>
      <c r="J98" t="s">
        <v>463</v>
      </c>
      <c r="K98">
        <f>K99/AVERAGE(K101:K120)</f>
        <v>1.7966815172294159E-2</v>
      </c>
      <c r="L98">
        <f t="shared" ref="L98:P98" si="11">L99/AVERAGE(L101:L120)</f>
        <v>1.7148036330313289E-2</v>
      </c>
      <c r="M98">
        <f t="shared" si="11"/>
        <v>4.0072875139168145E-3</v>
      </c>
      <c r="N98">
        <f t="shared" si="11"/>
        <v>3.8588056478611354E-2</v>
      </c>
      <c r="O98" t="e">
        <f t="shared" si="11"/>
        <v>#DIV/0!</v>
      </c>
      <c r="P98" t="e">
        <f t="shared" si="11"/>
        <v>#DIV/0!</v>
      </c>
    </row>
    <row r="99" spans="1:19" x14ac:dyDescent="0.25">
      <c r="A99">
        <v>786.62298583984375</v>
      </c>
      <c r="B99">
        <v>155.80000305175781</v>
      </c>
      <c r="H99" t="s">
        <v>1</v>
      </c>
      <c r="I99">
        <v>10</v>
      </c>
      <c r="J99" t="s">
        <v>454</v>
      </c>
      <c r="K99">
        <f>STDEV(K101:K120)</f>
        <v>6.0432557043054537E-2</v>
      </c>
      <c r="L99">
        <f t="shared" ref="L99:P99" si="12">STDEV(L101:L120)</f>
        <v>2892.7463094919144</v>
      </c>
      <c r="M99">
        <f t="shared" si="12"/>
        <v>4.6334589598941628E-2</v>
      </c>
      <c r="N99">
        <f t="shared" si="12"/>
        <v>6378.536636034456</v>
      </c>
      <c r="O99" t="e">
        <f t="shared" si="12"/>
        <v>#DIV/0!</v>
      </c>
      <c r="P99" t="e">
        <f t="shared" si="12"/>
        <v>#DIV/0!</v>
      </c>
    </row>
    <row r="100" spans="1:19" x14ac:dyDescent="0.25">
      <c r="A100">
        <v>786.635986328125</v>
      </c>
      <c r="B100">
        <v>101</v>
      </c>
      <c r="J100" t="s">
        <v>455</v>
      </c>
      <c r="K100" t="s">
        <v>456</v>
      </c>
      <c r="L100" t="s">
        <v>457</v>
      </c>
      <c r="M100" t="s">
        <v>458</v>
      </c>
      <c r="N100" t="s">
        <v>459</v>
      </c>
      <c r="O100" t="s">
        <v>460</v>
      </c>
      <c r="P100" t="s">
        <v>461</v>
      </c>
      <c r="Q100" t="s">
        <v>464</v>
      </c>
      <c r="R100" t="s">
        <v>465</v>
      </c>
      <c r="S100" t="s">
        <v>466</v>
      </c>
    </row>
    <row r="101" spans="1:19" x14ac:dyDescent="0.25">
      <c r="A101">
        <v>786.64801025390625</v>
      </c>
      <c r="B101">
        <v>67.75</v>
      </c>
      <c r="J101">
        <v>1</v>
      </c>
      <c r="K101">
        <v>3.3837367764692163</v>
      </c>
      <c r="L101">
        <v>171647.8608486552</v>
      </c>
      <c r="M101">
        <v>11.493927260355179</v>
      </c>
      <c r="N101">
        <v>151372.44960018346</v>
      </c>
      <c r="Q101">
        <f>L101/SUM(P101,N101,L101)</f>
        <v>0.53138411207069136</v>
      </c>
      <c r="R101">
        <f>N101/SUM(P101,N101,L101)</f>
        <v>0.46861588792930869</v>
      </c>
      <c r="S101">
        <f>P101/SUM(P101,N101,L101)</f>
        <v>0</v>
      </c>
    </row>
    <row r="102" spans="1:19" x14ac:dyDescent="0.25">
      <c r="A102">
        <v>786.65997314453125</v>
      </c>
      <c r="B102">
        <v>140.80000305175781</v>
      </c>
      <c r="J102">
        <v>2</v>
      </c>
      <c r="K102">
        <v>3.2747289468731369</v>
      </c>
      <c r="L102">
        <v>167201.19900667478</v>
      </c>
      <c r="M102">
        <v>11.498998550039783</v>
      </c>
      <c r="N102">
        <v>147372.48570972728</v>
      </c>
      <c r="Q102">
        <f t="shared" ref="Q102:Q120" si="13">L102/SUM(P102,N102,L102)</f>
        <v>0.53151680235876009</v>
      </c>
      <c r="R102">
        <f t="shared" ref="R102:R120" si="14">N102/SUM(P102,N102,L102)</f>
        <v>0.46848319764123986</v>
      </c>
      <c r="S102">
        <f t="shared" ref="S102:S120" si="15">P102/SUM(P102,N102,L102)</f>
        <v>0</v>
      </c>
    </row>
    <row r="103" spans="1:19" x14ac:dyDescent="0.25">
      <c r="A103">
        <v>786.6719970703125</v>
      </c>
      <c r="B103">
        <v>228.30000305175781</v>
      </c>
      <c r="J103">
        <v>3</v>
      </c>
      <c r="K103">
        <v>3.4267702303942351</v>
      </c>
      <c r="L103">
        <v>168085.48476193706</v>
      </c>
      <c r="M103">
        <v>11.550198694104051</v>
      </c>
      <c r="N103">
        <v>171085.81540262306</v>
      </c>
      <c r="Q103">
        <f t="shared" si="13"/>
        <v>0.4955769685712938</v>
      </c>
      <c r="R103">
        <f t="shared" si="14"/>
        <v>0.50442303142870626</v>
      </c>
      <c r="S103">
        <f t="shared" si="15"/>
        <v>0</v>
      </c>
    </row>
    <row r="104" spans="1:19" x14ac:dyDescent="0.25">
      <c r="A104">
        <v>786.68499755859375</v>
      </c>
      <c r="B104">
        <v>221.19999694824219</v>
      </c>
      <c r="J104">
        <v>4</v>
      </c>
      <c r="K104">
        <v>3.3036575725078872</v>
      </c>
      <c r="L104">
        <v>166541.83730971796</v>
      </c>
      <c r="M104">
        <v>11.597745907909328</v>
      </c>
      <c r="N104">
        <v>166220.93299665381</v>
      </c>
      <c r="Q104">
        <f t="shared" si="13"/>
        <v>0.50048218181494386</v>
      </c>
      <c r="R104">
        <f t="shared" si="14"/>
        <v>0.49951781818505619</v>
      </c>
      <c r="S104">
        <f t="shared" si="15"/>
        <v>0</v>
      </c>
    </row>
    <row r="105" spans="1:19" x14ac:dyDescent="0.25">
      <c r="A105">
        <v>786.697021484375</v>
      </c>
      <c r="B105">
        <v>229.30000305175781</v>
      </c>
      <c r="J105">
        <v>5</v>
      </c>
      <c r="K105">
        <v>3.3628922267541337</v>
      </c>
      <c r="L105">
        <v>163839.10184287032</v>
      </c>
      <c r="M105">
        <v>11.567321071986573</v>
      </c>
      <c r="N105">
        <v>169973.49070963814</v>
      </c>
      <c r="Q105">
        <f t="shared" si="13"/>
        <v>0.49081162753648533</v>
      </c>
      <c r="R105">
        <f t="shared" si="14"/>
        <v>0.50918837246351467</v>
      </c>
      <c r="S105">
        <f t="shared" si="15"/>
        <v>0</v>
      </c>
    </row>
    <row r="106" spans="1:19" x14ac:dyDescent="0.25">
      <c r="A106">
        <v>786.708984375</v>
      </c>
      <c r="B106">
        <v>300.20001220703125</v>
      </c>
      <c r="J106">
        <v>6</v>
      </c>
      <c r="K106">
        <v>3.5037156955061337</v>
      </c>
      <c r="L106">
        <v>164165.11821701773</v>
      </c>
      <c r="M106">
        <v>11.654699678042743</v>
      </c>
      <c r="N106">
        <v>164686.01770420955</v>
      </c>
      <c r="Q106">
        <f t="shared" si="13"/>
        <v>0.49920800108272001</v>
      </c>
      <c r="R106">
        <f t="shared" si="14"/>
        <v>0.50079199891727999</v>
      </c>
      <c r="S106">
        <f t="shared" si="15"/>
        <v>0</v>
      </c>
    </row>
    <row r="107" spans="1:19" x14ac:dyDescent="0.25">
      <c r="A107">
        <v>786.72100830078125</v>
      </c>
      <c r="B107">
        <v>268.79998779296875</v>
      </c>
      <c r="J107">
        <v>7</v>
      </c>
      <c r="K107">
        <v>3.402400625078283</v>
      </c>
      <c r="L107">
        <v>164301.19487862723</v>
      </c>
      <c r="M107">
        <v>11.555940005947557</v>
      </c>
      <c r="N107">
        <v>163636.164075715</v>
      </c>
      <c r="Q107">
        <f t="shared" si="13"/>
        <v>0.50101396011273736</v>
      </c>
      <c r="R107">
        <f t="shared" si="14"/>
        <v>0.49898603988726276</v>
      </c>
      <c r="S107">
        <f t="shared" si="15"/>
        <v>0</v>
      </c>
    </row>
    <row r="108" spans="1:19" x14ac:dyDescent="0.25">
      <c r="A108">
        <v>786.7340087890625</v>
      </c>
      <c r="B108">
        <v>168.80000305175781</v>
      </c>
      <c r="J108">
        <v>8</v>
      </c>
      <c r="K108">
        <v>3.3001391349051477</v>
      </c>
      <c r="L108">
        <v>170899.80217549537</v>
      </c>
      <c r="M108">
        <v>11.482151401574708</v>
      </c>
      <c r="N108">
        <v>160628.79694699546</v>
      </c>
      <c r="Q108">
        <f t="shared" si="13"/>
        <v>0.51549037587659974</v>
      </c>
      <c r="R108">
        <f t="shared" si="14"/>
        <v>0.48450962412340015</v>
      </c>
      <c r="S108">
        <f t="shared" si="15"/>
        <v>0</v>
      </c>
    </row>
    <row r="109" spans="1:19" x14ac:dyDescent="0.25">
      <c r="A109">
        <v>786.7459716796875</v>
      </c>
      <c r="B109">
        <v>144</v>
      </c>
      <c r="J109">
        <v>9</v>
      </c>
      <c r="K109">
        <v>3.2633079815639623</v>
      </c>
      <c r="L109">
        <v>173985.74106341283</v>
      </c>
      <c r="M109">
        <v>11.638188430457015</v>
      </c>
      <c r="N109">
        <v>161139.27033822512</v>
      </c>
      <c r="Q109">
        <f t="shared" si="13"/>
        <v>0.51916668450298331</v>
      </c>
      <c r="R109">
        <f t="shared" si="14"/>
        <v>0.4808333154970168</v>
      </c>
      <c r="S109">
        <f t="shared" si="15"/>
        <v>0</v>
      </c>
    </row>
    <row r="110" spans="1:19" x14ac:dyDescent="0.25">
      <c r="A110">
        <v>786.75799560546875</v>
      </c>
      <c r="B110">
        <v>186.69999694824219</v>
      </c>
      <c r="J110">
        <v>10</v>
      </c>
      <c r="K110">
        <v>3.35874177477766</v>
      </c>
      <c r="L110">
        <v>169619.36571241249</v>
      </c>
      <c r="M110">
        <v>11.55967654933248</v>
      </c>
      <c r="N110">
        <v>167436.74925585656</v>
      </c>
      <c r="Q110">
        <f t="shared" si="13"/>
        <v>0.50323776421733435</v>
      </c>
      <c r="R110">
        <f t="shared" si="14"/>
        <v>0.49676223578266576</v>
      </c>
      <c r="S110">
        <f t="shared" si="15"/>
        <v>0</v>
      </c>
    </row>
    <row r="111" spans="1:19" x14ac:dyDescent="0.25">
      <c r="A111">
        <v>786.77001953125</v>
      </c>
      <c r="B111">
        <v>253</v>
      </c>
      <c r="J111">
        <v>11</v>
      </c>
      <c r="K111">
        <v>3.3273992091243514</v>
      </c>
      <c r="L111">
        <v>169640.97278851393</v>
      </c>
      <c r="M111">
        <v>11.558735213673099</v>
      </c>
      <c r="N111">
        <v>167301.54051631142</v>
      </c>
      <c r="Q111">
        <f t="shared" si="13"/>
        <v>0.50347155995433268</v>
      </c>
      <c r="R111">
        <f t="shared" si="14"/>
        <v>0.49652844004566726</v>
      </c>
      <c r="S111">
        <f t="shared" si="15"/>
        <v>0</v>
      </c>
    </row>
    <row r="112" spans="1:19" x14ac:dyDescent="0.25">
      <c r="A112">
        <v>786.78302001953125</v>
      </c>
      <c r="B112">
        <v>454.79998779296875</v>
      </c>
      <c r="J112">
        <v>12</v>
      </c>
      <c r="K112">
        <v>3.4235205883447057</v>
      </c>
      <c r="L112">
        <v>171090.99086537727</v>
      </c>
      <c r="M112">
        <v>11.600882807240628</v>
      </c>
      <c r="N112">
        <v>166259.24416341196</v>
      </c>
      <c r="Q112">
        <f t="shared" si="13"/>
        <v>0.50716132108452949</v>
      </c>
      <c r="R112">
        <f t="shared" si="14"/>
        <v>0.49283867891547045</v>
      </c>
      <c r="S112">
        <f t="shared" si="15"/>
        <v>0</v>
      </c>
    </row>
    <row r="113" spans="1:19" x14ac:dyDescent="0.25">
      <c r="A113">
        <v>786.79498291015625</v>
      </c>
      <c r="B113">
        <v>1204</v>
      </c>
      <c r="J113">
        <v>13</v>
      </c>
      <c r="K113">
        <v>3.3702159089622832</v>
      </c>
      <c r="L113">
        <v>171257.31265832609</v>
      </c>
      <c r="M113">
        <v>11.565548124201056</v>
      </c>
      <c r="N113">
        <v>166567.65166353752</v>
      </c>
      <c r="Q113">
        <f t="shared" si="13"/>
        <v>0.50694096276188827</v>
      </c>
      <c r="R113">
        <f t="shared" si="14"/>
        <v>0.49305903723811173</v>
      </c>
      <c r="S113">
        <f t="shared" si="15"/>
        <v>0</v>
      </c>
    </row>
    <row r="114" spans="1:19" x14ac:dyDescent="0.25">
      <c r="A114">
        <v>786.8070068359375</v>
      </c>
      <c r="B114">
        <v>3828</v>
      </c>
      <c r="J114">
        <v>14</v>
      </c>
      <c r="K114">
        <v>3.3859858357956991</v>
      </c>
      <c r="L114">
        <v>166798.94972097388</v>
      </c>
      <c r="M114">
        <v>11.555829555829558</v>
      </c>
      <c r="N114">
        <v>169218.82230584571</v>
      </c>
      <c r="Q114">
        <f t="shared" si="13"/>
        <v>0.49639918958709323</v>
      </c>
      <c r="R114">
        <f t="shared" si="14"/>
        <v>0.50360081041290683</v>
      </c>
      <c r="S114">
        <f t="shared" si="15"/>
        <v>0</v>
      </c>
    </row>
    <row r="115" spans="1:19" x14ac:dyDescent="0.25">
      <c r="A115">
        <v>786.8189697265625</v>
      </c>
      <c r="B115">
        <v>12810</v>
      </c>
      <c r="J115">
        <v>15</v>
      </c>
      <c r="K115">
        <v>3.4546554596502901</v>
      </c>
      <c r="L115">
        <v>169265.9036553599</v>
      </c>
      <c r="M115">
        <v>11.545839000227657</v>
      </c>
      <c r="N115">
        <v>168774.17967947989</v>
      </c>
      <c r="Q115">
        <f t="shared" si="13"/>
        <v>0.50072731607895293</v>
      </c>
      <c r="R115">
        <f t="shared" si="14"/>
        <v>0.49927268392104712</v>
      </c>
      <c r="S115">
        <f t="shared" si="15"/>
        <v>0</v>
      </c>
    </row>
    <row r="116" spans="1:19" x14ac:dyDescent="0.25">
      <c r="A116">
        <v>786.83197021484375</v>
      </c>
      <c r="B116">
        <v>30930</v>
      </c>
      <c r="J116">
        <v>16</v>
      </c>
      <c r="K116">
        <v>3.3367899118628417</v>
      </c>
      <c r="L116">
        <v>171073.15212138119</v>
      </c>
      <c r="M116">
        <v>11.54392096944175</v>
      </c>
      <c r="N116">
        <v>170481.20256001488</v>
      </c>
      <c r="Q116">
        <f t="shared" si="13"/>
        <v>0.50086655250219037</v>
      </c>
      <c r="R116">
        <f t="shared" si="14"/>
        <v>0.49913344749780975</v>
      </c>
      <c r="S116">
        <f t="shared" si="15"/>
        <v>0</v>
      </c>
    </row>
    <row r="117" spans="1:19" x14ac:dyDescent="0.25">
      <c r="A117">
        <v>786.843994140625</v>
      </c>
      <c r="B117">
        <v>45160</v>
      </c>
      <c r="J117">
        <v>17</v>
      </c>
      <c r="K117">
        <v>3.3483345502589268</v>
      </c>
      <c r="L117">
        <v>165781.9018010544</v>
      </c>
      <c r="M117">
        <v>11.620769964353428</v>
      </c>
      <c r="N117">
        <v>171304.14892368173</v>
      </c>
      <c r="Q117">
        <f t="shared" si="13"/>
        <v>0.4918088465678801</v>
      </c>
      <c r="R117">
        <f t="shared" si="14"/>
        <v>0.50819115343211996</v>
      </c>
      <c r="S117">
        <f t="shared" si="15"/>
        <v>0</v>
      </c>
    </row>
    <row r="118" spans="1:19" x14ac:dyDescent="0.25">
      <c r="A118">
        <v>786.85601806640625</v>
      </c>
      <c r="B118">
        <v>38520</v>
      </c>
      <c r="J118">
        <v>18</v>
      </c>
      <c r="K118">
        <v>3.3062070282997094</v>
      </c>
      <c r="L118">
        <v>167023.33816664811</v>
      </c>
      <c r="M118">
        <v>11.505727364530475</v>
      </c>
      <c r="N118">
        <v>162884.30314340899</v>
      </c>
      <c r="Q118">
        <f t="shared" si="13"/>
        <v>0.50627302084729386</v>
      </c>
      <c r="R118">
        <f t="shared" si="14"/>
        <v>0.49372697915270602</v>
      </c>
      <c r="S118">
        <f t="shared" si="15"/>
        <v>0</v>
      </c>
    </row>
    <row r="119" spans="1:19" x14ac:dyDescent="0.25">
      <c r="A119">
        <v>786.86798095703125</v>
      </c>
      <c r="B119">
        <v>19010</v>
      </c>
      <c r="J119">
        <v>19</v>
      </c>
      <c r="K119">
        <v>3.3793661704654117</v>
      </c>
      <c r="L119">
        <v>172012.84305964372</v>
      </c>
      <c r="M119">
        <v>11.595857907367273</v>
      </c>
      <c r="N119">
        <v>172184.19881434061</v>
      </c>
      <c r="Q119">
        <f t="shared" si="13"/>
        <v>0.4997510789840553</v>
      </c>
      <c r="R119">
        <f t="shared" si="14"/>
        <v>0.50024892101594476</v>
      </c>
      <c r="S119">
        <f t="shared" si="15"/>
        <v>0</v>
      </c>
    </row>
    <row r="120" spans="1:19" x14ac:dyDescent="0.25">
      <c r="A120">
        <v>786.8809814453125</v>
      </c>
      <c r="B120">
        <v>5749</v>
      </c>
      <c r="J120">
        <v>20</v>
      </c>
      <c r="K120">
        <v>3.3587414610935094</v>
      </c>
      <c r="L120">
        <v>169619.31824025247</v>
      </c>
      <c r="M120">
        <v>11.559677159883428</v>
      </c>
      <c r="N120">
        <v>167436.72136198444</v>
      </c>
      <c r="Q120">
        <f t="shared" si="13"/>
        <v>0.50323773589822585</v>
      </c>
      <c r="R120">
        <f t="shared" si="14"/>
        <v>0.49676226410177404</v>
      </c>
      <c r="S120">
        <f t="shared" si="15"/>
        <v>0</v>
      </c>
    </row>
    <row r="121" spans="1:19" x14ac:dyDescent="0.25">
      <c r="A121">
        <v>786.89300537109375</v>
      </c>
      <c r="B121">
        <v>1642</v>
      </c>
    </row>
    <row r="122" spans="1:19" x14ac:dyDescent="0.25">
      <c r="A122">
        <v>786.905029296875</v>
      </c>
      <c r="B122">
        <v>822.5</v>
      </c>
    </row>
    <row r="123" spans="1:19" x14ac:dyDescent="0.25">
      <c r="A123">
        <v>786.9169921875</v>
      </c>
      <c r="B123">
        <v>516.20001220703125</v>
      </c>
    </row>
    <row r="124" spans="1:19" x14ac:dyDescent="0.25">
      <c r="A124">
        <v>786.92999267578125</v>
      </c>
      <c r="B124">
        <v>371.70001220703125</v>
      </c>
    </row>
    <row r="125" spans="1:19" x14ac:dyDescent="0.25">
      <c r="A125">
        <v>786.9420166015625</v>
      </c>
      <c r="B125">
        <v>408.20001220703125</v>
      </c>
    </row>
    <row r="126" spans="1:19" x14ac:dyDescent="0.25">
      <c r="A126">
        <v>786.9539794921875</v>
      </c>
      <c r="B126">
        <v>397.29998779296875</v>
      </c>
    </row>
    <row r="127" spans="1:19" x14ac:dyDescent="0.25">
      <c r="A127">
        <v>786.96600341796875</v>
      </c>
      <c r="B127">
        <v>260.70001220703125</v>
      </c>
    </row>
    <row r="128" spans="1:19" x14ac:dyDescent="0.25">
      <c r="A128">
        <v>786.97900390625</v>
      </c>
      <c r="B128">
        <v>146.80000305175781</v>
      </c>
    </row>
    <row r="129" spans="1:2" x14ac:dyDescent="0.25">
      <c r="A129">
        <v>786.99102783203125</v>
      </c>
      <c r="B129">
        <v>115.80000305175781</v>
      </c>
    </row>
    <row r="130" spans="1:2" x14ac:dyDescent="0.25">
      <c r="A130">
        <v>787.00299072265625</v>
      </c>
      <c r="B130">
        <v>131</v>
      </c>
    </row>
    <row r="131" spans="1:2" x14ac:dyDescent="0.25">
      <c r="A131">
        <v>787.0150146484375</v>
      </c>
      <c r="B131">
        <v>181.69999694824219</v>
      </c>
    </row>
    <row r="132" spans="1:2" x14ac:dyDescent="0.25">
      <c r="A132">
        <v>787.02801513671875</v>
      </c>
      <c r="B132">
        <v>239.5</v>
      </c>
    </row>
    <row r="133" spans="1:2" x14ac:dyDescent="0.25">
      <c r="A133">
        <v>787.03997802734375</v>
      </c>
      <c r="B133">
        <v>235.69999694824219</v>
      </c>
    </row>
    <row r="134" spans="1:2" x14ac:dyDescent="0.25">
      <c r="A134">
        <v>787.052001953125</v>
      </c>
      <c r="B134">
        <v>192.80000305175781</v>
      </c>
    </row>
    <row r="135" spans="1:2" x14ac:dyDescent="0.25">
      <c r="A135">
        <v>787.06402587890625</v>
      </c>
      <c r="B135">
        <v>166.5</v>
      </c>
    </row>
    <row r="136" spans="1:2" x14ac:dyDescent="0.25">
      <c r="A136">
        <v>787.0770263671875</v>
      </c>
      <c r="B136">
        <v>114.80000305175781</v>
      </c>
    </row>
    <row r="137" spans="1:2" x14ac:dyDescent="0.25">
      <c r="A137">
        <v>787.0889892578125</v>
      </c>
      <c r="B137">
        <v>95.25</v>
      </c>
    </row>
    <row r="138" spans="1:2" x14ac:dyDescent="0.25">
      <c r="A138">
        <v>787.10101318359375</v>
      </c>
      <c r="B138">
        <v>152.30000305175781</v>
      </c>
    </row>
    <row r="139" spans="1:2" x14ac:dyDescent="0.25">
      <c r="A139">
        <v>787.11297607421875</v>
      </c>
      <c r="B139">
        <v>203.5</v>
      </c>
    </row>
    <row r="140" spans="1:2" x14ac:dyDescent="0.25">
      <c r="A140">
        <v>787.1259765625</v>
      </c>
      <c r="B140">
        <v>252.69999694824219</v>
      </c>
    </row>
    <row r="141" spans="1:2" x14ac:dyDescent="0.25">
      <c r="A141">
        <v>787.13800048828125</v>
      </c>
      <c r="B141">
        <v>291.5</v>
      </c>
    </row>
    <row r="142" spans="1:2" x14ac:dyDescent="0.25">
      <c r="A142">
        <v>787.1500244140625</v>
      </c>
      <c r="B142">
        <v>229.69999694824219</v>
      </c>
    </row>
    <row r="143" spans="1:2" x14ac:dyDescent="0.25">
      <c r="A143">
        <v>787.1619873046875</v>
      </c>
      <c r="B143">
        <v>143.80000305175781</v>
      </c>
    </row>
    <row r="144" spans="1:2" x14ac:dyDescent="0.25">
      <c r="A144">
        <v>787.17498779296875</v>
      </c>
      <c r="B144">
        <v>141.5</v>
      </c>
    </row>
    <row r="145" spans="1:2" x14ac:dyDescent="0.25">
      <c r="A145">
        <v>787.18701171875</v>
      </c>
      <c r="B145">
        <v>193.5</v>
      </c>
    </row>
    <row r="146" spans="1:2" x14ac:dyDescent="0.25">
      <c r="A146">
        <v>787.198974609375</v>
      </c>
      <c r="B146">
        <v>264.79998779296875</v>
      </c>
    </row>
    <row r="147" spans="1:2" x14ac:dyDescent="0.25">
      <c r="A147">
        <v>787.21099853515625</v>
      </c>
      <c r="B147">
        <v>275</v>
      </c>
    </row>
    <row r="148" spans="1:2" x14ac:dyDescent="0.25">
      <c r="A148">
        <v>787.2239990234375</v>
      </c>
      <c r="B148">
        <v>273.70001220703125</v>
      </c>
    </row>
    <row r="149" spans="1:2" x14ac:dyDescent="0.25">
      <c r="A149">
        <v>787.23602294921875</v>
      </c>
      <c r="B149">
        <v>304</v>
      </c>
    </row>
    <row r="150" spans="1:2" x14ac:dyDescent="0.25">
      <c r="A150">
        <v>787.24798583984375</v>
      </c>
      <c r="B150">
        <v>282.5</v>
      </c>
    </row>
    <row r="151" spans="1:2" x14ac:dyDescent="0.25">
      <c r="A151">
        <v>787.260009765625</v>
      </c>
      <c r="B151">
        <v>343.79998779296875</v>
      </c>
    </row>
    <row r="152" spans="1:2" x14ac:dyDescent="0.25">
      <c r="A152">
        <v>787.27301025390625</v>
      </c>
      <c r="B152">
        <v>539.79998779296875</v>
      </c>
    </row>
    <row r="153" spans="1:2" x14ac:dyDescent="0.25">
      <c r="A153">
        <v>787.28497314453125</v>
      </c>
      <c r="B153">
        <v>721</v>
      </c>
    </row>
    <row r="154" spans="1:2" x14ac:dyDescent="0.25">
      <c r="A154">
        <v>787.2969970703125</v>
      </c>
      <c r="B154">
        <v>1164</v>
      </c>
    </row>
    <row r="155" spans="1:2" x14ac:dyDescent="0.25">
      <c r="A155">
        <v>787.30902099609375</v>
      </c>
      <c r="B155">
        <v>3971</v>
      </c>
    </row>
    <row r="156" spans="1:2" x14ac:dyDescent="0.25">
      <c r="A156">
        <v>787.322021484375</v>
      </c>
      <c r="B156">
        <v>16650</v>
      </c>
    </row>
    <row r="157" spans="1:2" x14ac:dyDescent="0.25">
      <c r="A157">
        <v>787.333984375</v>
      </c>
      <c r="B157">
        <v>48560</v>
      </c>
    </row>
    <row r="158" spans="1:2" x14ac:dyDescent="0.25">
      <c r="A158">
        <v>787.34600830078125</v>
      </c>
      <c r="B158">
        <v>77510</v>
      </c>
    </row>
    <row r="159" spans="1:2" x14ac:dyDescent="0.25">
      <c r="A159">
        <v>787.35797119140625</v>
      </c>
      <c r="B159">
        <v>65970</v>
      </c>
    </row>
    <row r="160" spans="1:2" x14ac:dyDescent="0.25">
      <c r="A160">
        <v>787.3709716796875</v>
      </c>
      <c r="B160">
        <v>30240</v>
      </c>
    </row>
    <row r="161" spans="1:2" x14ac:dyDescent="0.25">
      <c r="A161">
        <v>787.38299560546875</v>
      </c>
      <c r="B161">
        <v>8146</v>
      </c>
    </row>
    <row r="162" spans="1:2" x14ac:dyDescent="0.25">
      <c r="A162">
        <v>787.39501953125</v>
      </c>
      <c r="B162">
        <v>2045</v>
      </c>
    </row>
    <row r="163" spans="1:2" x14ac:dyDescent="0.25">
      <c r="A163">
        <v>787.406982421875</v>
      </c>
      <c r="B163">
        <v>955.5</v>
      </c>
    </row>
    <row r="164" spans="1:2" x14ac:dyDescent="0.25">
      <c r="A164">
        <v>787.41998291015625</v>
      </c>
      <c r="B164">
        <v>701</v>
      </c>
    </row>
    <row r="165" spans="1:2" x14ac:dyDescent="0.25">
      <c r="A165">
        <v>787.4320068359375</v>
      </c>
      <c r="B165">
        <v>477.29998779296875</v>
      </c>
    </row>
    <row r="166" spans="1:2" x14ac:dyDescent="0.25">
      <c r="A166">
        <v>787.4439697265625</v>
      </c>
      <c r="B166">
        <v>295</v>
      </c>
    </row>
    <row r="167" spans="1:2" x14ac:dyDescent="0.25">
      <c r="A167">
        <v>787.45599365234375</v>
      </c>
      <c r="B167">
        <v>218</v>
      </c>
    </row>
    <row r="168" spans="1:2" x14ac:dyDescent="0.25">
      <c r="A168">
        <v>787.468994140625</v>
      </c>
      <c r="B168">
        <v>187.5</v>
      </c>
    </row>
    <row r="169" spans="1:2" x14ac:dyDescent="0.25">
      <c r="A169">
        <v>787.48101806640625</v>
      </c>
      <c r="B169">
        <v>197.19999694824219</v>
      </c>
    </row>
    <row r="170" spans="1:2" x14ac:dyDescent="0.25">
      <c r="A170">
        <v>787.49298095703125</v>
      </c>
      <c r="B170">
        <v>245</v>
      </c>
    </row>
    <row r="171" spans="1:2" x14ac:dyDescent="0.25">
      <c r="A171">
        <v>787.5050048828125</v>
      </c>
      <c r="B171">
        <v>288.79998779296875</v>
      </c>
    </row>
    <row r="172" spans="1:2" x14ac:dyDescent="0.25">
      <c r="A172">
        <v>787.51800537109375</v>
      </c>
      <c r="B172">
        <v>233.5</v>
      </c>
    </row>
    <row r="173" spans="1:2" x14ac:dyDescent="0.25">
      <c r="A173">
        <v>787.530029296875</v>
      </c>
      <c r="B173">
        <v>154.80000305175781</v>
      </c>
    </row>
    <row r="174" spans="1:2" x14ac:dyDescent="0.25">
      <c r="A174">
        <v>787.5419921875</v>
      </c>
      <c r="B174">
        <v>169.19999694824219</v>
      </c>
    </row>
    <row r="175" spans="1:2" x14ac:dyDescent="0.25">
      <c r="A175">
        <v>787.55401611328125</v>
      </c>
      <c r="B175">
        <v>173.80000305175781</v>
      </c>
    </row>
    <row r="176" spans="1:2" x14ac:dyDescent="0.25">
      <c r="A176">
        <v>787.5670166015625</v>
      </c>
      <c r="B176">
        <v>170.19999694824219</v>
      </c>
    </row>
    <row r="177" spans="1:2" x14ac:dyDescent="0.25">
      <c r="A177">
        <v>787.5789794921875</v>
      </c>
      <c r="B177">
        <v>208</v>
      </c>
    </row>
    <row r="178" spans="1:2" x14ac:dyDescent="0.25">
      <c r="A178">
        <v>787.59100341796875</v>
      </c>
      <c r="B178">
        <v>256.5</v>
      </c>
    </row>
    <row r="179" spans="1:2" x14ac:dyDescent="0.25">
      <c r="A179">
        <v>787.60302734375</v>
      </c>
      <c r="B179">
        <v>263.79998779296875</v>
      </c>
    </row>
    <row r="180" spans="1:2" x14ac:dyDescent="0.25">
      <c r="A180">
        <v>787.61602783203125</v>
      </c>
      <c r="B180">
        <v>180.80000305175781</v>
      </c>
    </row>
    <row r="181" spans="1:2" x14ac:dyDescent="0.25">
      <c r="A181">
        <v>787.62799072265625</v>
      </c>
      <c r="B181">
        <v>123.19999694824219</v>
      </c>
    </row>
    <row r="182" spans="1:2" x14ac:dyDescent="0.25">
      <c r="A182">
        <v>787.6400146484375</v>
      </c>
      <c r="B182">
        <v>142.5</v>
      </c>
    </row>
    <row r="183" spans="1:2" x14ac:dyDescent="0.25">
      <c r="A183">
        <v>787.6519775390625</v>
      </c>
      <c r="B183">
        <v>173.5</v>
      </c>
    </row>
    <row r="184" spans="1:2" x14ac:dyDescent="0.25">
      <c r="A184">
        <v>787.66497802734375</v>
      </c>
      <c r="B184">
        <v>242</v>
      </c>
    </row>
    <row r="185" spans="1:2" x14ac:dyDescent="0.25">
      <c r="A185">
        <v>787.677001953125</v>
      </c>
      <c r="B185">
        <v>325.5</v>
      </c>
    </row>
    <row r="186" spans="1:2" x14ac:dyDescent="0.25">
      <c r="A186">
        <v>787.68902587890625</v>
      </c>
      <c r="B186">
        <v>340.5</v>
      </c>
    </row>
    <row r="187" spans="1:2" x14ac:dyDescent="0.25">
      <c r="A187">
        <v>787.70098876953125</v>
      </c>
      <c r="B187">
        <v>279</v>
      </c>
    </row>
    <row r="188" spans="1:2" x14ac:dyDescent="0.25">
      <c r="A188">
        <v>787.7139892578125</v>
      </c>
      <c r="B188">
        <v>250</v>
      </c>
    </row>
    <row r="189" spans="1:2" x14ac:dyDescent="0.25">
      <c r="A189">
        <v>787.72601318359375</v>
      </c>
      <c r="B189">
        <v>274</v>
      </c>
    </row>
    <row r="190" spans="1:2" x14ac:dyDescent="0.25">
      <c r="A190">
        <v>787.73797607421875</v>
      </c>
      <c r="B190">
        <v>287.5</v>
      </c>
    </row>
    <row r="191" spans="1:2" x14ac:dyDescent="0.25">
      <c r="A191">
        <v>787.75</v>
      </c>
      <c r="B191">
        <v>317.20001220703125</v>
      </c>
    </row>
    <row r="192" spans="1:2" x14ac:dyDescent="0.25">
      <c r="A192">
        <v>787.76300048828125</v>
      </c>
      <c r="B192">
        <v>350.70001220703125</v>
      </c>
    </row>
    <row r="193" spans="1:2" x14ac:dyDescent="0.25">
      <c r="A193">
        <v>787.7750244140625</v>
      </c>
      <c r="B193">
        <v>412.79998779296875</v>
      </c>
    </row>
    <row r="194" spans="1:2" x14ac:dyDescent="0.25">
      <c r="A194">
        <v>787.7869873046875</v>
      </c>
      <c r="B194">
        <v>694</v>
      </c>
    </row>
    <row r="195" spans="1:2" x14ac:dyDescent="0.25">
      <c r="A195">
        <v>787.79901123046875</v>
      </c>
      <c r="B195">
        <v>1383</v>
      </c>
    </row>
    <row r="196" spans="1:2" x14ac:dyDescent="0.25">
      <c r="A196">
        <v>787.81201171875</v>
      </c>
      <c r="B196">
        <v>4190</v>
      </c>
    </row>
    <row r="197" spans="1:2" x14ac:dyDescent="0.25">
      <c r="A197">
        <v>787.823974609375</v>
      </c>
      <c r="B197">
        <v>18400</v>
      </c>
    </row>
    <row r="198" spans="1:2" x14ac:dyDescent="0.25">
      <c r="A198">
        <v>787.83599853515625</v>
      </c>
      <c r="B198">
        <v>53950</v>
      </c>
    </row>
    <row r="199" spans="1:2" x14ac:dyDescent="0.25">
      <c r="A199">
        <v>787.8480224609375</v>
      </c>
      <c r="B199">
        <v>87410</v>
      </c>
    </row>
    <row r="200" spans="1:2" x14ac:dyDescent="0.25">
      <c r="A200">
        <v>787.86102294921875</v>
      </c>
      <c r="B200">
        <v>76940</v>
      </c>
    </row>
    <row r="201" spans="1:2" x14ac:dyDescent="0.25">
      <c r="A201">
        <v>787.87298583984375</v>
      </c>
      <c r="B201">
        <v>35340</v>
      </c>
    </row>
    <row r="202" spans="1:2" x14ac:dyDescent="0.25">
      <c r="A202">
        <v>787.885009765625</v>
      </c>
      <c r="B202">
        <v>8199</v>
      </c>
    </row>
    <row r="203" spans="1:2" x14ac:dyDescent="0.25">
      <c r="A203">
        <v>787.89697265625</v>
      </c>
      <c r="B203">
        <v>1762</v>
      </c>
    </row>
    <row r="204" spans="1:2" x14ac:dyDescent="0.25">
      <c r="A204">
        <v>787.90997314453125</v>
      </c>
      <c r="B204">
        <v>967.79998779296875</v>
      </c>
    </row>
    <row r="205" spans="1:2" x14ac:dyDescent="0.25">
      <c r="A205">
        <v>787.9219970703125</v>
      </c>
      <c r="B205">
        <v>801</v>
      </c>
    </row>
    <row r="206" spans="1:2" x14ac:dyDescent="0.25">
      <c r="A206">
        <v>787.93402099609375</v>
      </c>
      <c r="B206">
        <v>667.29998779296875</v>
      </c>
    </row>
    <row r="207" spans="1:2" x14ac:dyDescent="0.25">
      <c r="A207">
        <v>787.94598388671875</v>
      </c>
      <c r="B207">
        <v>495</v>
      </c>
    </row>
    <row r="208" spans="1:2" x14ac:dyDescent="0.25">
      <c r="A208">
        <v>787.958984375</v>
      </c>
      <c r="B208">
        <v>376.29998779296875</v>
      </c>
    </row>
    <row r="209" spans="1:2" x14ac:dyDescent="0.25">
      <c r="A209">
        <v>787.97100830078125</v>
      </c>
      <c r="B209">
        <v>309.5</v>
      </c>
    </row>
    <row r="210" spans="1:2" x14ac:dyDescent="0.25">
      <c r="A210">
        <v>787.98297119140625</v>
      </c>
      <c r="B210">
        <v>281</v>
      </c>
    </row>
    <row r="211" spans="1:2" x14ac:dyDescent="0.25">
      <c r="A211">
        <v>787.9949951171875</v>
      </c>
      <c r="B211">
        <v>250.5</v>
      </c>
    </row>
    <row r="212" spans="1:2" x14ac:dyDescent="0.25">
      <c r="A212">
        <v>788.00799560546875</v>
      </c>
      <c r="B212">
        <v>203.80000305175781</v>
      </c>
    </row>
    <row r="213" spans="1:2" x14ac:dyDescent="0.25">
      <c r="A213">
        <v>788.02001953125</v>
      </c>
      <c r="B213">
        <v>200.5</v>
      </c>
    </row>
    <row r="214" spans="1:2" x14ac:dyDescent="0.25">
      <c r="A214">
        <v>788.031982421875</v>
      </c>
      <c r="B214">
        <v>198.80000305175781</v>
      </c>
    </row>
    <row r="215" spans="1:2" x14ac:dyDescent="0.25">
      <c r="A215">
        <v>788.04400634765625</v>
      </c>
      <c r="B215">
        <v>131.30000305175781</v>
      </c>
    </row>
    <row r="216" spans="1:2" x14ac:dyDescent="0.25">
      <c r="A216">
        <v>788.0570068359375</v>
      </c>
      <c r="B216">
        <v>107.30000305175781</v>
      </c>
    </row>
    <row r="217" spans="1:2" x14ac:dyDescent="0.25">
      <c r="A217">
        <v>788.0689697265625</v>
      </c>
      <c r="B217">
        <v>197.19999694824219</v>
      </c>
    </row>
    <row r="218" spans="1:2" x14ac:dyDescent="0.25">
      <c r="A218">
        <v>788.08099365234375</v>
      </c>
      <c r="B218">
        <v>249.80000305175781</v>
      </c>
    </row>
    <row r="219" spans="1:2" x14ac:dyDescent="0.25">
      <c r="A219">
        <v>788.093994140625</v>
      </c>
      <c r="B219">
        <v>208.30000305175781</v>
      </c>
    </row>
    <row r="220" spans="1:2" x14ac:dyDescent="0.25">
      <c r="A220">
        <v>788.10601806640625</v>
      </c>
      <c r="B220">
        <v>206</v>
      </c>
    </row>
    <row r="221" spans="1:2" x14ac:dyDescent="0.25">
      <c r="A221">
        <v>788.11798095703125</v>
      </c>
      <c r="B221">
        <v>218</v>
      </c>
    </row>
    <row r="222" spans="1:2" x14ac:dyDescent="0.25">
      <c r="A222">
        <v>788.1300048828125</v>
      </c>
      <c r="B222">
        <v>221.19999694824219</v>
      </c>
    </row>
    <row r="223" spans="1:2" x14ac:dyDescent="0.25">
      <c r="A223">
        <v>788.14300537109375</v>
      </c>
      <c r="B223">
        <v>251.80000305175781</v>
      </c>
    </row>
    <row r="224" spans="1:2" x14ac:dyDescent="0.25">
      <c r="A224">
        <v>788.155029296875</v>
      </c>
      <c r="B224">
        <v>221.69999694824219</v>
      </c>
    </row>
    <row r="225" spans="1:2" x14ac:dyDescent="0.25">
      <c r="A225">
        <v>788.1669921875</v>
      </c>
      <c r="B225">
        <v>182</v>
      </c>
    </row>
    <row r="226" spans="1:2" x14ac:dyDescent="0.25">
      <c r="A226">
        <v>788.17901611328125</v>
      </c>
      <c r="B226">
        <v>187.69999694824219</v>
      </c>
    </row>
    <row r="227" spans="1:2" x14ac:dyDescent="0.25">
      <c r="A227">
        <v>788.1920166015625</v>
      </c>
      <c r="B227">
        <v>191.30000305175781</v>
      </c>
    </row>
    <row r="228" spans="1:2" x14ac:dyDescent="0.25">
      <c r="A228">
        <v>788.2039794921875</v>
      </c>
      <c r="B228">
        <v>208.69999694824219</v>
      </c>
    </row>
    <row r="229" spans="1:2" x14ac:dyDescent="0.25">
      <c r="A229">
        <v>788.21600341796875</v>
      </c>
      <c r="B229">
        <v>219</v>
      </c>
    </row>
    <row r="230" spans="1:2" x14ac:dyDescent="0.25">
      <c r="A230">
        <v>788.22802734375</v>
      </c>
      <c r="B230">
        <v>241.80000305175781</v>
      </c>
    </row>
    <row r="231" spans="1:2" x14ac:dyDescent="0.25">
      <c r="A231">
        <v>788.24102783203125</v>
      </c>
      <c r="B231">
        <v>292.20001220703125</v>
      </c>
    </row>
    <row r="232" spans="1:2" x14ac:dyDescent="0.25">
      <c r="A232">
        <v>788.25299072265625</v>
      </c>
      <c r="B232">
        <v>333.5</v>
      </c>
    </row>
    <row r="233" spans="1:2" x14ac:dyDescent="0.25">
      <c r="A233">
        <v>788.2650146484375</v>
      </c>
      <c r="B233">
        <v>380</v>
      </c>
    </row>
    <row r="234" spans="1:2" x14ac:dyDescent="0.25">
      <c r="A234">
        <v>788.2769775390625</v>
      </c>
      <c r="B234">
        <v>423</v>
      </c>
    </row>
    <row r="235" spans="1:2" x14ac:dyDescent="0.25">
      <c r="A235">
        <v>788.28997802734375</v>
      </c>
      <c r="B235">
        <v>552.70001220703125</v>
      </c>
    </row>
    <row r="236" spans="1:2" x14ac:dyDescent="0.25">
      <c r="A236">
        <v>788.302001953125</v>
      </c>
      <c r="B236">
        <v>1222</v>
      </c>
    </row>
    <row r="237" spans="1:2" x14ac:dyDescent="0.25">
      <c r="A237">
        <v>788.31402587890625</v>
      </c>
      <c r="B237">
        <v>3810</v>
      </c>
    </row>
    <row r="238" spans="1:2" x14ac:dyDescent="0.25">
      <c r="A238">
        <v>788.32598876953125</v>
      </c>
      <c r="B238">
        <v>16760</v>
      </c>
    </row>
    <row r="239" spans="1:2" x14ac:dyDescent="0.25">
      <c r="A239">
        <v>788.3389892578125</v>
      </c>
      <c r="B239">
        <v>48900</v>
      </c>
    </row>
    <row r="240" spans="1:2" x14ac:dyDescent="0.25">
      <c r="A240">
        <v>788.35101318359375</v>
      </c>
      <c r="B240">
        <v>76850</v>
      </c>
    </row>
    <row r="241" spans="1:2" x14ac:dyDescent="0.25">
      <c r="A241">
        <v>788.36297607421875</v>
      </c>
      <c r="B241">
        <v>65840</v>
      </c>
    </row>
    <row r="242" spans="1:2" x14ac:dyDescent="0.25">
      <c r="A242">
        <v>788.375</v>
      </c>
      <c r="B242">
        <v>31110</v>
      </c>
    </row>
    <row r="243" spans="1:2" x14ac:dyDescent="0.25">
      <c r="A243">
        <v>788.38800048828125</v>
      </c>
      <c r="B243">
        <v>8747</v>
      </c>
    </row>
    <row r="244" spans="1:2" x14ac:dyDescent="0.25">
      <c r="A244">
        <v>788.4000244140625</v>
      </c>
      <c r="B244">
        <v>2319</v>
      </c>
    </row>
    <row r="245" spans="1:2" x14ac:dyDescent="0.25">
      <c r="A245">
        <v>788.4119873046875</v>
      </c>
      <c r="B245">
        <v>1049</v>
      </c>
    </row>
    <row r="246" spans="1:2" x14ac:dyDescent="0.25">
      <c r="A246">
        <v>788.42401123046875</v>
      </c>
      <c r="B246">
        <v>687</v>
      </c>
    </row>
    <row r="247" spans="1:2" x14ac:dyDescent="0.25">
      <c r="A247">
        <v>788.43701171875</v>
      </c>
      <c r="B247">
        <v>407</v>
      </c>
    </row>
    <row r="248" spans="1:2" x14ac:dyDescent="0.25">
      <c r="A248">
        <v>788.448974609375</v>
      </c>
      <c r="B248">
        <v>271.70001220703125</v>
      </c>
    </row>
    <row r="249" spans="1:2" x14ac:dyDescent="0.25">
      <c r="A249">
        <v>788.46099853515625</v>
      </c>
      <c r="B249">
        <v>271.5</v>
      </c>
    </row>
    <row r="250" spans="1:2" x14ac:dyDescent="0.25">
      <c r="A250">
        <v>788.4739990234375</v>
      </c>
      <c r="B250">
        <v>266.5</v>
      </c>
    </row>
    <row r="251" spans="1:2" x14ac:dyDescent="0.25">
      <c r="A251">
        <v>788.48602294921875</v>
      </c>
      <c r="B251">
        <v>231.69999694824219</v>
      </c>
    </row>
    <row r="252" spans="1:2" x14ac:dyDescent="0.25">
      <c r="A252">
        <v>788.49798583984375</v>
      </c>
      <c r="B252">
        <v>220.5</v>
      </c>
    </row>
    <row r="253" spans="1:2" x14ac:dyDescent="0.25">
      <c r="A253">
        <v>788.510009765625</v>
      </c>
      <c r="B253">
        <v>206</v>
      </c>
    </row>
    <row r="254" spans="1:2" x14ac:dyDescent="0.25">
      <c r="A254">
        <v>788.52301025390625</v>
      </c>
      <c r="B254">
        <v>158.30000305175781</v>
      </c>
    </row>
    <row r="255" spans="1:2" x14ac:dyDescent="0.25">
      <c r="A255">
        <v>788.53497314453125</v>
      </c>
      <c r="B255">
        <v>120.5</v>
      </c>
    </row>
    <row r="256" spans="1:2" x14ac:dyDescent="0.25">
      <c r="A256">
        <v>788.5469970703125</v>
      </c>
      <c r="B256">
        <v>139</v>
      </c>
    </row>
    <row r="257" spans="1:2" x14ac:dyDescent="0.25">
      <c r="A257">
        <v>788.55902099609375</v>
      </c>
      <c r="B257">
        <v>188.5</v>
      </c>
    </row>
    <row r="258" spans="1:2" x14ac:dyDescent="0.25">
      <c r="A258">
        <v>788.572021484375</v>
      </c>
      <c r="B258">
        <v>200.19999694824219</v>
      </c>
    </row>
    <row r="259" spans="1:2" x14ac:dyDescent="0.25">
      <c r="A259">
        <v>788.583984375</v>
      </c>
      <c r="B259">
        <v>196.19999694824219</v>
      </c>
    </row>
    <row r="260" spans="1:2" x14ac:dyDescent="0.25">
      <c r="A260">
        <v>788.59600830078125</v>
      </c>
      <c r="B260">
        <v>174.19999694824219</v>
      </c>
    </row>
    <row r="261" spans="1:2" x14ac:dyDescent="0.25">
      <c r="A261">
        <v>788.60797119140625</v>
      </c>
      <c r="B261">
        <v>116.30000305175781</v>
      </c>
    </row>
    <row r="262" spans="1:2" x14ac:dyDescent="0.25">
      <c r="A262">
        <v>788.6209716796875</v>
      </c>
      <c r="B262">
        <v>137.30000305175781</v>
      </c>
    </row>
    <row r="263" spans="1:2" x14ac:dyDescent="0.25">
      <c r="A263">
        <v>788.63299560546875</v>
      </c>
      <c r="B263">
        <v>194.5</v>
      </c>
    </row>
    <row r="264" spans="1:2" x14ac:dyDescent="0.25">
      <c r="A264">
        <v>788.64501953125</v>
      </c>
      <c r="B264">
        <v>175.19999694824219</v>
      </c>
    </row>
    <row r="265" spans="1:2" x14ac:dyDescent="0.25">
      <c r="A265">
        <v>788.656982421875</v>
      </c>
      <c r="B265">
        <v>197.80000305175781</v>
      </c>
    </row>
    <row r="266" spans="1:2" x14ac:dyDescent="0.25">
      <c r="A266">
        <v>788.66998291015625</v>
      </c>
      <c r="B266">
        <v>237.5</v>
      </c>
    </row>
    <row r="267" spans="1:2" x14ac:dyDescent="0.25">
      <c r="A267">
        <v>788.6820068359375</v>
      </c>
      <c r="B267">
        <v>174.19999694824219</v>
      </c>
    </row>
    <row r="268" spans="1:2" x14ac:dyDescent="0.25">
      <c r="A268">
        <v>788.6939697265625</v>
      </c>
      <c r="B268">
        <v>149.19999694824219</v>
      </c>
    </row>
    <row r="269" spans="1:2" x14ac:dyDescent="0.25">
      <c r="A269">
        <v>788.70599365234375</v>
      </c>
      <c r="B269">
        <v>195.80000305175781</v>
      </c>
    </row>
    <row r="270" spans="1:2" x14ac:dyDescent="0.25">
      <c r="A270">
        <v>788.718994140625</v>
      </c>
      <c r="B270">
        <v>215</v>
      </c>
    </row>
    <row r="271" spans="1:2" x14ac:dyDescent="0.25">
      <c r="A271">
        <v>788.73101806640625</v>
      </c>
      <c r="B271">
        <v>244.19999694824219</v>
      </c>
    </row>
    <row r="272" spans="1:2" x14ac:dyDescent="0.25">
      <c r="A272">
        <v>788.74298095703125</v>
      </c>
      <c r="B272">
        <v>281.29998779296875</v>
      </c>
    </row>
    <row r="273" spans="1:2" x14ac:dyDescent="0.25">
      <c r="A273">
        <v>788.7550048828125</v>
      </c>
      <c r="B273">
        <v>292.5</v>
      </c>
    </row>
    <row r="274" spans="1:2" x14ac:dyDescent="0.25">
      <c r="A274">
        <v>788.76800537109375</v>
      </c>
      <c r="B274">
        <v>314.29998779296875</v>
      </c>
    </row>
    <row r="275" spans="1:2" x14ac:dyDescent="0.25">
      <c r="A275">
        <v>788.780029296875</v>
      </c>
      <c r="B275">
        <v>323</v>
      </c>
    </row>
    <row r="276" spans="1:2" x14ac:dyDescent="0.25">
      <c r="A276">
        <v>788.7919921875</v>
      </c>
      <c r="B276">
        <v>376.5</v>
      </c>
    </row>
    <row r="277" spans="1:2" x14ac:dyDescent="0.25">
      <c r="A277">
        <v>788.80499267578125</v>
      </c>
      <c r="B277">
        <v>915.79998779296875</v>
      </c>
    </row>
    <row r="278" spans="1:2" x14ac:dyDescent="0.25">
      <c r="A278">
        <v>788.8170166015625</v>
      </c>
      <c r="B278">
        <v>3454</v>
      </c>
    </row>
    <row r="279" spans="1:2" x14ac:dyDescent="0.25">
      <c r="A279">
        <v>788.8289794921875</v>
      </c>
      <c r="B279">
        <v>12440</v>
      </c>
    </row>
    <row r="280" spans="1:2" x14ac:dyDescent="0.25">
      <c r="A280">
        <v>788.84100341796875</v>
      </c>
      <c r="B280">
        <v>31660</v>
      </c>
    </row>
    <row r="281" spans="1:2" x14ac:dyDescent="0.25">
      <c r="A281">
        <v>788.85400390625</v>
      </c>
      <c r="B281">
        <v>48540</v>
      </c>
    </row>
    <row r="282" spans="1:2" x14ac:dyDescent="0.25">
      <c r="A282">
        <v>788.86602783203125</v>
      </c>
      <c r="B282">
        <v>43090</v>
      </c>
    </row>
    <row r="283" spans="1:2" x14ac:dyDescent="0.25">
      <c r="A283">
        <v>788.87799072265625</v>
      </c>
      <c r="B283">
        <v>22000</v>
      </c>
    </row>
    <row r="284" spans="1:2" x14ac:dyDescent="0.25">
      <c r="A284">
        <v>788.8900146484375</v>
      </c>
      <c r="B284">
        <v>6807</v>
      </c>
    </row>
    <row r="285" spans="1:2" x14ac:dyDescent="0.25">
      <c r="A285">
        <v>788.90301513671875</v>
      </c>
      <c r="B285">
        <v>1956</v>
      </c>
    </row>
    <row r="286" spans="1:2" x14ac:dyDescent="0.25">
      <c r="A286">
        <v>788.91497802734375</v>
      </c>
      <c r="B286">
        <v>967.5</v>
      </c>
    </row>
    <row r="287" spans="1:2" x14ac:dyDescent="0.25">
      <c r="A287">
        <v>788.927001953125</v>
      </c>
      <c r="B287">
        <v>521</v>
      </c>
    </row>
    <row r="288" spans="1:2" x14ac:dyDescent="0.25">
      <c r="A288">
        <v>788.93902587890625</v>
      </c>
      <c r="B288">
        <v>308</v>
      </c>
    </row>
    <row r="289" spans="1:2" x14ac:dyDescent="0.25">
      <c r="A289">
        <v>788.9520263671875</v>
      </c>
      <c r="B289">
        <v>282.20001220703125</v>
      </c>
    </row>
    <row r="290" spans="1:2" x14ac:dyDescent="0.25">
      <c r="A290">
        <v>788.9639892578125</v>
      </c>
      <c r="B290">
        <v>286.79998779296875</v>
      </c>
    </row>
    <row r="291" spans="1:2" x14ac:dyDescent="0.25">
      <c r="A291">
        <v>788.97601318359375</v>
      </c>
      <c r="B291">
        <v>246.19999694824219</v>
      </c>
    </row>
    <row r="292" spans="1:2" x14ac:dyDescent="0.25">
      <c r="A292">
        <v>788.98797607421875</v>
      </c>
      <c r="B292">
        <v>184</v>
      </c>
    </row>
    <row r="293" spans="1:2" x14ac:dyDescent="0.25">
      <c r="A293">
        <v>789.0009765625</v>
      </c>
      <c r="B293">
        <v>135.69999694824219</v>
      </c>
    </row>
    <row r="294" spans="1:2" x14ac:dyDescent="0.25">
      <c r="A294">
        <v>789.01300048828125</v>
      </c>
      <c r="B294">
        <v>108.5</v>
      </c>
    </row>
    <row r="295" spans="1:2" x14ac:dyDescent="0.25">
      <c r="A295">
        <v>789.0250244140625</v>
      </c>
      <c r="B295">
        <v>109</v>
      </c>
    </row>
    <row r="296" spans="1:2" x14ac:dyDescent="0.25">
      <c r="A296">
        <v>789.0369873046875</v>
      </c>
      <c r="B296">
        <v>130.80000305175781</v>
      </c>
    </row>
    <row r="297" spans="1:2" x14ac:dyDescent="0.25">
      <c r="A297">
        <v>789.04998779296875</v>
      </c>
      <c r="B297">
        <v>161</v>
      </c>
    </row>
    <row r="298" spans="1:2" x14ac:dyDescent="0.25">
      <c r="A298">
        <v>789.06201171875</v>
      </c>
      <c r="B298">
        <v>194.5</v>
      </c>
    </row>
    <row r="299" spans="1:2" x14ac:dyDescent="0.25">
      <c r="A299">
        <v>789.073974609375</v>
      </c>
      <c r="B299">
        <v>185.69999694824219</v>
      </c>
    </row>
    <row r="300" spans="1:2" x14ac:dyDescent="0.25">
      <c r="A300">
        <v>789.08599853515625</v>
      </c>
      <c r="B300">
        <v>122.19999694824219</v>
      </c>
    </row>
    <row r="301" spans="1:2" x14ac:dyDescent="0.25">
      <c r="A301">
        <v>789.0989990234375</v>
      </c>
      <c r="B301">
        <v>106</v>
      </c>
    </row>
    <row r="302" spans="1:2" x14ac:dyDescent="0.25">
      <c r="A302">
        <v>789.11102294921875</v>
      </c>
      <c r="B302">
        <v>150</v>
      </c>
    </row>
    <row r="303" spans="1:2" x14ac:dyDescent="0.25">
      <c r="A303">
        <v>789.12298583984375</v>
      </c>
      <c r="B303">
        <v>192.80000305175781</v>
      </c>
    </row>
    <row r="304" spans="1:2" x14ac:dyDescent="0.25">
      <c r="A304">
        <v>789.135986328125</v>
      </c>
      <c r="B304">
        <v>210.69999694824219</v>
      </c>
    </row>
    <row r="305" spans="1:2" x14ac:dyDescent="0.25">
      <c r="A305">
        <v>789.14801025390625</v>
      </c>
      <c r="B305">
        <v>209.19999694824219</v>
      </c>
    </row>
    <row r="306" spans="1:2" x14ac:dyDescent="0.25">
      <c r="A306">
        <v>789.15997314453125</v>
      </c>
      <c r="B306">
        <v>222.30000305175781</v>
      </c>
    </row>
    <row r="307" spans="1:2" x14ac:dyDescent="0.25">
      <c r="A307">
        <v>789.1719970703125</v>
      </c>
      <c r="B307">
        <v>239.5</v>
      </c>
    </row>
    <row r="308" spans="1:2" x14ac:dyDescent="0.25">
      <c r="A308">
        <v>789.18499755859375</v>
      </c>
      <c r="B308">
        <v>223.19999694824219</v>
      </c>
    </row>
    <row r="309" spans="1:2" x14ac:dyDescent="0.25">
      <c r="A309">
        <v>789.197021484375</v>
      </c>
      <c r="B309">
        <v>205.30000305175781</v>
      </c>
    </row>
    <row r="310" spans="1:2" x14ac:dyDescent="0.25">
      <c r="A310">
        <v>789.208984375</v>
      </c>
      <c r="B310">
        <v>180.5</v>
      </c>
    </row>
    <row r="311" spans="1:2" x14ac:dyDescent="0.25">
      <c r="A311">
        <v>789.22100830078125</v>
      </c>
      <c r="B311">
        <v>146.19999694824219</v>
      </c>
    </row>
    <row r="312" spans="1:2" x14ac:dyDescent="0.25">
      <c r="A312">
        <v>789.2340087890625</v>
      </c>
      <c r="B312">
        <v>169.80000305175781</v>
      </c>
    </row>
    <row r="313" spans="1:2" x14ac:dyDescent="0.25">
      <c r="A313">
        <v>789.2459716796875</v>
      </c>
      <c r="B313">
        <v>203.30000305175781</v>
      </c>
    </row>
    <row r="314" spans="1:2" x14ac:dyDescent="0.25">
      <c r="A314">
        <v>789.25799560546875</v>
      </c>
      <c r="B314">
        <v>192.80000305175781</v>
      </c>
    </row>
    <row r="315" spans="1:2" x14ac:dyDescent="0.25">
      <c r="A315">
        <v>789.27099609375</v>
      </c>
      <c r="B315">
        <v>190</v>
      </c>
    </row>
    <row r="316" spans="1:2" x14ac:dyDescent="0.25">
      <c r="A316">
        <v>789.28302001953125</v>
      </c>
      <c r="B316">
        <v>259.20001220703125</v>
      </c>
    </row>
    <row r="317" spans="1:2" x14ac:dyDescent="0.25">
      <c r="A317">
        <v>789.29498291015625</v>
      </c>
      <c r="B317">
        <v>499.20001220703125</v>
      </c>
    </row>
    <row r="318" spans="1:2" x14ac:dyDescent="0.25">
      <c r="A318">
        <v>789.3070068359375</v>
      </c>
      <c r="B318">
        <v>1202</v>
      </c>
    </row>
    <row r="319" spans="1:2" x14ac:dyDescent="0.25">
      <c r="A319">
        <v>789.32000732421875</v>
      </c>
      <c r="B319">
        <v>3301</v>
      </c>
    </row>
    <row r="320" spans="1:2" x14ac:dyDescent="0.25">
      <c r="A320">
        <v>789.33197021484375</v>
      </c>
      <c r="B320">
        <v>9026</v>
      </c>
    </row>
    <row r="321" spans="1:2" x14ac:dyDescent="0.25">
      <c r="A321">
        <v>789.343994140625</v>
      </c>
      <c r="B321">
        <v>19490</v>
      </c>
    </row>
    <row r="322" spans="1:2" x14ac:dyDescent="0.25">
      <c r="A322">
        <v>789.35601806640625</v>
      </c>
      <c r="B322">
        <v>28070</v>
      </c>
    </row>
    <row r="323" spans="1:2" x14ac:dyDescent="0.25">
      <c r="A323">
        <v>789.3690185546875</v>
      </c>
      <c r="B323">
        <v>25510</v>
      </c>
    </row>
    <row r="324" spans="1:2" x14ac:dyDescent="0.25">
      <c r="A324">
        <v>789.3809814453125</v>
      </c>
      <c r="B324">
        <v>14520</v>
      </c>
    </row>
    <row r="325" spans="1:2" x14ac:dyDescent="0.25">
      <c r="A325">
        <v>789.39300537109375</v>
      </c>
      <c r="B325">
        <v>5376</v>
      </c>
    </row>
    <row r="326" spans="1:2" x14ac:dyDescent="0.25">
      <c r="A326">
        <v>789.405029296875</v>
      </c>
      <c r="B326">
        <v>1670</v>
      </c>
    </row>
    <row r="327" spans="1:2" x14ac:dyDescent="0.25">
      <c r="A327">
        <v>789.41802978515625</v>
      </c>
      <c r="B327">
        <v>788.79998779296875</v>
      </c>
    </row>
    <row r="328" spans="1:2" x14ac:dyDescent="0.25">
      <c r="A328">
        <v>789.42999267578125</v>
      </c>
      <c r="B328">
        <v>527.70001220703125</v>
      </c>
    </row>
    <row r="329" spans="1:2" x14ac:dyDescent="0.25">
      <c r="A329">
        <v>789.4420166015625</v>
      </c>
      <c r="B329">
        <v>396.20001220703125</v>
      </c>
    </row>
    <row r="330" spans="1:2" x14ac:dyDescent="0.25">
      <c r="A330">
        <v>789.4539794921875</v>
      </c>
      <c r="B330">
        <v>271.70001220703125</v>
      </c>
    </row>
    <row r="331" spans="1:2" x14ac:dyDescent="0.25">
      <c r="A331">
        <v>789.46697998046875</v>
      </c>
      <c r="B331">
        <v>141.5</v>
      </c>
    </row>
    <row r="332" spans="1:2" x14ac:dyDescent="0.25">
      <c r="A332">
        <v>789.47900390625</v>
      </c>
      <c r="B332">
        <v>112.69999694824219</v>
      </c>
    </row>
    <row r="333" spans="1:2" x14ac:dyDescent="0.25">
      <c r="A333">
        <v>789.49102783203125</v>
      </c>
      <c r="B333">
        <v>160.69999694824219</v>
      </c>
    </row>
    <row r="334" spans="1:2" x14ac:dyDescent="0.25">
      <c r="A334">
        <v>789.5040283203125</v>
      </c>
      <c r="B334">
        <v>192.80000305175781</v>
      </c>
    </row>
    <row r="335" spans="1:2" x14ac:dyDescent="0.25">
      <c r="A335">
        <v>789.5159912109375</v>
      </c>
      <c r="B335">
        <v>186.69999694824219</v>
      </c>
    </row>
    <row r="336" spans="1:2" x14ac:dyDescent="0.25">
      <c r="A336">
        <v>789.52801513671875</v>
      </c>
      <c r="B336">
        <v>156.30000305175781</v>
      </c>
    </row>
    <row r="337" spans="1:2" x14ac:dyDescent="0.25">
      <c r="A337">
        <v>789.53997802734375</v>
      </c>
      <c r="B337">
        <v>97.25</v>
      </c>
    </row>
    <row r="338" spans="1:2" x14ac:dyDescent="0.25">
      <c r="A338">
        <v>789.552978515625</v>
      </c>
      <c r="B338">
        <v>62.75</v>
      </c>
    </row>
    <row r="339" spans="1:2" x14ac:dyDescent="0.25">
      <c r="A339">
        <v>789.56500244140625</v>
      </c>
      <c r="B339">
        <v>83</v>
      </c>
    </row>
    <row r="340" spans="1:2" x14ac:dyDescent="0.25">
      <c r="A340">
        <v>789.5770263671875</v>
      </c>
      <c r="B340">
        <v>112.69999694824219</v>
      </c>
    </row>
    <row r="341" spans="1:2" x14ac:dyDescent="0.25">
      <c r="A341">
        <v>789.5889892578125</v>
      </c>
      <c r="B341">
        <v>135.69999694824219</v>
      </c>
    </row>
    <row r="342" spans="1:2" x14ac:dyDescent="0.25">
      <c r="A342">
        <v>789.60198974609375</v>
      </c>
      <c r="B342">
        <v>145.19999694824219</v>
      </c>
    </row>
    <row r="343" spans="1:2" x14ac:dyDescent="0.25">
      <c r="A343">
        <v>789.614013671875</v>
      </c>
      <c r="B343">
        <v>121</v>
      </c>
    </row>
    <row r="344" spans="1:2" x14ac:dyDescent="0.25">
      <c r="A344">
        <v>789.6259765625</v>
      </c>
      <c r="B344">
        <v>116.5</v>
      </c>
    </row>
    <row r="345" spans="1:2" x14ac:dyDescent="0.25">
      <c r="A345">
        <v>789.63800048828125</v>
      </c>
      <c r="B345">
        <v>152.5</v>
      </c>
    </row>
    <row r="346" spans="1:2" x14ac:dyDescent="0.25">
      <c r="A346">
        <v>789.6510009765625</v>
      </c>
      <c r="B346">
        <v>162.30000305175781</v>
      </c>
    </row>
    <row r="347" spans="1:2" x14ac:dyDescent="0.25">
      <c r="A347">
        <v>789.66302490234375</v>
      </c>
      <c r="B347">
        <v>132.30000305175781</v>
      </c>
    </row>
    <row r="348" spans="1:2" x14ac:dyDescent="0.25">
      <c r="A348">
        <v>789.67498779296875</v>
      </c>
      <c r="B348">
        <v>98.75</v>
      </c>
    </row>
    <row r="349" spans="1:2" x14ac:dyDescent="0.25">
      <c r="A349">
        <v>789.68798828125</v>
      </c>
      <c r="B349">
        <v>77.25</v>
      </c>
    </row>
    <row r="350" spans="1:2" x14ac:dyDescent="0.25">
      <c r="A350">
        <v>789.70001220703125</v>
      </c>
      <c r="B350">
        <v>73.75</v>
      </c>
    </row>
    <row r="351" spans="1:2" x14ac:dyDescent="0.25">
      <c r="A351">
        <v>789.71197509765625</v>
      </c>
      <c r="B351">
        <v>106.30000305175781</v>
      </c>
    </row>
    <row r="352" spans="1:2" x14ac:dyDescent="0.25">
      <c r="A352">
        <v>789.7239990234375</v>
      </c>
      <c r="B352">
        <v>138</v>
      </c>
    </row>
    <row r="353" spans="1:2" x14ac:dyDescent="0.25">
      <c r="A353">
        <v>789.73699951171875</v>
      </c>
      <c r="B353">
        <v>163.5</v>
      </c>
    </row>
    <row r="354" spans="1:2" x14ac:dyDescent="0.25">
      <c r="A354">
        <v>789.7490234375</v>
      </c>
      <c r="B354">
        <v>199.19999694824219</v>
      </c>
    </row>
    <row r="355" spans="1:2" x14ac:dyDescent="0.25">
      <c r="A355">
        <v>789.760986328125</v>
      </c>
      <c r="B355">
        <v>208</v>
      </c>
    </row>
    <row r="356" spans="1:2" x14ac:dyDescent="0.25">
      <c r="A356">
        <v>789.77301025390625</v>
      </c>
      <c r="B356">
        <v>222</v>
      </c>
    </row>
    <row r="357" spans="1:2" x14ac:dyDescent="0.25">
      <c r="A357">
        <v>789.7860107421875</v>
      </c>
      <c r="B357">
        <v>351</v>
      </c>
    </row>
    <row r="358" spans="1:2" x14ac:dyDescent="0.25">
      <c r="A358">
        <v>789.7979736328125</v>
      </c>
      <c r="B358">
        <v>637.5</v>
      </c>
    </row>
    <row r="359" spans="1:2" x14ac:dyDescent="0.25">
      <c r="A359">
        <v>789.80999755859375</v>
      </c>
      <c r="B359">
        <v>1028</v>
      </c>
    </row>
    <row r="360" spans="1:2" x14ac:dyDescent="0.25">
      <c r="A360">
        <v>789.822998046875</v>
      </c>
      <c r="B360">
        <v>2099</v>
      </c>
    </row>
    <row r="361" spans="1:2" x14ac:dyDescent="0.25">
      <c r="A361">
        <v>789.83502197265625</v>
      </c>
      <c r="B361">
        <v>5880</v>
      </c>
    </row>
    <row r="362" spans="1:2" x14ac:dyDescent="0.25">
      <c r="A362">
        <v>789.84698486328125</v>
      </c>
      <c r="B362">
        <v>12500</v>
      </c>
    </row>
    <row r="363" spans="1:2" x14ac:dyDescent="0.25">
      <c r="A363">
        <v>789.8590087890625</v>
      </c>
      <c r="B363">
        <v>16580</v>
      </c>
    </row>
    <row r="364" spans="1:2" x14ac:dyDescent="0.25">
      <c r="A364">
        <v>789.87200927734375</v>
      </c>
      <c r="B364">
        <v>13780</v>
      </c>
    </row>
    <row r="365" spans="1:2" x14ac:dyDescent="0.25">
      <c r="A365">
        <v>789.88397216796875</v>
      </c>
      <c r="B365">
        <v>7509</v>
      </c>
    </row>
    <row r="366" spans="1:2" x14ac:dyDescent="0.25">
      <c r="A366">
        <v>789.89599609375</v>
      </c>
      <c r="B366">
        <v>3012</v>
      </c>
    </row>
    <row r="367" spans="1:2" x14ac:dyDescent="0.25">
      <c r="A367">
        <v>789.90802001953125</v>
      </c>
      <c r="B367">
        <v>1131</v>
      </c>
    </row>
    <row r="368" spans="1:2" x14ac:dyDescent="0.25">
      <c r="A368">
        <v>789.9210205078125</v>
      </c>
      <c r="B368">
        <v>496</v>
      </c>
    </row>
    <row r="369" spans="1:2" x14ac:dyDescent="0.25">
      <c r="A369">
        <v>789.9329833984375</v>
      </c>
      <c r="B369">
        <v>271.20001220703125</v>
      </c>
    </row>
    <row r="370" spans="1:2" x14ac:dyDescent="0.25">
      <c r="A370">
        <v>789.94500732421875</v>
      </c>
      <c r="B370">
        <v>159</v>
      </c>
    </row>
    <row r="371" spans="1:2" x14ac:dyDescent="0.25">
      <c r="A371">
        <v>789.95697021484375</v>
      </c>
      <c r="B371">
        <v>118</v>
      </c>
    </row>
    <row r="372" spans="1:2" x14ac:dyDescent="0.25">
      <c r="A372">
        <v>789.969970703125</v>
      </c>
      <c r="B372">
        <v>123</v>
      </c>
    </row>
    <row r="373" spans="1:2" x14ac:dyDescent="0.25">
      <c r="A373">
        <v>789.98199462890625</v>
      </c>
      <c r="B373">
        <v>145.19999694824219</v>
      </c>
    </row>
    <row r="374" spans="1:2" x14ac:dyDescent="0.25">
      <c r="A374">
        <v>789.9940185546875</v>
      </c>
      <c r="B374">
        <v>155.80000305175781</v>
      </c>
    </row>
    <row r="375" spans="1:2" x14ac:dyDescent="0.25">
      <c r="A375">
        <v>790.00701904296875</v>
      </c>
      <c r="B375">
        <v>114</v>
      </c>
    </row>
    <row r="376" spans="1:2" x14ac:dyDescent="0.25">
      <c r="A376">
        <v>790.01898193359375</v>
      </c>
      <c r="B376">
        <v>80.5</v>
      </c>
    </row>
    <row r="377" spans="1:2" x14ac:dyDescent="0.25">
      <c r="A377">
        <v>790.031005859375</v>
      </c>
      <c r="B377">
        <v>69.5</v>
      </c>
    </row>
    <row r="378" spans="1:2" x14ac:dyDescent="0.25">
      <c r="A378">
        <v>790.04302978515625</v>
      </c>
      <c r="B378">
        <v>80.25</v>
      </c>
    </row>
    <row r="379" spans="1:2" x14ac:dyDescent="0.25">
      <c r="A379">
        <v>790.0560302734375</v>
      </c>
      <c r="B379">
        <v>117.30000305175781</v>
      </c>
    </row>
    <row r="380" spans="1:2" x14ac:dyDescent="0.25">
      <c r="A380">
        <v>790.0679931640625</v>
      </c>
      <c r="B380">
        <v>108.30000305175781</v>
      </c>
    </row>
    <row r="381" spans="1:2" x14ac:dyDescent="0.25">
      <c r="A381">
        <v>790.08001708984375</v>
      </c>
      <c r="B381">
        <v>98</v>
      </c>
    </row>
    <row r="382" spans="1:2" x14ac:dyDescent="0.25">
      <c r="A382">
        <v>790.09197998046875</v>
      </c>
      <c r="B382">
        <v>117.30000305175781</v>
      </c>
    </row>
    <row r="383" spans="1:2" x14ac:dyDescent="0.25">
      <c r="A383">
        <v>790.10498046875</v>
      </c>
      <c r="B383">
        <v>101.5</v>
      </c>
    </row>
    <row r="384" spans="1:2" x14ac:dyDescent="0.25">
      <c r="A384">
        <v>790.11700439453125</v>
      </c>
      <c r="B384">
        <v>113.80000305175781</v>
      </c>
    </row>
    <row r="385" spans="1:2" x14ac:dyDescent="0.25">
      <c r="A385">
        <v>790.1290283203125</v>
      </c>
      <c r="B385">
        <v>144.19999694824219</v>
      </c>
    </row>
    <row r="386" spans="1:2" x14ac:dyDescent="0.25">
      <c r="A386">
        <v>790.14202880859375</v>
      </c>
      <c r="B386">
        <v>141</v>
      </c>
    </row>
    <row r="387" spans="1:2" x14ac:dyDescent="0.25">
      <c r="A387">
        <v>790.15399169921875</v>
      </c>
      <c r="B387">
        <v>170.19999694824219</v>
      </c>
    </row>
    <row r="388" spans="1:2" x14ac:dyDescent="0.25">
      <c r="A388">
        <v>790.166015625</v>
      </c>
      <c r="B388">
        <v>180.80000305175781</v>
      </c>
    </row>
    <row r="389" spans="1:2" x14ac:dyDescent="0.25">
      <c r="A389">
        <v>790.177978515625</v>
      </c>
      <c r="B389">
        <v>154.30000305175781</v>
      </c>
    </row>
    <row r="390" spans="1:2" x14ac:dyDescent="0.25">
      <c r="A390">
        <v>790.19097900390625</v>
      </c>
      <c r="B390">
        <v>158.5</v>
      </c>
    </row>
    <row r="391" spans="1:2" x14ac:dyDescent="0.25">
      <c r="A391">
        <v>790.2030029296875</v>
      </c>
      <c r="B391">
        <v>135.30000305175781</v>
      </c>
    </row>
    <row r="392" spans="1:2" x14ac:dyDescent="0.25">
      <c r="A392">
        <v>790.21502685546875</v>
      </c>
      <c r="B392">
        <v>95.5</v>
      </c>
    </row>
    <row r="393" spans="1:2" x14ac:dyDescent="0.25">
      <c r="A393">
        <v>790.22698974609375</v>
      </c>
      <c r="B393">
        <v>111.30000305175781</v>
      </c>
    </row>
    <row r="394" spans="1:2" x14ac:dyDescent="0.25">
      <c r="A394">
        <v>790.239990234375</v>
      </c>
      <c r="B394">
        <v>192.80000305175781</v>
      </c>
    </row>
    <row r="395" spans="1:2" x14ac:dyDescent="0.25">
      <c r="A395">
        <v>790.25201416015625</v>
      </c>
      <c r="B395">
        <v>289.29998779296875</v>
      </c>
    </row>
    <row r="396" spans="1:2" x14ac:dyDescent="0.25">
      <c r="A396">
        <v>790.26397705078125</v>
      </c>
      <c r="B396">
        <v>303.79998779296875</v>
      </c>
    </row>
    <row r="397" spans="1:2" x14ac:dyDescent="0.25">
      <c r="A397">
        <v>790.2769775390625</v>
      </c>
      <c r="B397">
        <v>246.19999694824219</v>
      </c>
    </row>
    <row r="398" spans="1:2" x14ac:dyDescent="0.25">
      <c r="A398">
        <v>790.28900146484375</v>
      </c>
      <c r="B398">
        <v>270.79998779296875</v>
      </c>
    </row>
    <row r="399" spans="1:2" x14ac:dyDescent="0.25">
      <c r="A399">
        <v>790.301025390625</v>
      </c>
      <c r="B399">
        <v>429</v>
      </c>
    </row>
    <row r="400" spans="1:2" x14ac:dyDescent="0.25">
      <c r="A400">
        <v>790.31298828125</v>
      </c>
      <c r="B400">
        <v>653.70001220703125</v>
      </c>
    </row>
    <row r="401" spans="1:2" x14ac:dyDescent="0.25">
      <c r="A401">
        <v>790.32598876953125</v>
      </c>
      <c r="B401">
        <v>1682</v>
      </c>
    </row>
    <row r="402" spans="1:2" x14ac:dyDescent="0.25">
      <c r="A402">
        <v>790.3380126953125</v>
      </c>
      <c r="B402">
        <v>5227</v>
      </c>
    </row>
    <row r="403" spans="1:2" x14ac:dyDescent="0.25">
      <c r="A403">
        <v>790.3499755859375</v>
      </c>
      <c r="B403">
        <v>12110</v>
      </c>
    </row>
    <row r="404" spans="1:2" x14ac:dyDescent="0.25">
      <c r="A404">
        <v>790.36199951171875</v>
      </c>
      <c r="B404">
        <v>17790</v>
      </c>
    </row>
    <row r="405" spans="1:2" x14ac:dyDescent="0.25">
      <c r="A405">
        <v>790.375</v>
      </c>
      <c r="B405">
        <v>16030</v>
      </c>
    </row>
    <row r="406" spans="1:2" x14ac:dyDescent="0.25">
      <c r="A406">
        <v>790.38702392578125</v>
      </c>
      <c r="B406">
        <v>9168</v>
      </c>
    </row>
    <row r="407" spans="1:2" x14ac:dyDescent="0.25">
      <c r="A407">
        <v>790.39898681640625</v>
      </c>
      <c r="B407">
        <v>3755</v>
      </c>
    </row>
    <row r="408" spans="1:2" x14ac:dyDescent="0.25">
      <c r="A408">
        <v>790.4119873046875</v>
      </c>
      <c r="B408">
        <v>1449</v>
      </c>
    </row>
    <row r="409" spans="1:2" x14ac:dyDescent="0.25">
      <c r="A409">
        <v>790.42401123046875</v>
      </c>
      <c r="B409">
        <v>629.79998779296875</v>
      </c>
    </row>
    <row r="410" spans="1:2" x14ac:dyDescent="0.25">
      <c r="A410">
        <v>790.43597412109375</v>
      </c>
      <c r="B410">
        <v>257.79998779296875</v>
      </c>
    </row>
    <row r="411" spans="1:2" x14ac:dyDescent="0.25">
      <c r="A411">
        <v>790.447998046875</v>
      </c>
      <c r="B411">
        <v>120.5</v>
      </c>
    </row>
    <row r="412" spans="1:2" x14ac:dyDescent="0.25">
      <c r="A412">
        <v>790.46099853515625</v>
      </c>
      <c r="B412">
        <v>89.75</v>
      </c>
    </row>
    <row r="413" spans="1:2" x14ac:dyDescent="0.25">
      <c r="A413">
        <v>790.4730224609375</v>
      </c>
      <c r="B413">
        <v>93.25</v>
      </c>
    </row>
    <row r="414" spans="1:2" x14ac:dyDescent="0.25">
      <c r="A414">
        <v>790.4849853515625</v>
      </c>
      <c r="B414">
        <v>79.75</v>
      </c>
    </row>
    <row r="415" spans="1:2" x14ac:dyDescent="0.25">
      <c r="A415">
        <v>790.49700927734375</v>
      </c>
      <c r="B415">
        <v>81.25</v>
      </c>
    </row>
    <row r="416" spans="1:2" x14ac:dyDescent="0.25">
      <c r="A416">
        <v>790.510009765625</v>
      </c>
      <c r="B416">
        <v>118</v>
      </c>
    </row>
    <row r="417" spans="1:2" x14ac:dyDescent="0.25">
      <c r="A417">
        <v>790.52197265625</v>
      </c>
      <c r="B417">
        <v>115.5</v>
      </c>
    </row>
    <row r="418" spans="1:2" x14ac:dyDescent="0.25">
      <c r="A418">
        <v>790.53399658203125</v>
      </c>
      <c r="B418">
        <v>80.5</v>
      </c>
    </row>
    <row r="419" spans="1:2" x14ac:dyDescent="0.25">
      <c r="A419">
        <v>790.5469970703125</v>
      </c>
      <c r="B419">
        <v>66.5</v>
      </c>
    </row>
    <row r="420" spans="1:2" x14ac:dyDescent="0.25">
      <c r="A420">
        <v>790.55902099609375</v>
      </c>
      <c r="B420">
        <v>61.75</v>
      </c>
    </row>
    <row r="421" spans="1:2" x14ac:dyDescent="0.25">
      <c r="A421">
        <v>790.57098388671875</v>
      </c>
      <c r="B421">
        <v>67.5</v>
      </c>
    </row>
    <row r="422" spans="1:2" x14ac:dyDescent="0.25">
      <c r="A422">
        <v>790.5830078125</v>
      </c>
      <c r="B422">
        <v>93</v>
      </c>
    </row>
    <row r="423" spans="1:2" x14ac:dyDescent="0.25">
      <c r="A423">
        <v>790.59600830078125</v>
      </c>
      <c r="B423">
        <v>110.69999694824219</v>
      </c>
    </row>
    <row r="424" spans="1:2" x14ac:dyDescent="0.25">
      <c r="A424">
        <v>790.60797119140625</v>
      </c>
      <c r="B424">
        <v>99.75</v>
      </c>
    </row>
    <row r="425" spans="1:2" x14ac:dyDescent="0.25">
      <c r="A425">
        <v>790.6199951171875</v>
      </c>
      <c r="B425">
        <v>85.25</v>
      </c>
    </row>
    <row r="426" spans="1:2" x14ac:dyDescent="0.25">
      <c r="A426">
        <v>790.63299560546875</v>
      </c>
      <c r="B426">
        <v>83.5</v>
      </c>
    </row>
    <row r="427" spans="1:2" x14ac:dyDescent="0.25">
      <c r="A427">
        <v>790.64501953125</v>
      </c>
      <c r="B427">
        <v>87.5</v>
      </c>
    </row>
    <row r="428" spans="1:2" x14ac:dyDescent="0.25">
      <c r="A428">
        <v>790.656982421875</v>
      </c>
      <c r="B428">
        <v>86.75</v>
      </c>
    </row>
    <row r="429" spans="1:2" x14ac:dyDescent="0.25">
      <c r="A429">
        <v>790.66900634765625</v>
      </c>
      <c r="B429">
        <v>84.75</v>
      </c>
    </row>
    <row r="430" spans="1:2" x14ac:dyDescent="0.25">
      <c r="A430">
        <v>790.6820068359375</v>
      </c>
      <c r="B430">
        <v>129</v>
      </c>
    </row>
    <row r="431" spans="1:2" x14ac:dyDescent="0.25">
      <c r="A431">
        <v>790.6939697265625</v>
      </c>
      <c r="B431">
        <v>205.5</v>
      </c>
    </row>
    <row r="432" spans="1:2" x14ac:dyDescent="0.25">
      <c r="A432">
        <v>790.70599365234375</v>
      </c>
      <c r="B432">
        <v>204</v>
      </c>
    </row>
    <row r="433" spans="1:2" x14ac:dyDescent="0.25">
      <c r="A433">
        <v>790.718017578125</v>
      </c>
      <c r="B433">
        <v>155</v>
      </c>
    </row>
    <row r="434" spans="1:2" x14ac:dyDescent="0.25">
      <c r="A434">
        <v>790.73101806640625</v>
      </c>
      <c r="B434">
        <v>150</v>
      </c>
    </row>
    <row r="435" spans="1:2" x14ac:dyDescent="0.25">
      <c r="A435">
        <v>790.74298095703125</v>
      </c>
      <c r="B435">
        <v>160.30000305175781</v>
      </c>
    </row>
    <row r="436" spans="1:2" x14ac:dyDescent="0.25">
      <c r="A436">
        <v>790.7550048828125</v>
      </c>
      <c r="B436">
        <v>213.80000305175781</v>
      </c>
    </row>
    <row r="437" spans="1:2" x14ac:dyDescent="0.25">
      <c r="A437">
        <v>790.76800537109375</v>
      </c>
      <c r="B437">
        <v>278</v>
      </c>
    </row>
    <row r="438" spans="1:2" x14ac:dyDescent="0.25">
      <c r="A438">
        <v>790.780029296875</v>
      </c>
      <c r="B438">
        <v>310.29998779296875</v>
      </c>
    </row>
    <row r="439" spans="1:2" x14ac:dyDescent="0.25">
      <c r="A439">
        <v>790.7919921875</v>
      </c>
      <c r="B439">
        <v>398.20001220703125</v>
      </c>
    </row>
    <row r="440" spans="1:2" x14ac:dyDescent="0.25">
      <c r="A440">
        <v>790.80401611328125</v>
      </c>
      <c r="B440">
        <v>559.29998779296875</v>
      </c>
    </row>
    <row r="441" spans="1:2" x14ac:dyDescent="0.25">
      <c r="A441">
        <v>790.8170166015625</v>
      </c>
      <c r="B441">
        <v>888.5</v>
      </c>
    </row>
    <row r="442" spans="1:2" x14ac:dyDescent="0.25">
      <c r="A442">
        <v>790.8289794921875</v>
      </c>
      <c r="B442">
        <v>2091</v>
      </c>
    </row>
    <row r="443" spans="1:2" x14ac:dyDescent="0.25">
      <c r="A443">
        <v>790.84100341796875</v>
      </c>
      <c r="B443">
        <v>7619</v>
      </c>
    </row>
    <row r="444" spans="1:2" x14ac:dyDescent="0.25">
      <c r="A444">
        <v>790.85302734375</v>
      </c>
      <c r="B444">
        <v>21170</v>
      </c>
    </row>
    <row r="445" spans="1:2" x14ac:dyDescent="0.25">
      <c r="A445">
        <v>790.86602783203125</v>
      </c>
      <c r="B445">
        <v>34150</v>
      </c>
    </row>
    <row r="446" spans="1:2" x14ac:dyDescent="0.25">
      <c r="A446">
        <v>790.87799072265625</v>
      </c>
      <c r="B446">
        <v>31900</v>
      </c>
    </row>
    <row r="447" spans="1:2" x14ac:dyDescent="0.25">
      <c r="A447">
        <v>790.8900146484375</v>
      </c>
      <c r="B447">
        <v>17820</v>
      </c>
    </row>
    <row r="448" spans="1:2" x14ac:dyDescent="0.25">
      <c r="A448">
        <v>790.90301513671875</v>
      </c>
      <c r="B448">
        <v>6463</v>
      </c>
    </row>
    <row r="449" spans="1:2" x14ac:dyDescent="0.25">
      <c r="A449">
        <v>790.91497802734375</v>
      </c>
      <c r="B449">
        <v>1978</v>
      </c>
    </row>
    <row r="450" spans="1:2" x14ac:dyDescent="0.25">
      <c r="A450">
        <v>790.927001953125</v>
      </c>
      <c r="B450">
        <v>767</v>
      </c>
    </row>
    <row r="451" spans="1:2" x14ac:dyDescent="0.25">
      <c r="A451">
        <v>790.93902587890625</v>
      </c>
      <c r="B451">
        <v>416.20001220703125</v>
      </c>
    </row>
    <row r="452" spans="1:2" x14ac:dyDescent="0.25">
      <c r="A452">
        <v>790.9520263671875</v>
      </c>
      <c r="B452">
        <v>276.29998779296875</v>
      </c>
    </row>
    <row r="453" spans="1:2" x14ac:dyDescent="0.25">
      <c r="A453">
        <v>790.9639892578125</v>
      </c>
      <c r="B453">
        <v>220.5</v>
      </c>
    </row>
    <row r="454" spans="1:2" x14ac:dyDescent="0.25">
      <c r="A454">
        <v>790.97601318359375</v>
      </c>
      <c r="B454">
        <v>215</v>
      </c>
    </row>
    <row r="455" spans="1:2" x14ac:dyDescent="0.25">
      <c r="A455">
        <v>790.989013671875</v>
      </c>
      <c r="B455">
        <v>215.5</v>
      </c>
    </row>
    <row r="456" spans="1:2" x14ac:dyDescent="0.25">
      <c r="A456">
        <v>791.0009765625</v>
      </c>
      <c r="B456">
        <v>175</v>
      </c>
    </row>
    <row r="457" spans="1:2" x14ac:dyDescent="0.25">
      <c r="A457">
        <v>791.01300048828125</v>
      </c>
      <c r="B457">
        <v>118.80000305175781</v>
      </c>
    </row>
    <row r="458" spans="1:2" x14ac:dyDescent="0.25">
      <c r="A458">
        <v>791.0250244140625</v>
      </c>
      <c r="B458">
        <v>119.5</v>
      </c>
    </row>
    <row r="459" spans="1:2" x14ac:dyDescent="0.25">
      <c r="A459">
        <v>791.03802490234375</v>
      </c>
      <c r="B459">
        <v>137.30000305175781</v>
      </c>
    </row>
    <row r="460" spans="1:2" x14ac:dyDescent="0.25">
      <c r="A460">
        <v>791.04998779296875</v>
      </c>
      <c r="B460">
        <v>126.5</v>
      </c>
    </row>
    <row r="461" spans="1:2" x14ac:dyDescent="0.25">
      <c r="A461">
        <v>791.06201171875</v>
      </c>
      <c r="B461">
        <v>109</v>
      </c>
    </row>
    <row r="462" spans="1:2" x14ac:dyDescent="0.25">
      <c r="A462">
        <v>791.073974609375</v>
      </c>
      <c r="B462">
        <v>110.5</v>
      </c>
    </row>
    <row r="463" spans="1:2" x14ac:dyDescent="0.25">
      <c r="A463">
        <v>791.08697509765625</v>
      </c>
      <c r="B463">
        <v>120</v>
      </c>
    </row>
    <row r="464" spans="1:2" x14ac:dyDescent="0.25">
      <c r="A464">
        <v>791.0989990234375</v>
      </c>
      <c r="B464">
        <v>121</v>
      </c>
    </row>
    <row r="465" spans="1:2" x14ac:dyDescent="0.25">
      <c r="A465">
        <v>791.11102294921875</v>
      </c>
      <c r="B465">
        <v>119.5</v>
      </c>
    </row>
    <row r="466" spans="1:2" x14ac:dyDescent="0.25">
      <c r="A466">
        <v>791.1240234375</v>
      </c>
      <c r="B466">
        <v>109.69999694824219</v>
      </c>
    </row>
    <row r="467" spans="1:2" x14ac:dyDescent="0.25">
      <c r="A467">
        <v>791.135986328125</v>
      </c>
      <c r="B467">
        <v>130.30000305175781</v>
      </c>
    </row>
    <row r="468" spans="1:2" x14ac:dyDescent="0.25">
      <c r="A468">
        <v>791.14801025390625</v>
      </c>
      <c r="B468">
        <v>197.19999694824219</v>
      </c>
    </row>
    <row r="469" spans="1:2" x14ac:dyDescent="0.25">
      <c r="A469">
        <v>791.15997314453125</v>
      </c>
      <c r="B469">
        <v>211.5</v>
      </c>
    </row>
    <row r="470" spans="1:2" x14ac:dyDescent="0.25">
      <c r="A470">
        <v>791.1729736328125</v>
      </c>
      <c r="B470">
        <v>168.5</v>
      </c>
    </row>
    <row r="471" spans="1:2" x14ac:dyDescent="0.25">
      <c r="A471">
        <v>791.18499755859375</v>
      </c>
      <c r="B471">
        <v>179</v>
      </c>
    </row>
    <row r="472" spans="1:2" x14ac:dyDescent="0.25">
      <c r="A472">
        <v>791.197021484375</v>
      </c>
      <c r="B472">
        <v>222.5</v>
      </c>
    </row>
    <row r="473" spans="1:2" x14ac:dyDescent="0.25">
      <c r="A473">
        <v>791.21002197265625</v>
      </c>
      <c r="B473">
        <v>204</v>
      </c>
    </row>
    <row r="474" spans="1:2" x14ac:dyDescent="0.25">
      <c r="A474">
        <v>791.22198486328125</v>
      </c>
      <c r="B474">
        <v>203.30000305175781</v>
      </c>
    </row>
    <row r="475" spans="1:2" x14ac:dyDescent="0.25">
      <c r="A475">
        <v>791.2340087890625</v>
      </c>
      <c r="B475">
        <v>273</v>
      </c>
    </row>
    <row r="476" spans="1:2" x14ac:dyDescent="0.25">
      <c r="A476">
        <v>791.2459716796875</v>
      </c>
      <c r="B476">
        <v>281.5</v>
      </c>
    </row>
    <row r="477" spans="1:2" x14ac:dyDescent="0.25">
      <c r="A477">
        <v>791.25897216796875</v>
      </c>
      <c r="B477">
        <v>284</v>
      </c>
    </row>
    <row r="478" spans="1:2" x14ac:dyDescent="0.25">
      <c r="A478">
        <v>791.27099609375</v>
      </c>
      <c r="B478">
        <v>371</v>
      </c>
    </row>
    <row r="479" spans="1:2" x14ac:dyDescent="0.25">
      <c r="A479">
        <v>791.28302001953125</v>
      </c>
      <c r="B479">
        <v>472.29998779296875</v>
      </c>
    </row>
    <row r="480" spans="1:2" x14ac:dyDescent="0.25">
      <c r="A480">
        <v>791.2960205078125</v>
      </c>
      <c r="B480">
        <v>586.5</v>
      </c>
    </row>
    <row r="481" spans="1:2" x14ac:dyDescent="0.25">
      <c r="A481">
        <v>791.3079833984375</v>
      </c>
      <c r="B481">
        <v>731.5</v>
      </c>
    </row>
    <row r="482" spans="1:2" x14ac:dyDescent="0.25">
      <c r="A482">
        <v>791.32000732421875</v>
      </c>
      <c r="B482">
        <v>1083</v>
      </c>
    </row>
    <row r="483" spans="1:2" x14ac:dyDescent="0.25">
      <c r="A483">
        <v>791.33197021484375</v>
      </c>
      <c r="B483">
        <v>2900</v>
      </c>
    </row>
    <row r="484" spans="1:2" x14ac:dyDescent="0.25">
      <c r="A484">
        <v>791.344970703125</v>
      </c>
      <c r="B484">
        <v>11780</v>
      </c>
    </row>
    <row r="485" spans="1:2" x14ac:dyDescent="0.25">
      <c r="A485">
        <v>791.35699462890625</v>
      </c>
      <c r="B485">
        <v>35980</v>
      </c>
    </row>
    <row r="486" spans="1:2" x14ac:dyDescent="0.25">
      <c r="A486">
        <v>791.3690185546875</v>
      </c>
      <c r="B486">
        <v>62220</v>
      </c>
    </row>
    <row r="487" spans="1:2" x14ac:dyDescent="0.25">
      <c r="A487">
        <v>791.3809814453125</v>
      </c>
      <c r="B487">
        <v>59700</v>
      </c>
    </row>
    <row r="488" spans="1:2" x14ac:dyDescent="0.25">
      <c r="A488">
        <v>791.39398193359375</v>
      </c>
      <c r="B488">
        <v>32260</v>
      </c>
    </row>
    <row r="489" spans="1:2" x14ac:dyDescent="0.25">
      <c r="A489">
        <v>791.406005859375</v>
      </c>
      <c r="B489">
        <v>10350</v>
      </c>
    </row>
    <row r="490" spans="1:2" x14ac:dyDescent="0.25">
      <c r="A490">
        <v>791.41802978515625</v>
      </c>
      <c r="B490">
        <v>2569</v>
      </c>
    </row>
    <row r="491" spans="1:2" x14ac:dyDescent="0.25">
      <c r="A491">
        <v>791.4310302734375</v>
      </c>
      <c r="B491">
        <v>869.29998779296875</v>
      </c>
    </row>
    <row r="492" spans="1:2" x14ac:dyDescent="0.25">
      <c r="A492">
        <v>791.4429931640625</v>
      </c>
      <c r="B492">
        <v>583.5</v>
      </c>
    </row>
    <row r="493" spans="1:2" x14ac:dyDescent="0.25">
      <c r="A493">
        <v>791.45501708984375</v>
      </c>
      <c r="B493">
        <v>493.79998779296875</v>
      </c>
    </row>
    <row r="494" spans="1:2" x14ac:dyDescent="0.25">
      <c r="A494">
        <v>791.46697998046875</v>
      </c>
      <c r="B494">
        <v>365.79998779296875</v>
      </c>
    </row>
    <row r="495" spans="1:2" x14ac:dyDescent="0.25">
      <c r="A495">
        <v>791.47998046875</v>
      </c>
      <c r="B495">
        <v>319.70001220703125</v>
      </c>
    </row>
    <row r="496" spans="1:2" x14ac:dyDescent="0.25">
      <c r="A496">
        <v>791.49200439453125</v>
      </c>
      <c r="B496">
        <v>336</v>
      </c>
    </row>
    <row r="497" spans="1:2" x14ac:dyDescent="0.25">
      <c r="A497">
        <v>791.5040283203125</v>
      </c>
      <c r="B497">
        <v>333.5</v>
      </c>
    </row>
    <row r="498" spans="1:2" x14ac:dyDescent="0.25">
      <c r="A498">
        <v>791.51702880859375</v>
      </c>
      <c r="B498">
        <v>344.70001220703125</v>
      </c>
    </row>
    <row r="499" spans="1:2" x14ac:dyDescent="0.25">
      <c r="A499">
        <v>791.52899169921875</v>
      </c>
      <c r="B499">
        <v>338.20001220703125</v>
      </c>
    </row>
    <row r="500" spans="1:2" x14ac:dyDescent="0.25">
      <c r="A500">
        <v>791.541015625</v>
      </c>
      <c r="B500">
        <v>292</v>
      </c>
    </row>
    <row r="501" spans="1:2" x14ac:dyDescent="0.25">
      <c r="A501">
        <v>791.552978515625</v>
      </c>
      <c r="B501">
        <v>226</v>
      </c>
    </row>
    <row r="502" spans="1:2" x14ac:dyDescent="0.25">
      <c r="A502">
        <v>791.56597900390625</v>
      </c>
      <c r="B502">
        <v>145</v>
      </c>
    </row>
    <row r="503" spans="1:2" x14ac:dyDescent="0.25">
      <c r="A503">
        <v>791.5780029296875</v>
      </c>
      <c r="B503">
        <v>136</v>
      </c>
    </row>
    <row r="504" spans="1:2" x14ac:dyDescent="0.25">
      <c r="A504">
        <v>791.59002685546875</v>
      </c>
      <c r="B504">
        <v>213.19999694824219</v>
      </c>
    </row>
    <row r="505" spans="1:2" x14ac:dyDescent="0.25">
      <c r="A505">
        <v>791.60302734375</v>
      </c>
      <c r="B505">
        <v>266.5</v>
      </c>
    </row>
    <row r="506" spans="1:2" x14ac:dyDescent="0.25">
      <c r="A506">
        <v>791.614990234375</v>
      </c>
      <c r="B506">
        <v>284.79998779296875</v>
      </c>
    </row>
    <row r="507" spans="1:2" x14ac:dyDescent="0.25">
      <c r="A507">
        <v>791.62701416015625</v>
      </c>
      <c r="B507">
        <v>278.29998779296875</v>
      </c>
    </row>
    <row r="508" spans="1:2" x14ac:dyDescent="0.25">
      <c r="A508">
        <v>791.63897705078125</v>
      </c>
      <c r="B508">
        <v>228</v>
      </c>
    </row>
    <row r="509" spans="1:2" x14ac:dyDescent="0.25">
      <c r="A509">
        <v>791.6519775390625</v>
      </c>
      <c r="B509">
        <v>203.5</v>
      </c>
    </row>
    <row r="510" spans="1:2" x14ac:dyDescent="0.25">
      <c r="A510">
        <v>791.66400146484375</v>
      </c>
      <c r="B510">
        <v>224</v>
      </c>
    </row>
    <row r="511" spans="1:2" x14ac:dyDescent="0.25">
      <c r="A511">
        <v>791.676025390625</v>
      </c>
      <c r="B511">
        <v>262.5</v>
      </c>
    </row>
    <row r="512" spans="1:2" x14ac:dyDescent="0.25">
      <c r="A512">
        <v>791.68902587890625</v>
      </c>
      <c r="B512">
        <v>313.20001220703125</v>
      </c>
    </row>
    <row r="513" spans="1:2" x14ac:dyDescent="0.25">
      <c r="A513">
        <v>791.70098876953125</v>
      </c>
      <c r="B513">
        <v>336.5</v>
      </c>
    </row>
    <row r="514" spans="1:2" x14ac:dyDescent="0.25">
      <c r="A514">
        <v>791.7130126953125</v>
      </c>
      <c r="B514">
        <v>315</v>
      </c>
    </row>
    <row r="515" spans="1:2" x14ac:dyDescent="0.25">
      <c r="A515">
        <v>791.7249755859375</v>
      </c>
      <c r="B515">
        <v>305.5</v>
      </c>
    </row>
    <row r="516" spans="1:2" x14ac:dyDescent="0.25">
      <c r="A516">
        <v>791.73797607421875</v>
      </c>
      <c r="B516">
        <v>363.20001220703125</v>
      </c>
    </row>
    <row r="517" spans="1:2" x14ac:dyDescent="0.25">
      <c r="A517">
        <v>791.75</v>
      </c>
      <c r="B517">
        <v>397.5</v>
      </c>
    </row>
    <row r="518" spans="1:2" x14ac:dyDescent="0.25">
      <c r="A518">
        <v>791.76202392578125</v>
      </c>
      <c r="B518">
        <v>423.5</v>
      </c>
    </row>
    <row r="519" spans="1:2" x14ac:dyDescent="0.25">
      <c r="A519">
        <v>791.7750244140625</v>
      </c>
      <c r="B519">
        <v>581</v>
      </c>
    </row>
    <row r="520" spans="1:2" x14ac:dyDescent="0.25">
      <c r="A520">
        <v>791.7869873046875</v>
      </c>
      <c r="B520">
        <v>680.79998779296875</v>
      </c>
    </row>
    <row r="521" spans="1:2" x14ac:dyDescent="0.25">
      <c r="A521">
        <v>791.79901123046875</v>
      </c>
      <c r="B521">
        <v>605.5</v>
      </c>
    </row>
    <row r="522" spans="1:2" x14ac:dyDescent="0.25">
      <c r="A522">
        <v>791.81097412109375</v>
      </c>
      <c r="B522">
        <v>591</v>
      </c>
    </row>
    <row r="523" spans="1:2" x14ac:dyDescent="0.25">
      <c r="A523">
        <v>791.823974609375</v>
      </c>
      <c r="B523">
        <v>993</v>
      </c>
    </row>
    <row r="524" spans="1:2" x14ac:dyDescent="0.25">
      <c r="A524">
        <v>791.83599853515625</v>
      </c>
      <c r="B524">
        <v>3732</v>
      </c>
    </row>
    <row r="525" spans="1:2" x14ac:dyDescent="0.25">
      <c r="A525">
        <v>791.8480224609375</v>
      </c>
      <c r="B525">
        <v>17670</v>
      </c>
    </row>
    <row r="526" spans="1:2" x14ac:dyDescent="0.25">
      <c r="A526">
        <v>791.8599853515625</v>
      </c>
      <c r="B526">
        <v>54050</v>
      </c>
    </row>
    <row r="527" spans="1:2" x14ac:dyDescent="0.25">
      <c r="A527">
        <v>791.87298583984375</v>
      </c>
      <c r="B527">
        <v>90070</v>
      </c>
    </row>
    <row r="528" spans="1:2" x14ac:dyDescent="0.25">
      <c r="A528">
        <v>791.885009765625</v>
      </c>
      <c r="B528">
        <v>81220</v>
      </c>
    </row>
    <row r="529" spans="1:2" x14ac:dyDescent="0.25">
      <c r="A529">
        <v>791.89697265625</v>
      </c>
      <c r="B529">
        <v>39450</v>
      </c>
    </row>
    <row r="530" spans="1:2" x14ac:dyDescent="0.25">
      <c r="A530">
        <v>791.90997314453125</v>
      </c>
      <c r="B530">
        <v>10840</v>
      </c>
    </row>
    <row r="531" spans="1:2" x14ac:dyDescent="0.25">
      <c r="A531">
        <v>791.9219970703125</v>
      </c>
      <c r="B531">
        <v>2640</v>
      </c>
    </row>
    <row r="532" spans="1:2" x14ac:dyDescent="0.25">
      <c r="A532">
        <v>791.93402099609375</v>
      </c>
      <c r="B532">
        <v>1059</v>
      </c>
    </row>
    <row r="533" spans="1:2" x14ac:dyDescent="0.25">
      <c r="A533">
        <v>791.947021484375</v>
      </c>
      <c r="B533">
        <v>759.5</v>
      </c>
    </row>
    <row r="534" spans="1:2" x14ac:dyDescent="0.25">
      <c r="A534">
        <v>791.958984375</v>
      </c>
      <c r="B534">
        <v>630</v>
      </c>
    </row>
    <row r="535" spans="1:2" x14ac:dyDescent="0.25">
      <c r="A535">
        <v>791.97100830078125</v>
      </c>
      <c r="B535">
        <v>446.79998779296875</v>
      </c>
    </row>
    <row r="536" spans="1:2" x14ac:dyDescent="0.25">
      <c r="A536">
        <v>791.98297119140625</v>
      </c>
      <c r="B536">
        <v>338.5</v>
      </c>
    </row>
    <row r="537" spans="1:2" x14ac:dyDescent="0.25">
      <c r="A537">
        <v>791.9959716796875</v>
      </c>
      <c r="B537">
        <v>327.5</v>
      </c>
    </row>
    <row r="538" spans="1:2" x14ac:dyDescent="0.25">
      <c r="A538">
        <v>792.00799560546875</v>
      </c>
      <c r="B538">
        <v>361.20001220703125</v>
      </c>
    </row>
    <row r="539" spans="1:2" x14ac:dyDescent="0.25">
      <c r="A539">
        <v>792.02001953125</v>
      </c>
      <c r="B539">
        <v>401</v>
      </c>
    </row>
    <row r="540" spans="1:2" x14ac:dyDescent="0.25">
      <c r="A540">
        <v>792.03302001953125</v>
      </c>
      <c r="B540">
        <v>404</v>
      </c>
    </row>
    <row r="541" spans="1:2" x14ac:dyDescent="0.25">
      <c r="A541">
        <v>792.04498291015625</v>
      </c>
      <c r="B541">
        <v>323.70001220703125</v>
      </c>
    </row>
    <row r="542" spans="1:2" x14ac:dyDescent="0.25">
      <c r="A542">
        <v>792.0570068359375</v>
      </c>
      <c r="B542">
        <v>214.5</v>
      </c>
    </row>
    <row r="543" spans="1:2" x14ac:dyDescent="0.25">
      <c r="A543">
        <v>792.0689697265625</v>
      </c>
      <c r="B543">
        <v>202</v>
      </c>
    </row>
    <row r="544" spans="1:2" x14ac:dyDescent="0.25">
      <c r="A544">
        <v>792.08197021484375</v>
      </c>
      <c r="B544">
        <v>263</v>
      </c>
    </row>
    <row r="545" spans="1:2" x14ac:dyDescent="0.25">
      <c r="A545">
        <v>792.093994140625</v>
      </c>
      <c r="B545">
        <v>285</v>
      </c>
    </row>
    <row r="546" spans="1:2" x14ac:dyDescent="0.25">
      <c r="A546">
        <v>792.10601806640625</v>
      </c>
      <c r="B546">
        <v>234</v>
      </c>
    </row>
    <row r="547" spans="1:2" x14ac:dyDescent="0.25">
      <c r="A547">
        <v>792.1190185546875</v>
      </c>
      <c r="B547">
        <v>193</v>
      </c>
    </row>
    <row r="548" spans="1:2" x14ac:dyDescent="0.25">
      <c r="A548">
        <v>792.1309814453125</v>
      </c>
      <c r="B548">
        <v>179.80000305175781</v>
      </c>
    </row>
    <row r="549" spans="1:2" x14ac:dyDescent="0.25">
      <c r="A549">
        <v>792.14300537109375</v>
      </c>
      <c r="B549">
        <v>202.5</v>
      </c>
    </row>
    <row r="550" spans="1:2" x14ac:dyDescent="0.25">
      <c r="A550">
        <v>792.155029296875</v>
      </c>
      <c r="B550">
        <v>265.20001220703125</v>
      </c>
    </row>
    <row r="551" spans="1:2" x14ac:dyDescent="0.25">
      <c r="A551">
        <v>792.16802978515625</v>
      </c>
      <c r="B551">
        <v>277.70001220703125</v>
      </c>
    </row>
    <row r="552" spans="1:2" x14ac:dyDescent="0.25">
      <c r="A552">
        <v>792.17999267578125</v>
      </c>
      <c r="B552">
        <v>268.29998779296875</v>
      </c>
    </row>
    <row r="553" spans="1:2" x14ac:dyDescent="0.25">
      <c r="A553">
        <v>792.1920166015625</v>
      </c>
      <c r="B553">
        <v>265.5</v>
      </c>
    </row>
    <row r="554" spans="1:2" x14ac:dyDescent="0.25">
      <c r="A554">
        <v>792.20501708984375</v>
      </c>
      <c r="B554">
        <v>224.30000305175781</v>
      </c>
    </row>
    <row r="555" spans="1:2" x14ac:dyDescent="0.25">
      <c r="A555">
        <v>792.21697998046875</v>
      </c>
      <c r="B555">
        <v>259.5</v>
      </c>
    </row>
    <row r="556" spans="1:2" x14ac:dyDescent="0.25">
      <c r="A556">
        <v>792.22900390625</v>
      </c>
      <c r="B556">
        <v>327.29998779296875</v>
      </c>
    </row>
    <row r="557" spans="1:2" x14ac:dyDescent="0.25">
      <c r="A557">
        <v>792.24102783203125</v>
      </c>
      <c r="B557">
        <v>266.79998779296875</v>
      </c>
    </row>
    <row r="558" spans="1:2" x14ac:dyDescent="0.25">
      <c r="A558">
        <v>792.2540283203125</v>
      </c>
      <c r="B558">
        <v>195</v>
      </c>
    </row>
    <row r="559" spans="1:2" x14ac:dyDescent="0.25">
      <c r="A559">
        <v>792.2659912109375</v>
      </c>
      <c r="B559">
        <v>255.80000305175781</v>
      </c>
    </row>
    <row r="560" spans="1:2" x14ac:dyDescent="0.25">
      <c r="A560">
        <v>792.27801513671875</v>
      </c>
      <c r="B560">
        <v>388.79998779296875</v>
      </c>
    </row>
    <row r="561" spans="1:2" x14ac:dyDescent="0.25">
      <c r="A561">
        <v>792.291015625</v>
      </c>
      <c r="B561">
        <v>442.79998779296875</v>
      </c>
    </row>
    <row r="562" spans="1:2" x14ac:dyDescent="0.25">
      <c r="A562">
        <v>792.302978515625</v>
      </c>
      <c r="B562">
        <v>524.5</v>
      </c>
    </row>
    <row r="563" spans="1:2" x14ac:dyDescent="0.25">
      <c r="A563">
        <v>792.31500244140625</v>
      </c>
      <c r="B563">
        <v>746.29998779296875</v>
      </c>
    </row>
    <row r="564" spans="1:2" x14ac:dyDescent="0.25">
      <c r="A564">
        <v>792.3270263671875</v>
      </c>
      <c r="B564">
        <v>1333</v>
      </c>
    </row>
    <row r="565" spans="1:2" x14ac:dyDescent="0.25">
      <c r="A565">
        <v>792.34002685546875</v>
      </c>
      <c r="B565">
        <v>4146</v>
      </c>
    </row>
    <row r="566" spans="1:2" x14ac:dyDescent="0.25">
      <c r="A566">
        <v>792.35198974609375</v>
      </c>
      <c r="B566">
        <v>18330</v>
      </c>
    </row>
    <row r="567" spans="1:2" x14ac:dyDescent="0.25">
      <c r="A567">
        <v>792.364013671875</v>
      </c>
      <c r="B567">
        <v>56530</v>
      </c>
    </row>
    <row r="568" spans="1:2" x14ac:dyDescent="0.25">
      <c r="A568">
        <v>792.37701416015625</v>
      </c>
      <c r="B568">
        <v>91860</v>
      </c>
    </row>
    <row r="569" spans="1:2" x14ac:dyDescent="0.25">
      <c r="A569">
        <v>792.38897705078125</v>
      </c>
      <c r="B569">
        <v>78340</v>
      </c>
    </row>
    <row r="570" spans="1:2" x14ac:dyDescent="0.25">
      <c r="A570">
        <v>792.4010009765625</v>
      </c>
      <c r="B570">
        <v>35880</v>
      </c>
    </row>
    <row r="571" spans="1:2" x14ac:dyDescent="0.25">
      <c r="A571">
        <v>792.41302490234375</v>
      </c>
      <c r="B571">
        <v>9766</v>
      </c>
    </row>
    <row r="572" spans="1:2" x14ac:dyDescent="0.25">
      <c r="A572">
        <v>792.426025390625</v>
      </c>
      <c r="B572">
        <v>2418</v>
      </c>
    </row>
    <row r="573" spans="1:2" x14ac:dyDescent="0.25">
      <c r="A573">
        <v>792.43798828125</v>
      </c>
      <c r="B573">
        <v>976.20001220703125</v>
      </c>
    </row>
    <row r="574" spans="1:2" x14ac:dyDescent="0.25">
      <c r="A574">
        <v>792.45001220703125</v>
      </c>
      <c r="B574">
        <v>724.20001220703125</v>
      </c>
    </row>
    <row r="575" spans="1:2" x14ac:dyDescent="0.25">
      <c r="A575">
        <v>792.4630126953125</v>
      </c>
      <c r="B575">
        <v>569.5</v>
      </c>
    </row>
    <row r="576" spans="1:2" x14ac:dyDescent="0.25">
      <c r="A576">
        <v>792.4749755859375</v>
      </c>
      <c r="B576">
        <v>367.5</v>
      </c>
    </row>
    <row r="577" spans="1:2" x14ac:dyDescent="0.25">
      <c r="A577">
        <v>792.48699951171875</v>
      </c>
      <c r="B577">
        <v>244.19999694824219</v>
      </c>
    </row>
    <row r="578" spans="1:2" x14ac:dyDescent="0.25">
      <c r="A578">
        <v>792.4990234375</v>
      </c>
      <c r="B578">
        <v>218.30000305175781</v>
      </c>
    </row>
    <row r="579" spans="1:2" x14ac:dyDescent="0.25">
      <c r="A579">
        <v>792.51202392578125</v>
      </c>
      <c r="B579">
        <v>215.80000305175781</v>
      </c>
    </row>
    <row r="580" spans="1:2" x14ac:dyDescent="0.25">
      <c r="A580">
        <v>792.52398681640625</v>
      </c>
      <c r="B580">
        <v>234.80000305175781</v>
      </c>
    </row>
    <row r="581" spans="1:2" x14ac:dyDescent="0.25">
      <c r="A581">
        <v>792.5360107421875</v>
      </c>
      <c r="B581">
        <v>251.30000305175781</v>
      </c>
    </row>
    <row r="582" spans="1:2" x14ac:dyDescent="0.25">
      <c r="A582">
        <v>792.54901123046875</v>
      </c>
      <c r="B582">
        <v>169.19999694824219</v>
      </c>
    </row>
    <row r="583" spans="1:2" x14ac:dyDescent="0.25">
      <c r="A583">
        <v>792.56097412109375</v>
      </c>
      <c r="B583">
        <v>82.75</v>
      </c>
    </row>
    <row r="584" spans="1:2" x14ac:dyDescent="0.25">
      <c r="A584">
        <v>792.572998046875</v>
      </c>
      <c r="B584">
        <v>77.25</v>
      </c>
    </row>
    <row r="585" spans="1:2" x14ac:dyDescent="0.25">
      <c r="A585">
        <v>792.58599853515625</v>
      </c>
      <c r="B585">
        <v>80</v>
      </c>
    </row>
    <row r="586" spans="1:2" x14ac:dyDescent="0.25">
      <c r="A586">
        <v>792.5980224609375</v>
      </c>
      <c r="B586">
        <v>88.5</v>
      </c>
    </row>
    <row r="587" spans="1:2" x14ac:dyDescent="0.25">
      <c r="A587">
        <v>792.6099853515625</v>
      </c>
      <c r="B587">
        <v>150.5</v>
      </c>
    </row>
    <row r="588" spans="1:2" x14ac:dyDescent="0.25">
      <c r="A588">
        <v>792.62200927734375</v>
      </c>
      <c r="B588">
        <v>223.5</v>
      </c>
    </row>
    <row r="589" spans="1:2" x14ac:dyDescent="0.25">
      <c r="A589">
        <v>792.635009765625</v>
      </c>
      <c r="B589">
        <v>266.5</v>
      </c>
    </row>
    <row r="590" spans="1:2" x14ac:dyDescent="0.25">
      <c r="A590">
        <v>792.64697265625</v>
      </c>
      <c r="B590">
        <v>266.29998779296875</v>
      </c>
    </row>
    <row r="591" spans="1:2" x14ac:dyDescent="0.25">
      <c r="A591">
        <v>792.65899658203125</v>
      </c>
      <c r="B591">
        <v>228.30000305175781</v>
      </c>
    </row>
    <row r="592" spans="1:2" x14ac:dyDescent="0.25">
      <c r="A592">
        <v>792.6719970703125</v>
      </c>
      <c r="B592">
        <v>204.69999694824219</v>
      </c>
    </row>
    <row r="593" spans="1:2" x14ac:dyDescent="0.25">
      <c r="A593">
        <v>792.68402099609375</v>
      </c>
      <c r="B593">
        <v>216</v>
      </c>
    </row>
    <row r="594" spans="1:2" x14ac:dyDescent="0.25">
      <c r="A594">
        <v>792.69598388671875</v>
      </c>
      <c r="B594">
        <v>253.5</v>
      </c>
    </row>
    <row r="595" spans="1:2" x14ac:dyDescent="0.25">
      <c r="A595">
        <v>792.7080078125</v>
      </c>
      <c r="B595">
        <v>297.79998779296875</v>
      </c>
    </row>
    <row r="596" spans="1:2" x14ac:dyDescent="0.25">
      <c r="A596">
        <v>792.72100830078125</v>
      </c>
      <c r="B596">
        <v>365.79998779296875</v>
      </c>
    </row>
    <row r="597" spans="1:2" x14ac:dyDescent="0.25">
      <c r="A597">
        <v>792.73297119140625</v>
      </c>
      <c r="B597">
        <v>377</v>
      </c>
    </row>
    <row r="598" spans="1:2" x14ac:dyDescent="0.25">
      <c r="A598">
        <v>792.7449951171875</v>
      </c>
      <c r="B598">
        <v>295.79998779296875</v>
      </c>
    </row>
    <row r="599" spans="1:2" x14ac:dyDescent="0.25">
      <c r="A599">
        <v>792.75799560546875</v>
      </c>
      <c r="B599">
        <v>232.19999694824219</v>
      </c>
    </row>
    <row r="600" spans="1:2" x14ac:dyDescent="0.25">
      <c r="A600">
        <v>792.77001953125</v>
      </c>
      <c r="B600">
        <v>188.5</v>
      </c>
    </row>
    <row r="601" spans="1:2" x14ac:dyDescent="0.25">
      <c r="A601">
        <v>792.781982421875</v>
      </c>
      <c r="B601">
        <v>186</v>
      </c>
    </row>
    <row r="602" spans="1:2" x14ac:dyDescent="0.25">
      <c r="A602">
        <v>792.79400634765625</v>
      </c>
      <c r="B602">
        <v>270.5</v>
      </c>
    </row>
    <row r="603" spans="1:2" x14ac:dyDescent="0.25">
      <c r="A603">
        <v>792.8070068359375</v>
      </c>
      <c r="B603">
        <v>414.29998779296875</v>
      </c>
    </row>
    <row r="604" spans="1:2" x14ac:dyDescent="0.25">
      <c r="A604">
        <v>792.8189697265625</v>
      </c>
      <c r="B604">
        <v>666.20001220703125</v>
      </c>
    </row>
    <row r="605" spans="1:2" x14ac:dyDescent="0.25">
      <c r="A605">
        <v>792.83099365234375</v>
      </c>
      <c r="B605">
        <v>1331</v>
      </c>
    </row>
    <row r="606" spans="1:2" x14ac:dyDescent="0.25">
      <c r="A606">
        <v>792.843994140625</v>
      </c>
      <c r="B606">
        <v>4137</v>
      </c>
    </row>
    <row r="607" spans="1:2" x14ac:dyDescent="0.25">
      <c r="A607">
        <v>792.85601806640625</v>
      </c>
      <c r="B607">
        <v>16410</v>
      </c>
    </row>
    <row r="608" spans="1:2" x14ac:dyDescent="0.25">
      <c r="A608">
        <v>792.86798095703125</v>
      </c>
      <c r="B608">
        <v>43760</v>
      </c>
    </row>
    <row r="609" spans="1:2" x14ac:dyDescent="0.25">
      <c r="A609">
        <v>792.8809814453125</v>
      </c>
      <c r="B609">
        <v>64510</v>
      </c>
    </row>
    <row r="610" spans="1:2" x14ac:dyDescent="0.25">
      <c r="A610">
        <v>792.89300537109375</v>
      </c>
      <c r="B610">
        <v>52190</v>
      </c>
    </row>
    <row r="611" spans="1:2" x14ac:dyDescent="0.25">
      <c r="A611">
        <v>792.905029296875</v>
      </c>
      <c r="B611">
        <v>23390</v>
      </c>
    </row>
    <row r="612" spans="1:2" x14ac:dyDescent="0.25">
      <c r="A612">
        <v>792.9169921875</v>
      </c>
      <c r="B612">
        <v>6253</v>
      </c>
    </row>
    <row r="613" spans="1:2" x14ac:dyDescent="0.25">
      <c r="A613">
        <v>792.92999267578125</v>
      </c>
      <c r="B613">
        <v>1460</v>
      </c>
    </row>
    <row r="614" spans="1:2" x14ac:dyDescent="0.25">
      <c r="A614">
        <v>792.9420166015625</v>
      </c>
      <c r="B614">
        <v>631.29998779296875</v>
      </c>
    </row>
    <row r="615" spans="1:2" x14ac:dyDescent="0.25">
      <c r="A615">
        <v>792.9539794921875</v>
      </c>
      <c r="B615">
        <v>509.29998779296875</v>
      </c>
    </row>
    <row r="616" spans="1:2" x14ac:dyDescent="0.25">
      <c r="A616">
        <v>792.96697998046875</v>
      </c>
      <c r="B616">
        <v>381</v>
      </c>
    </row>
    <row r="617" spans="1:2" x14ac:dyDescent="0.25">
      <c r="A617">
        <v>792.97900390625</v>
      </c>
      <c r="B617">
        <v>245.80000305175781</v>
      </c>
    </row>
    <row r="618" spans="1:2" x14ac:dyDescent="0.25">
      <c r="A618">
        <v>792.99102783203125</v>
      </c>
      <c r="B618">
        <v>187.5</v>
      </c>
    </row>
    <row r="619" spans="1:2" x14ac:dyDescent="0.25">
      <c r="A619">
        <v>793.00299072265625</v>
      </c>
      <c r="B619">
        <v>164.30000305175781</v>
      </c>
    </row>
    <row r="620" spans="1:2" x14ac:dyDescent="0.25">
      <c r="A620">
        <v>793.0159912109375</v>
      </c>
      <c r="B620">
        <v>159</v>
      </c>
    </row>
    <row r="621" spans="1:2" x14ac:dyDescent="0.25">
      <c r="A621">
        <v>793.02801513671875</v>
      </c>
      <c r="B621">
        <v>173</v>
      </c>
    </row>
    <row r="622" spans="1:2" x14ac:dyDescent="0.25">
      <c r="A622">
        <v>793.03997802734375</v>
      </c>
      <c r="B622">
        <v>160.69999694824219</v>
      </c>
    </row>
    <row r="623" spans="1:2" x14ac:dyDescent="0.25">
      <c r="A623">
        <v>793.052978515625</v>
      </c>
      <c r="B623">
        <v>143.30000305175781</v>
      </c>
    </row>
    <row r="624" spans="1:2" x14ac:dyDescent="0.25">
      <c r="A624">
        <v>793.06500244140625</v>
      </c>
      <c r="B624">
        <v>123.5</v>
      </c>
    </row>
    <row r="625" spans="1:2" x14ac:dyDescent="0.25">
      <c r="A625">
        <v>793.0770263671875</v>
      </c>
      <c r="B625">
        <v>101.80000305175781</v>
      </c>
    </row>
    <row r="626" spans="1:2" x14ac:dyDescent="0.25">
      <c r="A626">
        <v>793.09002685546875</v>
      </c>
      <c r="B626">
        <v>106.30000305175781</v>
      </c>
    </row>
    <row r="627" spans="1:2" x14ac:dyDescent="0.25">
      <c r="A627">
        <v>793.10198974609375</v>
      </c>
      <c r="B627">
        <v>116</v>
      </c>
    </row>
    <row r="628" spans="1:2" x14ac:dyDescent="0.25">
      <c r="A628">
        <v>793.114013671875</v>
      </c>
      <c r="B628">
        <v>111.69999694824219</v>
      </c>
    </row>
    <row r="629" spans="1:2" x14ac:dyDescent="0.25">
      <c r="A629">
        <v>793.1259765625</v>
      </c>
      <c r="B629">
        <v>124.5</v>
      </c>
    </row>
    <row r="630" spans="1:2" x14ac:dyDescent="0.25">
      <c r="A630">
        <v>793.13897705078125</v>
      </c>
      <c r="B630">
        <v>141</v>
      </c>
    </row>
    <row r="631" spans="1:2" x14ac:dyDescent="0.25">
      <c r="A631">
        <v>793.1510009765625</v>
      </c>
      <c r="B631">
        <v>138.30000305175781</v>
      </c>
    </row>
    <row r="632" spans="1:2" x14ac:dyDescent="0.25">
      <c r="A632">
        <v>793.16302490234375</v>
      </c>
      <c r="B632">
        <v>137</v>
      </c>
    </row>
    <row r="633" spans="1:2" x14ac:dyDescent="0.25">
      <c r="A633">
        <v>793.176025390625</v>
      </c>
      <c r="B633">
        <v>153</v>
      </c>
    </row>
    <row r="634" spans="1:2" x14ac:dyDescent="0.25">
      <c r="A634">
        <v>793.18798828125</v>
      </c>
      <c r="B634">
        <v>179.5</v>
      </c>
    </row>
    <row r="635" spans="1:2" x14ac:dyDescent="0.25">
      <c r="A635">
        <v>793.20001220703125</v>
      </c>
      <c r="B635">
        <v>172</v>
      </c>
    </row>
    <row r="636" spans="1:2" x14ac:dyDescent="0.25">
      <c r="A636">
        <v>793.21197509765625</v>
      </c>
      <c r="B636">
        <v>145.5</v>
      </c>
    </row>
    <row r="637" spans="1:2" x14ac:dyDescent="0.25">
      <c r="A637">
        <v>793.2249755859375</v>
      </c>
      <c r="B637">
        <v>153.5</v>
      </c>
    </row>
    <row r="638" spans="1:2" x14ac:dyDescent="0.25">
      <c r="A638">
        <v>793.23699951171875</v>
      </c>
      <c r="B638">
        <v>184.5</v>
      </c>
    </row>
    <row r="639" spans="1:2" x14ac:dyDescent="0.25">
      <c r="A639">
        <v>793.2490234375</v>
      </c>
      <c r="B639">
        <v>181</v>
      </c>
    </row>
    <row r="640" spans="1:2" x14ac:dyDescent="0.25">
      <c r="A640">
        <v>793.26202392578125</v>
      </c>
      <c r="B640">
        <v>169.80000305175781</v>
      </c>
    </row>
    <row r="641" spans="1:2" x14ac:dyDescent="0.25">
      <c r="A641">
        <v>793.27398681640625</v>
      </c>
      <c r="B641">
        <v>188.5</v>
      </c>
    </row>
    <row r="642" spans="1:2" x14ac:dyDescent="0.25">
      <c r="A642">
        <v>793.2860107421875</v>
      </c>
      <c r="B642">
        <v>186.69999694824219</v>
      </c>
    </row>
    <row r="643" spans="1:2" x14ac:dyDescent="0.25">
      <c r="A643">
        <v>793.29901123046875</v>
      </c>
      <c r="B643">
        <v>209.5</v>
      </c>
    </row>
    <row r="644" spans="1:2" x14ac:dyDescent="0.25">
      <c r="A644">
        <v>793.31097412109375</v>
      </c>
      <c r="B644">
        <v>342.79998779296875</v>
      </c>
    </row>
    <row r="645" spans="1:2" x14ac:dyDescent="0.25">
      <c r="A645">
        <v>793.322998046875</v>
      </c>
      <c r="B645">
        <v>563.29998779296875</v>
      </c>
    </row>
    <row r="646" spans="1:2" x14ac:dyDescent="0.25">
      <c r="A646">
        <v>793.33502197265625</v>
      </c>
      <c r="B646">
        <v>1168</v>
      </c>
    </row>
    <row r="647" spans="1:2" x14ac:dyDescent="0.25">
      <c r="A647">
        <v>793.3480224609375</v>
      </c>
      <c r="B647">
        <v>3524</v>
      </c>
    </row>
    <row r="648" spans="1:2" x14ac:dyDescent="0.25">
      <c r="A648">
        <v>793.3599853515625</v>
      </c>
      <c r="B648">
        <v>10910</v>
      </c>
    </row>
    <row r="649" spans="1:2" x14ac:dyDescent="0.25">
      <c r="A649">
        <v>793.37200927734375</v>
      </c>
      <c r="B649">
        <v>23010</v>
      </c>
    </row>
    <row r="650" spans="1:2" x14ac:dyDescent="0.25">
      <c r="A650">
        <v>793.385009765625</v>
      </c>
      <c r="B650">
        <v>28740</v>
      </c>
    </row>
    <row r="651" spans="1:2" x14ac:dyDescent="0.25">
      <c r="A651">
        <v>793.39697265625</v>
      </c>
      <c r="B651">
        <v>21160</v>
      </c>
    </row>
    <row r="652" spans="1:2" x14ac:dyDescent="0.25">
      <c r="A652">
        <v>793.40899658203125</v>
      </c>
      <c r="B652">
        <v>9771</v>
      </c>
    </row>
    <row r="653" spans="1:2" x14ac:dyDescent="0.25">
      <c r="A653">
        <v>793.4219970703125</v>
      </c>
      <c r="B653">
        <v>3311</v>
      </c>
    </row>
    <row r="654" spans="1:2" x14ac:dyDescent="0.25">
      <c r="A654">
        <v>793.43402099609375</v>
      </c>
      <c r="B654">
        <v>994.70001220703125</v>
      </c>
    </row>
    <row r="655" spans="1:2" x14ac:dyDescent="0.25">
      <c r="A655">
        <v>793.44598388671875</v>
      </c>
      <c r="B655">
        <v>396.20001220703125</v>
      </c>
    </row>
    <row r="656" spans="1:2" x14ac:dyDescent="0.25">
      <c r="A656">
        <v>793.4580078125</v>
      </c>
      <c r="B656">
        <v>250.5</v>
      </c>
    </row>
    <row r="657" spans="1:2" x14ac:dyDescent="0.25">
      <c r="A657">
        <v>793.47100830078125</v>
      </c>
      <c r="B657">
        <v>171.5</v>
      </c>
    </row>
    <row r="658" spans="1:2" x14ac:dyDescent="0.25">
      <c r="A658">
        <v>793.48297119140625</v>
      </c>
      <c r="B658">
        <v>152.30000305175781</v>
      </c>
    </row>
    <row r="659" spans="1:2" x14ac:dyDescent="0.25">
      <c r="A659">
        <v>793.4949951171875</v>
      </c>
      <c r="B659">
        <v>153.80000305175781</v>
      </c>
    </row>
    <row r="660" spans="1:2" x14ac:dyDescent="0.25">
      <c r="A660">
        <v>793.50799560546875</v>
      </c>
      <c r="B660">
        <v>150.80000305175781</v>
      </c>
    </row>
    <row r="661" spans="1:2" x14ac:dyDescent="0.25">
      <c r="A661">
        <v>793.52001953125</v>
      </c>
      <c r="B661">
        <v>132.30000305175781</v>
      </c>
    </row>
    <row r="662" spans="1:2" x14ac:dyDescent="0.25">
      <c r="A662">
        <v>793.531982421875</v>
      </c>
      <c r="B662">
        <v>131.5</v>
      </c>
    </row>
    <row r="663" spans="1:2" x14ac:dyDescent="0.25">
      <c r="A663">
        <v>793.54400634765625</v>
      </c>
      <c r="B663">
        <v>149</v>
      </c>
    </row>
    <row r="664" spans="1:2" x14ac:dyDescent="0.25">
      <c r="A664">
        <v>793.5570068359375</v>
      </c>
      <c r="B664">
        <v>160</v>
      </c>
    </row>
    <row r="665" spans="1:2" x14ac:dyDescent="0.25">
      <c r="A665">
        <v>793.5689697265625</v>
      </c>
      <c r="B665">
        <v>131</v>
      </c>
    </row>
    <row r="666" spans="1:2" x14ac:dyDescent="0.25">
      <c r="A666">
        <v>793.58099365234375</v>
      </c>
      <c r="B666">
        <v>84</v>
      </c>
    </row>
    <row r="667" spans="1:2" x14ac:dyDescent="0.25">
      <c r="A667">
        <v>793.593994140625</v>
      </c>
      <c r="B667">
        <v>124.80000305175781</v>
      </c>
    </row>
    <row r="668" spans="1:2" x14ac:dyDescent="0.25">
      <c r="A668">
        <v>793.60601806640625</v>
      </c>
      <c r="B668">
        <v>195.80000305175781</v>
      </c>
    </row>
    <row r="669" spans="1:2" x14ac:dyDescent="0.25">
      <c r="A669">
        <v>793.61798095703125</v>
      </c>
      <c r="B669">
        <v>185.69999694824219</v>
      </c>
    </row>
    <row r="670" spans="1:2" x14ac:dyDescent="0.25">
      <c r="A670">
        <v>793.6309814453125</v>
      </c>
      <c r="B670">
        <v>120.80000305175781</v>
      </c>
    </row>
    <row r="671" spans="1:2" x14ac:dyDescent="0.25">
      <c r="A671">
        <v>793.64300537109375</v>
      </c>
      <c r="B671">
        <v>84</v>
      </c>
    </row>
    <row r="672" spans="1:2" x14ac:dyDescent="0.25">
      <c r="A672">
        <v>793.655029296875</v>
      </c>
      <c r="B672">
        <v>95</v>
      </c>
    </row>
    <row r="673" spans="1:2" x14ac:dyDescent="0.25">
      <c r="A673">
        <v>793.6669921875</v>
      </c>
      <c r="B673">
        <v>126.80000305175781</v>
      </c>
    </row>
    <row r="674" spans="1:2" x14ac:dyDescent="0.25">
      <c r="A674">
        <v>793.67999267578125</v>
      </c>
      <c r="B674">
        <v>171.5</v>
      </c>
    </row>
    <row r="675" spans="1:2" x14ac:dyDescent="0.25">
      <c r="A675">
        <v>793.6920166015625</v>
      </c>
      <c r="B675">
        <v>179.5</v>
      </c>
    </row>
    <row r="676" spans="1:2" x14ac:dyDescent="0.25">
      <c r="A676">
        <v>793.7039794921875</v>
      </c>
      <c r="B676">
        <v>156.30000305175781</v>
      </c>
    </row>
    <row r="677" spans="1:2" x14ac:dyDescent="0.25">
      <c r="A677">
        <v>793.71697998046875</v>
      </c>
      <c r="B677">
        <v>162.69999694824219</v>
      </c>
    </row>
    <row r="678" spans="1:2" x14ac:dyDescent="0.25">
      <c r="A678">
        <v>793.72900390625</v>
      </c>
      <c r="B678">
        <v>220.80000305175781</v>
      </c>
    </row>
    <row r="679" spans="1:2" x14ac:dyDescent="0.25">
      <c r="A679">
        <v>793.74102783203125</v>
      </c>
      <c r="B679">
        <v>278</v>
      </c>
    </row>
    <row r="680" spans="1:2" x14ac:dyDescent="0.25">
      <c r="A680">
        <v>793.7540283203125</v>
      </c>
      <c r="B680">
        <v>277.70001220703125</v>
      </c>
    </row>
    <row r="681" spans="1:2" x14ac:dyDescent="0.25">
      <c r="A681">
        <v>793.7659912109375</v>
      </c>
      <c r="B681">
        <v>222.30000305175781</v>
      </c>
    </row>
    <row r="682" spans="1:2" x14ac:dyDescent="0.25">
      <c r="A682">
        <v>793.77801513671875</v>
      </c>
      <c r="B682">
        <v>157.69999694824219</v>
      </c>
    </row>
    <row r="683" spans="1:2" x14ac:dyDescent="0.25">
      <c r="A683">
        <v>793.78997802734375</v>
      </c>
      <c r="B683">
        <v>188.80000305175781</v>
      </c>
    </row>
    <row r="684" spans="1:2" x14ac:dyDescent="0.25">
      <c r="A684">
        <v>793.802978515625</v>
      </c>
      <c r="B684">
        <v>249.30000305175781</v>
      </c>
    </row>
    <row r="685" spans="1:2" x14ac:dyDescent="0.25">
      <c r="A685">
        <v>793.81500244140625</v>
      </c>
      <c r="B685">
        <v>234.19999694824219</v>
      </c>
    </row>
    <row r="686" spans="1:2" x14ac:dyDescent="0.25">
      <c r="A686">
        <v>793.8270263671875</v>
      </c>
      <c r="B686">
        <v>314.79998779296875</v>
      </c>
    </row>
    <row r="687" spans="1:2" x14ac:dyDescent="0.25">
      <c r="A687">
        <v>793.84002685546875</v>
      </c>
      <c r="B687">
        <v>740.70001220703125</v>
      </c>
    </row>
    <row r="688" spans="1:2" x14ac:dyDescent="0.25">
      <c r="A688">
        <v>793.85198974609375</v>
      </c>
      <c r="B688">
        <v>2171</v>
      </c>
    </row>
    <row r="689" spans="1:2" x14ac:dyDescent="0.25">
      <c r="A689">
        <v>793.864013671875</v>
      </c>
      <c r="B689">
        <v>5562</v>
      </c>
    </row>
    <row r="690" spans="1:2" x14ac:dyDescent="0.25">
      <c r="A690">
        <v>793.87701416015625</v>
      </c>
      <c r="B690">
        <v>9542</v>
      </c>
    </row>
    <row r="691" spans="1:2" x14ac:dyDescent="0.25">
      <c r="A691">
        <v>793.88897705078125</v>
      </c>
      <c r="B691">
        <v>10460</v>
      </c>
    </row>
    <row r="692" spans="1:2" x14ac:dyDescent="0.25">
      <c r="A692">
        <v>793.9010009765625</v>
      </c>
      <c r="B692">
        <v>7542</v>
      </c>
    </row>
    <row r="693" spans="1:2" x14ac:dyDescent="0.25">
      <c r="A693">
        <v>793.91302490234375</v>
      </c>
      <c r="B693">
        <v>3784</v>
      </c>
    </row>
    <row r="694" spans="1:2" x14ac:dyDescent="0.25">
      <c r="A694">
        <v>793.926025390625</v>
      </c>
      <c r="B694">
        <v>1455</v>
      </c>
    </row>
    <row r="695" spans="1:2" x14ac:dyDescent="0.25">
      <c r="A695">
        <v>793.93798828125</v>
      </c>
      <c r="B695">
        <v>542.29998779296875</v>
      </c>
    </row>
    <row r="696" spans="1:2" x14ac:dyDescent="0.25">
      <c r="A696">
        <v>793.95001220703125</v>
      </c>
      <c r="B696">
        <v>277.29998779296875</v>
      </c>
    </row>
    <row r="697" spans="1:2" x14ac:dyDescent="0.25">
      <c r="A697">
        <v>793.9630126953125</v>
      </c>
      <c r="B697">
        <v>179.5</v>
      </c>
    </row>
    <row r="698" spans="1:2" x14ac:dyDescent="0.25">
      <c r="A698">
        <v>793.9749755859375</v>
      </c>
      <c r="B698">
        <v>125.5</v>
      </c>
    </row>
    <row r="699" spans="1:2" x14ac:dyDescent="0.25">
      <c r="A699">
        <v>793.98699951171875</v>
      </c>
      <c r="B699">
        <v>85</v>
      </c>
    </row>
    <row r="700" spans="1:2" x14ac:dyDescent="0.25">
      <c r="A700">
        <v>794</v>
      </c>
      <c r="B700">
        <v>53.5</v>
      </c>
    </row>
    <row r="701" spans="1:2" x14ac:dyDescent="0.25">
      <c r="A701">
        <v>794.01202392578125</v>
      </c>
      <c r="B701">
        <v>60.75</v>
      </c>
    </row>
    <row r="702" spans="1:2" x14ac:dyDescent="0.25">
      <c r="A702">
        <v>794.02398681640625</v>
      </c>
      <c r="B702">
        <v>76</v>
      </c>
    </row>
    <row r="703" spans="1:2" x14ac:dyDescent="0.25">
      <c r="A703">
        <v>794.0360107421875</v>
      </c>
      <c r="B703">
        <v>73</v>
      </c>
    </row>
    <row r="704" spans="1:2" x14ac:dyDescent="0.25">
      <c r="A704">
        <v>794.04901123046875</v>
      </c>
      <c r="B704">
        <v>56.25</v>
      </c>
    </row>
    <row r="705" spans="1:2" x14ac:dyDescent="0.25">
      <c r="A705">
        <v>794.06097412109375</v>
      </c>
      <c r="B705">
        <v>38.5</v>
      </c>
    </row>
    <row r="706" spans="1:2" x14ac:dyDescent="0.25">
      <c r="A706">
        <v>794.072998046875</v>
      </c>
      <c r="B706">
        <v>36.75</v>
      </c>
    </row>
    <row r="707" spans="1:2" x14ac:dyDescent="0.25">
      <c r="A707">
        <v>794.08599853515625</v>
      </c>
      <c r="B707">
        <v>28</v>
      </c>
    </row>
    <row r="708" spans="1:2" x14ac:dyDescent="0.25">
      <c r="A708">
        <v>794.0980224609375</v>
      </c>
      <c r="B708">
        <v>22</v>
      </c>
    </row>
    <row r="709" spans="1:2" x14ac:dyDescent="0.25">
      <c r="A709">
        <v>794.1099853515625</v>
      </c>
      <c r="B709">
        <v>52.5</v>
      </c>
    </row>
    <row r="710" spans="1:2" x14ac:dyDescent="0.25">
      <c r="A710">
        <v>794.12298583984375</v>
      </c>
      <c r="B710">
        <v>92.5</v>
      </c>
    </row>
    <row r="711" spans="1:2" x14ac:dyDescent="0.25">
      <c r="A711">
        <v>794.135009765625</v>
      </c>
      <c r="B711">
        <v>84</v>
      </c>
    </row>
    <row r="712" spans="1:2" x14ac:dyDescent="0.25">
      <c r="A712">
        <v>794.14697265625</v>
      </c>
      <c r="B712">
        <v>49.75</v>
      </c>
    </row>
    <row r="713" spans="1:2" x14ac:dyDescent="0.25">
      <c r="A713">
        <v>794.15899658203125</v>
      </c>
      <c r="B713">
        <v>57.75</v>
      </c>
    </row>
    <row r="714" spans="1:2" x14ac:dyDescent="0.25">
      <c r="A714">
        <v>794.1719970703125</v>
      </c>
      <c r="B714">
        <v>81.5</v>
      </c>
    </row>
    <row r="715" spans="1:2" x14ac:dyDescent="0.25">
      <c r="A715">
        <v>794.18402099609375</v>
      </c>
      <c r="B715">
        <v>93.75</v>
      </c>
    </row>
    <row r="716" spans="1:2" x14ac:dyDescent="0.25">
      <c r="A716">
        <v>794.19598388671875</v>
      </c>
      <c r="B716">
        <v>98.5</v>
      </c>
    </row>
    <row r="717" spans="1:2" x14ac:dyDescent="0.25">
      <c r="A717">
        <v>794.208984375</v>
      </c>
      <c r="B717">
        <v>81.5</v>
      </c>
    </row>
    <row r="718" spans="1:2" x14ac:dyDescent="0.25">
      <c r="A718">
        <v>794.22100830078125</v>
      </c>
      <c r="B718">
        <v>65.5</v>
      </c>
    </row>
    <row r="719" spans="1:2" x14ac:dyDescent="0.25">
      <c r="A719">
        <v>794.23297119140625</v>
      </c>
      <c r="B719">
        <v>74</v>
      </c>
    </row>
    <row r="720" spans="1:2" x14ac:dyDescent="0.25">
      <c r="A720">
        <v>794.2459716796875</v>
      </c>
      <c r="B720">
        <v>82.25</v>
      </c>
    </row>
    <row r="721" spans="1:2" x14ac:dyDescent="0.25">
      <c r="A721">
        <v>794.25799560546875</v>
      </c>
      <c r="B721">
        <v>68.5</v>
      </c>
    </row>
    <row r="722" spans="1:2" x14ac:dyDescent="0.25">
      <c r="A722">
        <v>794.27001953125</v>
      </c>
      <c r="B722">
        <v>85.75</v>
      </c>
    </row>
    <row r="723" spans="1:2" x14ac:dyDescent="0.25">
      <c r="A723">
        <v>794.28302001953125</v>
      </c>
      <c r="B723">
        <v>139</v>
      </c>
    </row>
    <row r="724" spans="1:2" x14ac:dyDescent="0.25">
      <c r="A724">
        <v>794.29498291015625</v>
      </c>
      <c r="B724">
        <v>175.19999694824219</v>
      </c>
    </row>
    <row r="725" spans="1:2" x14ac:dyDescent="0.25">
      <c r="A725">
        <v>794.3070068359375</v>
      </c>
      <c r="B725">
        <v>207.5</v>
      </c>
    </row>
    <row r="726" spans="1:2" x14ac:dyDescent="0.25">
      <c r="A726">
        <v>794.3189697265625</v>
      </c>
      <c r="B726">
        <v>273</v>
      </c>
    </row>
    <row r="727" spans="1:2" x14ac:dyDescent="0.25">
      <c r="A727">
        <v>794.33197021484375</v>
      </c>
      <c r="B727">
        <v>459.79998779296875</v>
      </c>
    </row>
    <row r="728" spans="1:2" x14ac:dyDescent="0.25">
      <c r="A728">
        <v>794.343994140625</v>
      </c>
      <c r="B728">
        <v>839.5</v>
      </c>
    </row>
    <row r="729" spans="1:2" x14ac:dyDescent="0.25">
      <c r="A729">
        <v>794.35601806640625</v>
      </c>
      <c r="B729">
        <v>1565</v>
      </c>
    </row>
    <row r="730" spans="1:2" x14ac:dyDescent="0.25">
      <c r="A730">
        <v>794.3690185546875</v>
      </c>
      <c r="B730">
        <v>2671</v>
      </c>
    </row>
    <row r="731" spans="1:2" x14ac:dyDescent="0.25">
      <c r="A731">
        <v>794.3809814453125</v>
      </c>
      <c r="B731">
        <v>3458</v>
      </c>
    </row>
    <row r="732" spans="1:2" x14ac:dyDescent="0.25">
      <c r="A732">
        <v>794.39300537109375</v>
      </c>
      <c r="B732">
        <v>3107</v>
      </c>
    </row>
    <row r="733" spans="1:2" x14ac:dyDescent="0.25">
      <c r="A733">
        <v>794.406005859375</v>
      </c>
      <c r="B733">
        <v>2001</v>
      </c>
    </row>
    <row r="734" spans="1:2" x14ac:dyDescent="0.25">
      <c r="A734">
        <v>794.41802978515625</v>
      </c>
      <c r="B734">
        <v>1099</v>
      </c>
    </row>
    <row r="735" spans="1:2" x14ac:dyDescent="0.25">
      <c r="A735">
        <v>794.42999267578125</v>
      </c>
      <c r="B735">
        <v>532</v>
      </c>
    </row>
    <row r="736" spans="1:2" x14ac:dyDescent="0.25">
      <c r="A736">
        <v>794.4429931640625</v>
      </c>
      <c r="B736">
        <v>177.30000305175781</v>
      </c>
    </row>
    <row r="737" spans="1:2" x14ac:dyDescent="0.25">
      <c r="A737">
        <v>794.45501708984375</v>
      </c>
      <c r="B737">
        <v>68</v>
      </c>
    </row>
    <row r="738" spans="1:2" x14ac:dyDescent="0.25">
      <c r="A738">
        <v>794.46697998046875</v>
      </c>
      <c r="B738">
        <v>95</v>
      </c>
    </row>
    <row r="739" spans="1:2" x14ac:dyDescent="0.25">
      <c r="A739">
        <v>794.47900390625</v>
      </c>
      <c r="B739">
        <v>123.5</v>
      </c>
    </row>
    <row r="740" spans="1:2" x14ac:dyDescent="0.25">
      <c r="A740">
        <v>794.49200439453125</v>
      </c>
      <c r="B740">
        <v>87</v>
      </c>
    </row>
    <row r="741" spans="1:2" x14ac:dyDescent="0.25">
      <c r="A741">
        <v>794.5040283203125</v>
      </c>
      <c r="B741">
        <v>56.75</v>
      </c>
    </row>
    <row r="742" spans="1:2" x14ac:dyDescent="0.25">
      <c r="A742">
        <v>794.5159912109375</v>
      </c>
      <c r="B742">
        <v>70.25</v>
      </c>
    </row>
    <row r="743" spans="1:2" x14ac:dyDescent="0.25">
      <c r="A743">
        <v>794.52899169921875</v>
      </c>
      <c r="B743">
        <v>84.5</v>
      </c>
    </row>
    <row r="744" spans="1:2" x14ac:dyDescent="0.25">
      <c r="A744">
        <v>794.541015625</v>
      </c>
      <c r="B744">
        <v>62</v>
      </c>
    </row>
    <row r="745" spans="1:2" x14ac:dyDescent="0.25">
      <c r="A745">
        <v>794.552978515625</v>
      </c>
      <c r="B745">
        <v>21.75</v>
      </c>
    </row>
    <row r="746" spans="1:2" x14ac:dyDescent="0.25">
      <c r="A746">
        <v>794.56597900390625</v>
      </c>
      <c r="B746">
        <v>10</v>
      </c>
    </row>
    <row r="747" spans="1:2" x14ac:dyDescent="0.25">
      <c r="A747">
        <v>794.5780029296875</v>
      </c>
      <c r="B747">
        <v>14.75</v>
      </c>
    </row>
    <row r="748" spans="1:2" x14ac:dyDescent="0.25">
      <c r="A748">
        <v>794.59002685546875</v>
      </c>
      <c r="B748">
        <v>23.5</v>
      </c>
    </row>
    <row r="749" spans="1:2" x14ac:dyDescent="0.25">
      <c r="A749">
        <v>794.60198974609375</v>
      </c>
      <c r="B749">
        <v>46</v>
      </c>
    </row>
    <row r="750" spans="1:2" x14ac:dyDescent="0.25">
      <c r="A750">
        <v>794.614990234375</v>
      </c>
      <c r="B750">
        <v>81.5</v>
      </c>
    </row>
    <row r="751" spans="1:2" x14ac:dyDescent="0.25">
      <c r="A751">
        <v>794.62701416015625</v>
      </c>
      <c r="B751">
        <v>93.75</v>
      </c>
    </row>
    <row r="752" spans="1:2" x14ac:dyDescent="0.25">
      <c r="A752">
        <v>794.63897705078125</v>
      </c>
      <c r="B752">
        <v>58</v>
      </c>
    </row>
    <row r="753" spans="1:2" x14ac:dyDescent="0.25">
      <c r="A753">
        <v>794.6519775390625</v>
      </c>
      <c r="B753">
        <v>48</v>
      </c>
    </row>
    <row r="754" spans="1:2" x14ac:dyDescent="0.25">
      <c r="A754">
        <v>794.66400146484375</v>
      </c>
      <c r="B754">
        <v>82.75</v>
      </c>
    </row>
    <row r="755" spans="1:2" x14ac:dyDescent="0.25">
      <c r="A755">
        <v>794.676025390625</v>
      </c>
      <c r="B755">
        <v>122</v>
      </c>
    </row>
    <row r="756" spans="1:2" x14ac:dyDescent="0.25">
      <c r="A756">
        <v>794.68902587890625</v>
      </c>
      <c r="B756">
        <v>179</v>
      </c>
    </row>
    <row r="757" spans="1:2" x14ac:dyDescent="0.25">
      <c r="A757">
        <v>794.70098876953125</v>
      </c>
      <c r="B757">
        <v>191.30000305175781</v>
      </c>
    </row>
    <row r="758" spans="1:2" x14ac:dyDescent="0.25">
      <c r="A758">
        <v>794.7130126953125</v>
      </c>
      <c r="B758">
        <v>142.5</v>
      </c>
    </row>
    <row r="759" spans="1:2" x14ac:dyDescent="0.25">
      <c r="A759">
        <v>794.72601318359375</v>
      </c>
      <c r="B759">
        <v>112.69999694824219</v>
      </c>
    </row>
    <row r="760" spans="1:2" x14ac:dyDescent="0.25">
      <c r="A760">
        <v>794.73797607421875</v>
      </c>
      <c r="B760">
        <v>101.5</v>
      </c>
    </row>
    <row r="761" spans="1:2" x14ac:dyDescent="0.25">
      <c r="A761">
        <v>794.75</v>
      </c>
      <c r="B761">
        <v>77.25</v>
      </c>
    </row>
    <row r="762" spans="1:2" x14ac:dyDescent="0.25">
      <c r="A762">
        <v>794.76202392578125</v>
      </c>
      <c r="B762">
        <v>64.75</v>
      </c>
    </row>
    <row r="763" spans="1:2" x14ac:dyDescent="0.25">
      <c r="A763">
        <v>794.7750244140625</v>
      </c>
      <c r="B763">
        <v>82.25</v>
      </c>
    </row>
    <row r="764" spans="1:2" x14ac:dyDescent="0.25">
      <c r="A764">
        <v>794.7869873046875</v>
      </c>
      <c r="B764">
        <v>107.69999694824219</v>
      </c>
    </row>
    <row r="765" spans="1:2" x14ac:dyDescent="0.25">
      <c r="A765">
        <v>794.79901123046875</v>
      </c>
      <c r="B765">
        <v>121.19999694824219</v>
      </c>
    </row>
    <row r="766" spans="1:2" x14ac:dyDescent="0.25">
      <c r="A766">
        <v>794.81201171875</v>
      </c>
      <c r="B766">
        <v>172</v>
      </c>
    </row>
    <row r="767" spans="1:2" x14ac:dyDescent="0.25">
      <c r="A767">
        <v>794.823974609375</v>
      </c>
      <c r="B767">
        <v>379</v>
      </c>
    </row>
    <row r="768" spans="1:2" x14ac:dyDescent="0.25">
      <c r="A768">
        <v>794.83599853515625</v>
      </c>
      <c r="B768">
        <v>707.5</v>
      </c>
    </row>
    <row r="769" spans="1:2" x14ac:dyDescent="0.25">
      <c r="A769">
        <v>794.8489990234375</v>
      </c>
      <c r="B769">
        <v>957.20001220703125</v>
      </c>
    </row>
    <row r="770" spans="1:2" x14ac:dyDescent="0.25">
      <c r="A770">
        <v>794.86102294921875</v>
      </c>
      <c r="B770">
        <v>1149</v>
      </c>
    </row>
    <row r="771" spans="1:2" x14ac:dyDescent="0.25">
      <c r="A771">
        <v>794.87298583984375</v>
      </c>
      <c r="B771">
        <v>1254</v>
      </c>
    </row>
    <row r="772" spans="1:2" x14ac:dyDescent="0.25">
      <c r="A772">
        <v>794.885986328125</v>
      </c>
      <c r="B772">
        <v>1111</v>
      </c>
    </row>
    <row r="773" spans="1:2" x14ac:dyDescent="0.25">
      <c r="A773">
        <v>794.89801025390625</v>
      </c>
      <c r="B773">
        <v>886.29998779296875</v>
      </c>
    </row>
    <row r="774" spans="1:2" x14ac:dyDescent="0.25">
      <c r="A774">
        <v>794.90997314453125</v>
      </c>
      <c r="B774">
        <v>651.29998779296875</v>
      </c>
    </row>
    <row r="775" spans="1:2" x14ac:dyDescent="0.25">
      <c r="A775">
        <v>794.9219970703125</v>
      </c>
      <c r="B775">
        <v>395.5</v>
      </c>
    </row>
    <row r="776" spans="1:2" x14ac:dyDescent="0.25">
      <c r="A776">
        <v>794.93499755859375</v>
      </c>
      <c r="B776">
        <v>219.69999694824219</v>
      </c>
    </row>
    <row r="777" spans="1:2" x14ac:dyDescent="0.25">
      <c r="A777">
        <v>794.947021484375</v>
      </c>
      <c r="B777">
        <v>120</v>
      </c>
    </row>
    <row r="778" spans="1:2" x14ac:dyDescent="0.25">
      <c r="A778">
        <v>794.958984375</v>
      </c>
      <c r="B778">
        <v>75.75</v>
      </c>
    </row>
    <row r="779" spans="1:2" x14ac:dyDescent="0.25">
      <c r="A779">
        <v>794.97198486328125</v>
      </c>
      <c r="B779">
        <v>67</v>
      </c>
    </row>
    <row r="780" spans="1:2" x14ac:dyDescent="0.25">
      <c r="A780">
        <v>794.9840087890625</v>
      </c>
      <c r="B780">
        <v>72</v>
      </c>
    </row>
    <row r="781" spans="1:2" x14ac:dyDescent="0.25">
      <c r="A781">
        <v>794.9959716796875</v>
      </c>
      <c r="B781">
        <v>54.25</v>
      </c>
    </row>
    <row r="782" spans="1:2" x14ac:dyDescent="0.25">
      <c r="A782">
        <v>795.00897216796875</v>
      </c>
      <c r="B782">
        <v>26</v>
      </c>
    </row>
    <row r="783" spans="1:2" x14ac:dyDescent="0.25">
      <c r="A783">
        <v>795.02099609375</v>
      </c>
      <c r="B783">
        <v>29</v>
      </c>
    </row>
    <row r="784" spans="1:2" x14ac:dyDescent="0.25">
      <c r="A784">
        <v>795.03302001953125</v>
      </c>
      <c r="B784">
        <v>38.75</v>
      </c>
    </row>
    <row r="785" spans="1:2" x14ac:dyDescent="0.25">
      <c r="A785">
        <v>795.0460205078125</v>
      </c>
      <c r="B785">
        <v>37</v>
      </c>
    </row>
    <row r="786" spans="1:2" x14ac:dyDescent="0.25">
      <c r="A786">
        <v>795.0579833984375</v>
      </c>
      <c r="B786">
        <v>35.5</v>
      </c>
    </row>
    <row r="787" spans="1:2" x14ac:dyDescent="0.25">
      <c r="A787">
        <v>795.07000732421875</v>
      </c>
      <c r="B787">
        <v>39.25</v>
      </c>
    </row>
    <row r="788" spans="1:2" x14ac:dyDescent="0.25">
      <c r="A788">
        <v>795.08197021484375</v>
      </c>
      <c r="B788">
        <v>51.25</v>
      </c>
    </row>
    <row r="789" spans="1:2" x14ac:dyDescent="0.25">
      <c r="A789">
        <v>795.094970703125</v>
      </c>
      <c r="B789">
        <v>50</v>
      </c>
    </row>
    <row r="790" spans="1:2" x14ac:dyDescent="0.25">
      <c r="A790">
        <v>795.10699462890625</v>
      </c>
      <c r="B790">
        <v>25.25</v>
      </c>
    </row>
    <row r="791" spans="1:2" x14ac:dyDescent="0.25">
      <c r="A791">
        <v>795.1190185546875</v>
      </c>
      <c r="B791">
        <v>25.75</v>
      </c>
    </row>
    <row r="792" spans="1:2" x14ac:dyDescent="0.25">
      <c r="A792">
        <v>795.13201904296875</v>
      </c>
      <c r="B792">
        <v>57</v>
      </c>
    </row>
    <row r="793" spans="1:2" x14ac:dyDescent="0.25">
      <c r="A793">
        <v>795.14398193359375</v>
      </c>
      <c r="B793">
        <v>63</v>
      </c>
    </row>
    <row r="794" spans="1:2" x14ac:dyDescent="0.25">
      <c r="A794">
        <v>795.156005859375</v>
      </c>
      <c r="B794">
        <v>52.75</v>
      </c>
    </row>
    <row r="795" spans="1:2" x14ac:dyDescent="0.25">
      <c r="A795">
        <v>795.16900634765625</v>
      </c>
      <c r="B795">
        <v>63</v>
      </c>
    </row>
    <row r="796" spans="1:2" x14ac:dyDescent="0.25">
      <c r="A796">
        <v>795.1810302734375</v>
      </c>
      <c r="B796">
        <v>62.5</v>
      </c>
    </row>
    <row r="797" spans="1:2" x14ac:dyDescent="0.25">
      <c r="A797">
        <v>795.1929931640625</v>
      </c>
      <c r="B797">
        <v>44.5</v>
      </c>
    </row>
    <row r="798" spans="1:2" x14ac:dyDescent="0.25">
      <c r="A798">
        <v>795.20599365234375</v>
      </c>
      <c r="B798">
        <v>34.75</v>
      </c>
    </row>
    <row r="799" spans="1:2" x14ac:dyDescent="0.25">
      <c r="A799">
        <v>795.218017578125</v>
      </c>
      <c r="B799">
        <v>27.75</v>
      </c>
    </row>
    <row r="800" spans="1:2" x14ac:dyDescent="0.25">
      <c r="A800">
        <v>795.22998046875</v>
      </c>
      <c r="B800">
        <v>53</v>
      </c>
    </row>
    <row r="801" spans="1:2" x14ac:dyDescent="0.25">
      <c r="A801">
        <v>795.24298095703125</v>
      </c>
      <c r="B801">
        <v>77.75</v>
      </c>
    </row>
    <row r="802" spans="1:2" x14ac:dyDescent="0.25">
      <c r="A802">
        <v>795.2550048828125</v>
      </c>
      <c r="B802">
        <v>39.5</v>
      </c>
    </row>
    <row r="803" spans="1:2" x14ac:dyDescent="0.25">
      <c r="A803">
        <v>795.26702880859375</v>
      </c>
      <c r="B803">
        <v>25.25</v>
      </c>
    </row>
    <row r="804" spans="1:2" x14ac:dyDescent="0.25">
      <c r="A804">
        <v>795.27899169921875</v>
      </c>
      <c r="B804">
        <v>79.25</v>
      </c>
    </row>
  </sheetData>
  <sheetProtection formatCells="0"/>
  <sortState ref="A1:B804">
    <sortCondition ref="A1"/>
  </sortState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T804"/>
  <sheetViews>
    <sheetView workbookViewId="0"/>
  </sheetViews>
  <sheetFormatPr defaultRowHeight="15" x14ac:dyDescent="0.25"/>
  <cols>
    <col min="6" max="6" width="17.7109375" customWidth="1"/>
  </cols>
  <sheetData>
    <row r="1" spans="1:20" ht="15.75" thickBot="1" x14ac:dyDescent="0.3">
      <c r="A1">
        <v>785.42401123046875</v>
      </c>
      <c r="B1">
        <v>79.5</v>
      </c>
      <c r="C1" s="2" t="s">
        <v>18</v>
      </c>
      <c r="D1">
        <f>D2 - (1/$G$6)</f>
        <v>785.84197998046875</v>
      </c>
      <c r="E1">
        <v>0</v>
      </c>
      <c r="G1" s="2" t="s">
        <v>20</v>
      </c>
      <c r="H1" s="2" t="s">
        <v>21</v>
      </c>
      <c r="I1" s="2" t="s">
        <v>21</v>
      </c>
      <c r="J1">
        <f>'hidden params'!J1</f>
        <v>1</v>
      </c>
      <c r="K1">
        <f>IF(ISNUMBER(D1),ROUND((D1-I$2)*$G$6,0),"")</f>
        <v>0</v>
      </c>
      <c r="L1">
        <f>IF(ISNUMBER((((EXP(GAMMALN($I$3+1)))/((EXP(GAMMALN(K1+1)))*(EXP(GAMMALN($I$3-K1+1))))))*(($I$8)^K1)*((1-$I$8)^($I$3-K1))),(((EXP(GAMMALN($I$3+1)))/((EXP(GAMMALN(K1+1)))*(EXP(GAMMALN($I$3-K1+1))))))*(($I$8)^K1)*((1-$I$8)^($I$3-K1)),0)</f>
        <v>1.4008518603861715E-2</v>
      </c>
      <c r="M1">
        <f>I$7*(L$1*J1) + $I$4</f>
        <v>3207.0970200700494</v>
      </c>
      <c r="N1">
        <f>IF(ISNUMBER((((EXP(GAMMALN($I$22+1)))/((EXP(GAMMALN(K1+1)))*(EXP(GAMMALN($I$22-K1+1))))))*(($I$11)^K1)*((1-$I$11)^($I$22-K1))),(((EXP(GAMMALN($I$22+1)))/((EXP(GAMMALN(K1+1)))*(EXP(GAMMALN($I$22-K1+1))))))*(($I$11)^K1)*((1-$I$11)^($I$22-K1)),0)</f>
        <v>4.7136992670528721E-5</v>
      </c>
      <c r="O1">
        <f>I$10*(N$1*J1) + $I$4</f>
        <v>7.6603725334289603</v>
      </c>
      <c r="P1">
        <f>IF(ISNUMBER(D1),SUM(M1,O1)-$I$4,"")</f>
        <v>3214.7573926034784</v>
      </c>
      <c r="Q1">
        <f>IF(ISNUMBER(P1),P1-E1,"")</f>
        <v>3214.7573926034784</v>
      </c>
      <c r="R1">
        <f>IF(ISNUMBER(P1),Q1*Q1,"")</f>
        <v>10334665.093298715</v>
      </c>
      <c r="S1">
        <f>IF(ISNUMBER(P1),((IF(P1&gt;E1,I$5*(P1-E1),P1-E1)))^2,"")</f>
        <v>10334665.093298715</v>
      </c>
      <c r="T1">
        <f>IF(ISNUMBER(P1),(M1*D1),"")</f>
        <v>2520271.472241309</v>
      </c>
    </row>
    <row r="2" spans="1:20" ht="15.75" thickTop="1" x14ac:dyDescent="0.25">
      <c r="A2">
        <v>785.43597412109375</v>
      </c>
      <c r="B2">
        <v>68.25</v>
      </c>
      <c r="C2" s="2" t="s">
        <v>19</v>
      </c>
      <c r="D2">
        <v>786.34197998046875</v>
      </c>
      <c r="E2">
        <v>19050</v>
      </c>
      <c r="F2" s="3" t="s">
        <v>22</v>
      </c>
      <c r="G2" s="4">
        <v>5.3104248046875</v>
      </c>
      <c r="H2" t="s">
        <v>431</v>
      </c>
      <c r="I2">
        <f>'hidden params'!I2</f>
        <v>785.83883500000002</v>
      </c>
      <c r="J2">
        <f>'hidden params'!J2</f>
        <v>0.80344617693080145</v>
      </c>
      <c r="K2">
        <f t="shared" ref="K2:K30" si="0">IF(ISNUMBER(D2),ROUND((D2-I$2)*$G$6,0),"")</f>
        <v>1</v>
      </c>
      <c r="L2">
        <f t="shared" ref="L2:L30" si="1">IF(ISNUMBER((((EXP(GAMMALN($I$3+1)))/((EXP(GAMMALN(K2+1)))*(EXP(GAMMALN($I$3-K2+1))))))*(($I$8)^K2)*((1-$I$8)^($I$3-K2))),(((EXP(GAMMALN($I$3+1)))/((EXP(GAMMALN(K2+1)))*(EXP(GAMMALN($I$3-K2+1))))))*(($I$8)^K2)*((1-$I$8)^($I$3-K2)),0)</f>
        <v>7.0610963424708226E-2</v>
      </c>
      <c r="M2">
        <f>I$7*((L$1*J2)+(L$2*J1)) + $I$4</f>
        <v>18742.337124037072</v>
      </c>
      <c r="N2">
        <f t="shared" ref="N2:N30" si="2">IF(ISNUMBER((((EXP(GAMMALN($I$22+1)))/((EXP(GAMMALN(K2+1)))*(EXP(GAMMALN($I$22-K2+1))))))*(($I$11)^K2)*((1-$I$11)^($I$22-K2))),(((EXP(GAMMALN($I$22+1)))/((EXP(GAMMALN(K2+1)))*(EXP(GAMMALN($I$22-K2+1))))))*(($I$11)^K2)*((1-$I$11)^($I$22-K2)),0)</f>
        <v>7.3821931342363397E-4</v>
      </c>
      <c r="O2">
        <f>I$10*((N$1*J2)+(N$2*J1)) + $I$4</f>
        <v>126.12490793268262</v>
      </c>
      <c r="P2">
        <f t="shared" ref="P2:P30" si="3">IF(ISNUMBER(D2),SUM(M2,O2)-$I$4,"")</f>
        <v>18868.462031969757</v>
      </c>
      <c r="Q2">
        <f t="shared" ref="Q2:Q30" si="4">IF(ISNUMBER(P2),P2-E2,"")</f>
        <v>-181.53796803024306</v>
      </c>
      <c r="R2">
        <f t="shared" ref="R2:R30" si="5">IF(ISNUMBER(P2),Q2*Q2,"")</f>
        <v>32956.033836549555</v>
      </c>
      <c r="S2">
        <f t="shared" ref="S2:S30" si="6">IF(ISNUMBER(P2),((IF(P2&gt;E2,I$5*(P2-E2),P2-E2)))^2,"")</f>
        <v>32956.033836549555</v>
      </c>
      <c r="T2">
        <f t="shared" ref="T2:T30" si="7">IF(ISNUMBER(P2),(M2*D2),"")</f>
        <v>14737886.483576756</v>
      </c>
    </row>
    <row r="3" spans="1:20" x14ac:dyDescent="0.25">
      <c r="A3">
        <v>785.447998046875</v>
      </c>
      <c r="B3">
        <v>47.75</v>
      </c>
      <c r="D3">
        <v>786.843994140625</v>
      </c>
      <c r="E3">
        <v>53930</v>
      </c>
      <c r="F3" s="7" t="s">
        <v>16</v>
      </c>
      <c r="G3" s="8">
        <f>IF(ISBLANK(G2),"",$G$2*$G$6)</f>
        <v>10.620849609375</v>
      </c>
      <c r="H3" s="22" t="s">
        <v>432</v>
      </c>
      <c r="I3" s="22">
        <v>13.174406108087398</v>
      </c>
      <c r="J3">
        <f>'hidden params'!J3</f>
        <v>0.37217999724675188</v>
      </c>
      <c r="K3">
        <f t="shared" si="0"/>
        <v>2</v>
      </c>
      <c r="L3">
        <f t="shared" si="1"/>
        <v>0.16445186585176599</v>
      </c>
      <c r="M3">
        <f>I$7*((L$1*J3)+(L$2*J2)+(L$3*J1)) + $I$4</f>
        <v>51831.267596549194</v>
      </c>
      <c r="N3">
        <f t="shared" si="2"/>
        <v>5.290082800907211E-3</v>
      </c>
      <c r="O3">
        <f>I$10*((N$1*J3)+(N$2*J2)+(N$3*J1)) + $I$4</f>
        <v>958.94769627538778</v>
      </c>
      <c r="P3">
        <f t="shared" si="3"/>
        <v>52790.215292824585</v>
      </c>
      <c r="Q3">
        <f t="shared" si="4"/>
        <v>-1139.784707175415</v>
      </c>
      <c r="R3">
        <f t="shared" si="5"/>
        <v>1299109.1787109463</v>
      </c>
      <c r="S3">
        <f t="shared" si="6"/>
        <v>1299109.1787109463</v>
      </c>
      <c r="T3">
        <f t="shared" si="7"/>
        <v>40783121.617040321</v>
      </c>
    </row>
    <row r="4" spans="1:20" x14ac:dyDescent="0.25">
      <c r="A4">
        <v>785.46099853515625</v>
      </c>
      <c r="B4">
        <v>30</v>
      </c>
      <c r="D4">
        <v>787.34600830078125</v>
      </c>
      <c r="E4">
        <v>93910</v>
      </c>
      <c r="F4" s="5" t="s">
        <v>23</v>
      </c>
      <c r="G4" s="6">
        <v>788.76458740234375</v>
      </c>
      <c r="H4" t="s">
        <v>11</v>
      </c>
      <c r="I4">
        <v>0</v>
      </c>
      <c r="J4">
        <f>'hidden params'!J4</f>
        <v>0.12617301604219128</v>
      </c>
      <c r="K4">
        <f t="shared" si="0"/>
        <v>3</v>
      </c>
      <c r="L4">
        <f t="shared" si="1"/>
        <v>0.23436398857829646</v>
      </c>
      <c r="M4">
        <f>I$7*((L$1*J4)+(L$2*J3)+(L$3*J2)+(L$4*J1)) + $I$4</f>
        <v>90325.545574970412</v>
      </c>
      <c r="N4">
        <f t="shared" si="2"/>
        <v>2.2928755756711414E-2</v>
      </c>
      <c r="O4">
        <f>I$10*((N$1*J4)+(N$2*J3)+(N$3*J2)+(N$4*J1)) + $I$4</f>
        <v>4462.5655161144623</v>
      </c>
      <c r="P4">
        <f t="shared" si="3"/>
        <v>94788.11109108488</v>
      </c>
      <c r="Q4">
        <f t="shared" si="4"/>
        <v>878.11109108488017</v>
      </c>
      <c r="R4">
        <f t="shared" si="5"/>
        <v>771079.08828627877</v>
      </c>
      <c r="S4">
        <f t="shared" si="6"/>
        <v>771079.08828627877</v>
      </c>
      <c r="T4">
        <f t="shared" si="7"/>
        <v>71117457.756043255</v>
      </c>
    </row>
    <row r="5" spans="1:20" ht="15.75" thickBot="1" x14ac:dyDescent="0.3">
      <c r="A5">
        <v>785.4730224609375</v>
      </c>
      <c r="B5">
        <v>30</v>
      </c>
      <c r="D5">
        <v>787.8480224609375</v>
      </c>
      <c r="E5">
        <v>125700</v>
      </c>
      <c r="F5" s="9" t="s">
        <v>24</v>
      </c>
      <c r="G5" s="10">
        <f>($G$4-1.00794)*$G$6</f>
        <v>1575.5132948046876</v>
      </c>
      <c r="H5" t="s">
        <v>433</v>
      </c>
      <c r="I5">
        <f>'hidden params'!D2</f>
        <v>1</v>
      </c>
      <c r="J5">
        <f>'hidden params'!J5</f>
        <v>3.4501219851586933E-2</v>
      </c>
      <c r="K5">
        <f t="shared" si="0"/>
        <v>4</v>
      </c>
      <c r="L5">
        <f t="shared" si="1"/>
        <v>0.22808085734134242</v>
      </c>
      <c r="M5">
        <f>I$7*((L$1*J5)+(L$2*J4)+(L$3*J3)+(L$4*J2)+(L$5*J1)) + $I$4</f>
        <v>111488.26332603242</v>
      </c>
      <c r="N5">
        <f t="shared" si="2"/>
        <v>6.6916051629550666E-2</v>
      </c>
      <c r="O5">
        <f>I$10*((N$1*J5)+(N$2*J4)+(N$3*J3)+(N$4*J2)+(N$5*J1)) + $I$4</f>
        <v>14203.910468161948</v>
      </c>
      <c r="P5">
        <f t="shared" si="3"/>
        <v>125692.17379419437</v>
      </c>
      <c r="Q5">
        <f t="shared" si="4"/>
        <v>-7.8262058056279784</v>
      </c>
      <c r="R5">
        <f t="shared" si="5"/>
        <v>61.249497312045072</v>
      </c>
      <c r="S5">
        <f t="shared" si="6"/>
        <v>61.249497312045072</v>
      </c>
      <c r="T5">
        <f t="shared" si="7"/>
        <v>87835807.789018899</v>
      </c>
    </row>
    <row r="6" spans="1:20" ht="15.75" thickTop="1" x14ac:dyDescent="0.25">
      <c r="A6">
        <v>785.4849853515625</v>
      </c>
      <c r="B6">
        <v>20.25</v>
      </c>
      <c r="D6">
        <v>788.35101318359375</v>
      </c>
      <c r="E6">
        <v>137000</v>
      </c>
      <c r="F6" t="s">
        <v>25</v>
      </c>
      <c r="G6">
        <v>2</v>
      </c>
      <c r="H6" t="s">
        <v>434</v>
      </c>
      <c r="I6">
        <f>SUM(S1:S30)</f>
        <v>27769813.55754593</v>
      </c>
      <c r="J6">
        <f>'hidden params'!J6</f>
        <v>8.0089009138998458E-3</v>
      </c>
      <c r="K6">
        <f t="shared" si="0"/>
        <v>5</v>
      </c>
      <c r="L6">
        <f t="shared" si="1"/>
        <v>0.16012003341920539</v>
      </c>
      <c r="M6">
        <f>I$7*((L$1*J6)+(L$2*J5)+(L$3*J4)+(L$4*J3)+(L$5*J2)+(L$6*J1)) + $I$4</f>
        <v>103914.07746201816</v>
      </c>
      <c r="N6">
        <f t="shared" si="2"/>
        <v>0.13844392240234116</v>
      </c>
      <c r="O6">
        <f>I$10*((N$1*J6)+(N$2*J5)+(N$3*J4)+(N$4*J3)+(N$5*J2)+(N$6*J1)) + $I$4</f>
        <v>32735.686589437111</v>
      </c>
      <c r="P6">
        <f t="shared" si="3"/>
        <v>136649.76405145528</v>
      </c>
      <c r="Q6">
        <f t="shared" si="4"/>
        <v>-350.23594854472321</v>
      </c>
      <c r="R6">
        <f t="shared" si="5"/>
        <v>122665.21965302201</v>
      </c>
      <c r="S6">
        <f t="shared" si="6"/>
        <v>122665.21965302201</v>
      </c>
      <c r="T6">
        <f t="shared" si="7"/>
        <v>81920768.251220465</v>
      </c>
    </row>
    <row r="7" spans="1:20" x14ac:dyDescent="0.25">
      <c r="A7">
        <v>785.49700927734375</v>
      </c>
      <c r="B7">
        <v>6.75</v>
      </c>
      <c r="D7">
        <v>788.85400390625</v>
      </c>
      <c r="E7">
        <v>132800</v>
      </c>
      <c r="F7" t="s">
        <v>26</v>
      </c>
      <c r="G7" s="11">
        <v>0.10000000149011612</v>
      </c>
      <c r="H7" s="22" t="s">
        <v>435</v>
      </c>
      <c r="I7" s="22">
        <v>228939.05563904182</v>
      </c>
      <c r="J7">
        <f>'hidden params'!J7</f>
        <v>1.6289556013377802E-3</v>
      </c>
      <c r="K7">
        <f t="shared" si="0"/>
        <v>6</v>
      </c>
      <c r="L7">
        <f t="shared" si="1"/>
        <v>8.346406080374609E-2</v>
      </c>
      <c r="M7">
        <f>I$7*((L$1*J7)+(L$2*J6)+(L$3*J5)+(L$4*J4)+(L$5*J3)+(L$6*J2)+(L$7*J1)) + $I$4</f>
        <v>76198.142826189811</v>
      </c>
      <c r="N7">
        <f t="shared" si="2"/>
        <v>0.20802261380258186</v>
      </c>
      <c r="O7">
        <f>I$10*((N$1*J7)+(N$2*J6)+(N$3*J5)+(N$4*J4)+(N$5*J3)+(N$6*J2)+(N$7*J1)) + $I$4</f>
        <v>56431.191750255246</v>
      </c>
      <c r="P7">
        <f t="shared" si="3"/>
        <v>132629.33457644505</v>
      </c>
      <c r="Q7">
        <f t="shared" si="4"/>
        <v>-170.66542355495039</v>
      </c>
      <c r="R7">
        <f t="shared" si="5"/>
        <v>29126.686797190618</v>
      </c>
      <c r="S7">
        <f t="shared" si="6"/>
        <v>29126.686797190618</v>
      </c>
      <c r="T7">
        <f t="shared" si="7"/>
        <v>60109210.058660135</v>
      </c>
    </row>
    <row r="8" spans="1:20" x14ac:dyDescent="0.25">
      <c r="A8">
        <v>785.510009765625</v>
      </c>
      <c r="B8">
        <v>11.5</v>
      </c>
      <c r="D8">
        <v>789.35601806640625</v>
      </c>
      <c r="E8">
        <v>118500</v>
      </c>
      <c r="F8" t="s">
        <v>27</v>
      </c>
      <c r="G8" s="11">
        <v>2.9999999329447746E-2</v>
      </c>
      <c r="H8" s="22" t="s">
        <v>436</v>
      </c>
      <c r="I8" s="22">
        <v>0.2767268144326579</v>
      </c>
      <c r="J8">
        <f>'hidden params'!J8</f>
        <v>2.9654445356787595E-4</v>
      </c>
      <c r="K8">
        <f t="shared" si="0"/>
        <v>7</v>
      </c>
      <c r="L8">
        <f t="shared" si="1"/>
        <v>3.2729269054641942E-2</v>
      </c>
      <c r="M8">
        <f>I$7*((L$1*J8)+(L$2*J7)+(L$3*J6)+(L$4*J5)+(L$5*J4)+(L$6*J3)+(L$7*J2)+(L$8*J1)) + $I$4</f>
        <v>45256.986475379388</v>
      </c>
      <c r="N8">
        <f t="shared" si="2"/>
        <v>0.22841843395795297</v>
      </c>
      <c r="O8">
        <f>I$10*((N$1*J8)+(N$2*J7)+(N$3*J6)+(N$4*J5)+(N$5*J4)+(N$6*J3)+(N$7*J2)+(N$8*J1)) + $I$4</f>
        <v>74163.949694820811</v>
      </c>
      <c r="P8">
        <f t="shared" si="3"/>
        <v>119420.93617020021</v>
      </c>
      <c r="Q8">
        <f t="shared" si="4"/>
        <v>920.93617020020611</v>
      </c>
      <c r="R8">
        <f t="shared" si="5"/>
        <v>848123.42958302295</v>
      </c>
      <c r="S8">
        <f t="shared" si="6"/>
        <v>848123.42958302295</v>
      </c>
      <c r="T8">
        <f t="shared" si="7"/>
        <v>35723874.633890674</v>
      </c>
    </row>
    <row r="9" spans="1:20" x14ac:dyDescent="0.25">
      <c r="A9">
        <v>785.52197265625</v>
      </c>
      <c r="B9">
        <v>29</v>
      </c>
      <c r="D9">
        <v>789.8590087890625</v>
      </c>
      <c r="E9">
        <v>98310</v>
      </c>
      <c r="F9" t="s">
        <v>28</v>
      </c>
      <c r="G9">
        <v>6</v>
      </c>
      <c r="H9" t="s">
        <v>442</v>
      </c>
      <c r="I9">
        <f>I3*I8</f>
        <v>3.645711434333176</v>
      </c>
      <c r="J9">
        <f>'hidden params'!J9</f>
        <v>4.9062092495307995E-5</v>
      </c>
      <c r="K9">
        <f t="shared" si="0"/>
        <v>8</v>
      </c>
      <c r="L9">
        <f t="shared" si="1"/>
        <v>9.6647447666344307E-3</v>
      </c>
      <c r="M9">
        <f>I$7*((L$1*J9)+(L$2*J8)+(L$3*J7)+(L$4*J6)+(L$5*J5)+(L$6*J4)+(L$7*J3)+(L$8*J2)+(L$9*J1)) + $I$4</f>
        <v>22267.30153391575</v>
      </c>
      <c r="N9">
        <f t="shared" si="2"/>
        <v>0.18151231102225937</v>
      </c>
      <c r="O9">
        <f>I$10*((N$1*J9)+(N$2*J8)+(N$3*J7)+(N$4*J6)+(N$5*J5)+(N$6*J4)+(N$7*J3)+(N$8*J2)+(N$9*J1)) + $I$4</f>
        <v>75150.079830690273</v>
      </c>
      <c r="P9">
        <f t="shared" si="3"/>
        <v>97417.38136460603</v>
      </c>
      <c r="Q9">
        <f t="shared" si="4"/>
        <v>-892.61863539397018</v>
      </c>
      <c r="R9">
        <f t="shared" si="5"/>
        <v>796768.02825259347</v>
      </c>
      <c r="S9">
        <f t="shared" si="6"/>
        <v>796768.02825259347</v>
      </c>
      <c r="T9">
        <f t="shared" si="7"/>
        <v>17588028.717985865</v>
      </c>
    </row>
    <row r="10" spans="1:20" x14ac:dyDescent="0.25">
      <c r="A10">
        <v>785.53399658203125</v>
      </c>
      <c r="B10">
        <v>32.25</v>
      </c>
      <c r="D10">
        <v>790.36199951171875</v>
      </c>
      <c r="E10">
        <v>68690</v>
      </c>
      <c r="F10" s="2" t="s">
        <v>19</v>
      </c>
      <c r="G10">
        <v>786.3284912109375</v>
      </c>
      <c r="H10" s="23" t="s">
        <v>448</v>
      </c>
      <c r="I10" s="23">
        <v>162512.96698056906</v>
      </c>
      <c r="J10">
        <f>'hidden params'!J10</f>
        <v>7.4618768218493286E-6</v>
      </c>
      <c r="K10">
        <f t="shared" si="0"/>
        <v>9</v>
      </c>
      <c r="L10">
        <f t="shared" si="1"/>
        <v>2.1259706765757512E-3</v>
      </c>
      <c r="M10">
        <f>I$7*((L1*J$10)+(L2*J$9)+(L3*J$8)+(L4*J$7)+(L5*J$6)+(L6*J$5)+(L7*J$4)+(L8*J$3)+(L9*J$2)+(L10*J$1)) + $I$4</f>
        <v>9246.4552760146453</v>
      </c>
      <c r="N10">
        <f t="shared" si="2"/>
        <v>0.10140586555377025</v>
      </c>
      <c r="O10">
        <f>I$10*((N1*J$10)+(N2*J$9)+(N3*J$8)+(N4*J$7)+(N5*J$6)+(N6*J$5)+(N7*J$4)+(N8*J$3)+(N9*J$2)+(N10*J$1)) + $I$4</f>
        <v>59130.702854479794</v>
      </c>
      <c r="P10">
        <f t="shared" si="3"/>
        <v>68377.158130494441</v>
      </c>
      <c r="Q10">
        <f t="shared" si="4"/>
        <v>-312.84186950555886</v>
      </c>
      <c r="R10">
        <f t="shared" si="5"/>
        <v>97870.035315733126</v>
      </c>
      <c r="S10">
        <f t="shared" si="6"/>
        <v>97870.035315733126</v>
      </c>
      <c r="T10">
        <f t="shared" si="7"/>
        <v>7308046.8803466167</v>
      </c>
    </row>
    <row r="11" spans="1:20" x14ac:dyDescent="0.25">
      <c r="A11">
        <v>785.5460205078125</v>
      </c>
      <c r="B11">
        <v>14</v>
      </c>
      <c r="D11">
        <v>790.86602783203125</v>
      </c>
      <c r="E11">
        <v>37770</v>
      </c>
      <c r="F11" s="2" t="s">
        <v>29</v>
      </c>
      <c r="G11">
        <v>791.638916015625</v>
      </c>
      <c r="H11" s="23" t="s">
        <v>449</v>
      </c>
      <c r="I11" s="23">
        <v>0.57065644594850828</v>
      </c>
      <c r="J11">
        <f>'hidden params'!J11</f>
        <v>1.052564504578221E-6</v>
      </c>
      <c r="K11">
        <f t="shared" si="0"/>
        <v>10</v>
      </c>
      <c r="L11">
        <f t="shared" si="1"/>
        <v>3.3954774178008603E-4</v>
      </c>
      <c r="M11">
        <f t="shared" ref="M11:M30" si="8">I$7*((L2*J$10)+(L3*J$9)+(L4*J$8)+(L5*J$7)+(L6*J$6)+(L7*J$5)+(L8*J$4)+(L9*J$3)+(L10*J$2)+(L11*J$1)) + $I$4</f>
        <v>3293.4832779804378</v>
      </c>
      <c r="N11">
        <f t="shared" si="2"/>
        <v>3.7509136071735158E-2</v>
      </c>
      <c r="O11">
        <f t="shared" ref="O11:O30" si="9">I$10*((N2*J$10)+(N3*J$9)+(N4*J$8)+(N5*J$7)+(N6*J$6)+(N7*J$5)+(N8*J$4)+(N9*J$3)+(N10*J$2)+(N11*J$1)) + $I$4</f>
        <v>36364.01046154691</v>
      </c>
      <c r="P11">
        <f t="shared" si="3"/>
        <v>39657.493739527345</v>
      </c>
      <c r="Q11">
        <f t="shared" si="4"/>
        <v>1887.4937395273446</v>
      </c>
      <c r="R11">
        <f t="shared" si="5"/>
        <v>3562632.6167549193</v>
      </c>
      <c r="S11">
        <f t="shared" si="6"/>
        <v>3562632.6167549193</v>
      </c>
      <c r="T11">
        <f t="shared" si="7"/>
        <v>2604704.0377876065</v>
      </c>
    </row>
    <row r="12" spans="1:20" x14ac:dyDescent="0.25">
      <c r="A12">
        <v>785.55902099609375</v>
      </c>
      <c r="B12">
        <v>8.25</v>
      </c>
      <c r="D12">
        <v>791.3690185546875</v>
      </c>
      <c r="E12">
        <v>20670</v>
      </c>
      <c r="F12" t="s">
        <v>30</v>
      </c>
      <c r="G12" t="s">
        <v>31</v>
      </c>
      <c r="H12" t="s">
        <v>453</v>
      </c>
      <c r="I12">
        <f>I11*I22</f>
        <v>6.7240119858753857</v>
      </c>
      <c r="J12">
        <f>'hidden params'!J12</f>
        <v>1.3868021752309093E-7</v>
      </c>
      <c r="K12">
        <f t="shared" si="0"/>
        <v>11</v>
      </c>
      <c r="L12">
        <f t="shared" si="1"/>
        <v>3.7490352740788607E-5</v>
      </c>
      <c r="M12">
        <f t="shared" si="8"/>
        <v>1021.0264275300849</v>
      </c>
      <c r="N12">
        <f t="shared" si="2"/>
        <v>8.0807458805624878E-3</v>
      </c>
      <c r="O12">
        <f t="shared" si="9"/>
        <v>17657.648560244339</v>
      </c>
      <c r="P12">
        <f t="shared" si="3"/>
        <v>18678.674987774422</v>
      </c>
      <c r="Q12">
        <f t="shared" si="4"/>
        <v>-1991.3250122255777</v>
      </c>
      <c r="R12">
        <f t="shared" si="5"/>
        <v>3965375.3043151968</v>
      </c>
      <c r="S12">
        <f t="shared" si="6"/>
        <v>3965375.3043151968</v>
      </c>
      <c r="T12">
        <f t="shared" si="7"/>
        <v>808008.68187288207</v>
      </c>
    </row>
    <row r="13" spans="1:20" x14ac:dyDescent="0.25">
      <c r="A13">
        <v>785.57098388671875</v>
      </c>
      <c r="B13">
        <v>20.25</v>
      </c>
      <c r="D13">
        <v>791.87298583984375</v>
      </c>
      <c r="E13">
        <v>7656</v>
      </c>
      <c r="F13">
        <v>13700</v>
      </c>
      <c r="H13" s="24"/>
      <c r="I13" s="24"/>
      <c r="J13">
        <f>'hidden params'!J13</f>
        <v>1.7100403136067916E-8</v>
      </c>
      <c r="K13">
        <f t="shared" si="0"/>
        <v>12</v>
      </c>
      <c r="L13">
        <f t="shared" si="1"/>
        <v>2.5991289056195368E-6</v>
      </c>
      <c r="M13">
        <f t="shared" si="8"/>
        <v>279.14206010026606</v>
      </c>
      <c r="N13">
        <f t="shared" si="2"/>
        <v>7.0076072116036236E-4</v>
      </c>
      <c r="O13">
        <f t="shared" si="9"/>
        <v>6894.3175708100043</v>
      </c>
      <c r="P13">
        <f t="shared" si="3"/>
        <v>7173.4596309102708</v>
      </c>
      <c r="Q13">
        <f t="shared" si="4"/>
        <v>-482.54036908972921</v>
      </c>
      <c r="R13">
        <f t="shared" si="5"/>
        <v>232845.20780125208</v>
      </c>
      <c r="S13">
        <f t="shared" si="6"/>
        <v>232845.20780125208</v>
      </c>
      <c r="T13">
        <f t="shared" si="7"/>
        <v>221045.05660508279</v>
      </c>
    </row>
    <row r="14" spans="1:20" x14ac:dyDescent="0.25">
      <c r="A14">
        <v>785.5830078125</v>
      </c>
      <c r="B14">
        <v>27.5</v>
      </c>
      <c r="D14">
        <f>D13 + (1/$G$6)</f>
        <v>792.37298583984375</v>
      </c>
      <c r="E14">
        <v>0</v>
      </c>
      <c r="F14">
        <v>13700</v>
      </c>
      <c r="H14" s="24"/>
      <c r="I14" s="24"/>
      <c r="J14">
        <f>'hidden params'!J14</f>
        <v>2.001917954263115E-9</v>
      </c>
      <c r="K14">
        <f t="shared" si="0"/>
        <v>13</v>
      </c>
      <c r="L14">
        <f t="shared" si="1"/>
        <v>8.9836256698159522E-8</v>
      </c>
      <c r="M14">
        <f t="shared" si="8"/>
        <v>68.074718898799688</v>
      </c>
      <c r="N14">
        <f t="shared" si="2"/>
        <v>0</v>
      </c>
      <c r="O14">
        <f t="shared" si="9"/>
        <v>2225.8685400103095</v>
      </c>
      <c r="P14">
        <f t="shared" si="3"/>
        <v>2293.9432589091093</v>
      </c>
      <c r="Q14">
        <f t="shared" si="4"/>
        <v>2293.9432589091093</v>
      </c>
      <c r="R14">
        <f t="shared" si="5"/>
        <v>5262175.6750945449</v>
      </c>
      <c r="S14">
        <f t="shared" si="6"/>
        <v>5262175.6750945449</v>
      </c>
      <c r="T14">
        <f t="shared" si="7"/>
        <v>53940.568274049947</v>
      </c>
    </row>
    <row r="15" spans="1:20" x14ac:dyDescent="0.25">
      <c r="A15">
        <v>785.594970703125</v>
      </c>
      <c r="B15">
        <v>37.25</v>
      </c>
      <c r="D15">
        <f>D14 + (1/$G$6)</f>
        <v>792.87298583984375</v>
      </c>
      <c r="E15">
        <v>0</v>
      </c>
      <c r="J15">
        <f>'hidden params'!J15</f>
        <v>0</v>
      </c>
      <c r="K15">
        <f t="shared" si="0"/>
        <v>14</v>
      </c>
      <c r="L15">
        <f t="shared" si="1"/>
        <v>4.2818769414400834E-10</v>
      </c>
      <c r="M15">
        <f t="shared" si="8"/>
        <v>14.938402044906161</v>
      </c>
      <c r="N15">
        <f t="shared" si="2"/>
        <v>0</v>
      </c>
      <c r="O15">
        <f t="shared" si="9"/>
        <v>611.25879961601242</v>
      </c>
      <c r="P15">
        <f t="shared" si="3"/>
        <v>626.19720166091861</v>
      </c>
      <c r="Q15">
        <f t="shared" si="4"/>
        <v>626.19720166091861</v>
      </c>
      <c r="R15">
        <f t="shared" si="5"/>
        <v>392122.93536796514</v>
      </c>
      <c r="S15">
        <f t="shared" si="6"/>
        <v>392122.93536796514</v>
      </c>
      <c r="T15">
        <f t="shared" si="7"/>
        <v>11844.255433020775</v>
      </c>
    </row>
    <row r="16" spans="1:20" x14ac:dyDescent="0.25">
      <c r="A16">
        <v>785.60699462890625</v>
      </c>
      <c r="B16">
        <v>38.25</v>
      </c>
      <c r="D16">
        <f>D15 + (1/$G$6)</f>
        <v>793.37298583984375</v>
      </c>
      <c r="E16">
        <v>0</v>
      </c>
      <c r="F16">
        <v>27788007.519117758</v>
      </c>
      <c r="H16" t="s">
        <v>450</v>
      </c>
      <c r="I16">
        <f>I7/(I7+I10)</f>
        <v>0.58484575991451904</v>
      </c>
      <c r="J16">
        <f>'hidden params'!J16</f>
        <v>0</v>
      </c>
      <c r="K16">
        <f t="shared" si="0"/>
        <v>15</v>
      </c>
      <c r="L16">
        <f t="shared" si="1"/>
        <v>0</v>
      </c>
      <c r="M16">
        <f t="shared" si="8"/>
        <v>2.9607061688088665</v>
      </c>
      <c r="N16">
        <f t="shared" si="2"/>
        <v>0</v>
      </c>
      <c r="O16">
        <f t="shared" si="9"/>
        <v>146.16264874480541</v>
      </c>
      <c r="P16">
        <f t="shared" si="3"/>
        <v>149.12335491361426</v>
      </c>
      <c r="Q16">
        <f t="shared" si="4"/>
        <v>149.12335491361426</v>
      </c>
      <c r="R16">
        <f t="shared" si="5"/>
        <v>22237.774980691764</v>
      </c>
      <c r="S16">
        <f t="shared" si="6"/>
        <v>22237.774980691764</v>
      </c>
      <c r="T16">
        <f t="shared" si="7"/>
        <v>2348.9442933423347</v>
      </c>
    </row>
    <row r="17" spans="1:20" x14ac:dyDescent="0.25">
      <c r="A17">
        <v>785.6199951171875</v>
      </c>
      <c r="B17">
        <v>21</v>
      </c>
      <c r="E17">
        <v>0</v>
      </c>
      <c r="F17">
        <v>27769813.557548504</v>
      </c>
      <c r="H17" t="s">
        <v>451</v>
      </c>
      <c r="I17">
        <f>I10/(I10+I7)</f>
        <v>0.41515424008548096</v>
      </c>
      <c r="J17">
        <f>'hidden params'!J17</f>
        <v>0</v>
      </c>
      <c r="K17" t="str">
        <f t="shared" si="0"/>
        <v/>
      </c>
      <c r="L17">
        <f t="shared" si="1"/>
        <v>0</v>
      </c>
      <c r="M17">
        <f t="shared" si="8"/>
        <v>0.52733164947448552</v>
      </c>
      <c r="N17">
        <f t="shared" si="2"/>
        <v>0</v>
      </c>
      <c r="O17">
        <f t="shared" si="9"/>
        <v>30.987462428164896</v>
      </c>
      <c r="P17" t="str">
        <f t="shared" si="3"/>
        <v/>
      </c>
      <c r="Q17" t="str">
        <f t="shared" si="4"/>
        <v/>
      </c>
      <c r="R17" t="str">
        <f t="shared" si="5"/>
        <v/>
      </c>
      <c r="S17" t="str">
        <f t="shared" si="6"/>
        <v/>
      </c>
      <c r="T17" t="str">
        <f t="shared" si="7"/>
        <v/>
      </c>
    </row>
    <row r="18" spans="1:20" x14ac:dyDescent="0.25">
      <c r="A18">
        <v>785.63201904296875</v>
      </c>
      <c r="B18">
        <v>29</v>
      </c>
      <c r="E18">
        <v>0</v>
      </c>
      <c r="F18">
        <v>27769813.55754593</v>
      </c>
      <c r="J18">
        <f>'hidden params'!J18</f>
        <v>0</v>
      </c>
      <c r="K18" t="str">
        <f t="shared" si="0"/>
        <v/>
      </c>
      <c r="L18">
        <f t="shared" si="1"/>
        <v>0</v>
      </c>
      <c r="M18">
        <f t="shared" si="8"/>
        <v>8.2910845995336213E-2</v>
      </c>
      <c r="N18">
        <f t="shared" si="2"/>
        <v>0</v>
      </c>
      <c r="O18">
        <f t="shared" si="9"/>
        <v>5.887557497971212</v>
      </c>
      <c r="P18" t="str">
        <f t="shared" si="3"/>
        <v/>
      </c>
      <c r="Q18" t="str">
        <f t="shared" si="4"/>
        <v/>
      </c>
      <c r="R18" t="str">
        <f t="shared" si="5"/>
        <v/>
      </c>
      <c r="S18" t="str">
        <f t="shared" si="6"/>
        <v/>
      </c>
      <c r="T18" t="str">
        <f t="shared" si="7"/>
        <v/>
      </c>
    </row>
    <row r="19" spans="1:20" x14ac:dyDescent="0.25">
      <c r="A19">
        <v>785.64398193359375</v>
      </c>
      <c r="B19">
        <v>53.25</v>
      </c>
      <c r="E19">
        <v>0</v>
      </c>
      <c r="H19" t="s">
        <v>441</v>
      </c>
      <c r="I19">
        <v>7014.4741258136901</v>
      </c>
      <c r="J19">
        <f>'hidden params'!J19</f>
        <v>0</v>
      </c>
      <c r="K19" t="str">
        <f t="shared" si="0"/>
        <v/>
      </c>
      <c r="L19">
        <f t="shared" si="1"/>
        <v>0</v>
      </c>
      <c r="M19">
        <f t="shared" si="8"/>
        <v>1.1128347103763871E-2</v>
      </c>
      <c r="N19">
        <f t="shared" si="2"/>
        <v>0</v>
      </c>
      <c r="O19">
        <f t="shared" si="9"/>
        <v>0.99697857823650382</v>
      </c>
      <c r="P19" t="str">
        <f t="shared" si="3"/>
        <v/>
      </c>
      <c r="Q19" t="str">
        <f t="shared" si="4"/>
        <v/>
      </c>
      <c r="R19" t="str">
        <f t="shared" si="5"/>
        <v/>
      </c>
      <c r="S19" t="str">
        <f t="shared" si="6"/>
        <v/>
      </c>
      <c r="T19" t="str">
        <f t="shared" si="7"/>
        <v/>
      </c>
    </row>
    <row r="20" spans="1:20" x14ac:dyDescent="0.25">
      <c r="A20">
        <v>785.656005859375</v>
      </c>
      <c r="B20">
        <v>46.75</v>
      </c>
      <c r="E20">
        <v>0</v>
      </c>
      <c r="F20">
        <v>0.2767268144326579</v>
      </c>
      <c r="H20" t="s">
        <v>444</v>
      </c>
      <c r="I20">
        <f>'hidden params'!I20</f>
        <v>0.86622543450233802</v>
      </c>
      <c r="J20">
        <f>'hidden params'!J20</f>
        <v>0</v>
      </c>
      <c r="K20" t="str">
        <f t="shared" si="0"/>
        <v/>
      </c>
      <c r="L20">
        <f t="shared" si="1"/>
        <v>0</v>
      </c>
      <c r="M20">
        <f t="shared" si="8"/>
        <v>1.2118990617770765E-3</v>
      </c>
      <c r="N20">
        <f t="shared" si="2"/>
        <v>0</v>
      </c>
      <c r="O20">
        <f t="shared" si="9"/>
        <v>0.14368641830574427</v>
      </c>
      <c r="P20" t="str">
        <f t="shared" si="3"/>
        <v/>
      </c>
      <c r="Q20" t="str">
        <f t="shared" si="4"/>
        <v/>
      </c>
      <c r="R20" t="str">
        <f t="shared" si="5"/>
        <v/>
      </c>
      <c r="S20" t="str">
        <f t="shared" si="6"/>
        <v/>
      </c>
      <c r="T20" t="str">
        <f t="shared" si="7"/>
        <v/>
      </c>
    </row>
    <row r="21" spans="1:20" x14ac:dyDescent="0.25">
      <c r="A21">
        <v>785.66900634765625</v>
      </c>
      <c r="B21">
        <v>30</v>
      </c>
      <c r="E21">
        <v>0</v>
      </c>
      <c r="F21">
        <v>0.57065644594850828</v>
      </c>
      <c r="H21" t="s">
        <v>445</v>
      </c>
      <c r="I21">
        <f>'hidden params'!I21</f>
        <v>13.753941155366729</v>
      </c>
      <c r="J21">
        <f>'hidden params'!J21</f>
        <v>0</v>
      </c>
      <c r="K21" t="str">
        <f t="shared" si="0"/>
        <v/>
      </c>
      <c r="L21">
        <f t="shared" si="1"/>
        <v>0</v>
      </c>
      <c r="M21">
        <f t="shared" si="8"/>
        <v>9.9498067280206148E-5</v>
      </c>
      <c r="N21">
        <f t="shared" si="2"/>
        <v>0</v>
      </c>
      <c r="O21">
        <f t="shared" si="9"/>
        <v>1.5386454319467746E-2</v>
      </c>
      <c r="P21" t="str">
        <f t="shared" si="3"/>
        <v/>
      </c>
      <c r="Q21" t="str">
        <f t="shared" si="4"/>
        <v/>
      </c>
      <c r="R21" t="str">
        <f t="shared" si="5"/>
        <v/>
      </c>
      <c r="S21" t="str">
        <f t="shared" si="6"/>
        <v/>
      </c>
      <c r="T21" t="str">
        <f t="shared" si="7"/>
        <v/>
      </c>
    </row>
    <row r="22" spans="1:20" x14ac:dyDescent="0.25">
      <c r="A22">
        <v>785.6810302734375</v>
      </c>
      <c r="B22">
        <v>32</v>
      </c>
      <c r="E22">
        <v>0</v>
      </c>
      <c r="F22">
        <v>228939.05563904182</v>
      </c>
      <c r="H22" s="23" t="s">
        <v>452</v>
      </c>
      <c r="I22" s="23">
        <v>11.782942317770839</v>
      </c>
      <c r="J22">
        <f>'hidden params'!J22</f>
        <v>0</v>
      </c>
      <c r="K22" t="str">
        <f t="shared" si="0"/>
        <v/>
      </c>
      <c r="L22">
        <f t="shared" si="1"/>
        <v>0</v>
      </c>
      <c r="M22">
        <f t="shared" si="8"/>
        <v>5.4782623232538383E-6</v>
      </c>
      <c r="N22">
        <f t="shared" si="2"/>
        <v>0</v>
      </c>
      <c r="O22">
        <f t="shared" si="9"/>
        <v>8.4977870893354819E-4</v>
      </c>
      <c r="P22" t="str">
        <f t="shared" si="3"/>
        <v/>
      </c>
      <c r="Q22" t="str">
        <f t="shared" si="4"/>
        <v/>
      </c>
      <c r="R22" t="str">
        <f t="shared" si="5"/>
        <v/>
      </c>
      <c r="S22" t="str">
        <f t="shared" si="6"/>
        <v/>
      </c>
      <c r="T22" t="str">
        <f t="shared" si="7"/>
        <v/>
      </c>
    </row>
    <row r="23" spans="1:20" x14ac:dyDescent="0.25">
      <c r="A23">
        <v>785.6929931640625</v>
      </c>
      <c r="B23">
        <v>40</v>
      </c>
      <c r="E23">
        <v>0</v>
      </c>
      <c r="F23">
        <v>13.174406108087398</v>
      </c>
      <c r="H23" s="24"/>
      <c r="I23" s="24"/>
      <c r="J23">
        <f>'hidden params'!J23</f>
        <v>0</v>
      </c>
      <c r="K23" t="str">
        <f t="shared" si="0"/>
        <v/>
      </c>
      <c r="L23">
        <f t="shared" si="1"/>
        <v>0</v>
      </c>
      <c r="M23">
        <f t="shared" si="8"/>
        <v>1.5827813010445515E-7</v>
      </c>
      <c r="N23">
        <f t="shared" si="2"/>
        <v>0</v>
      </c>
      <c r="O23">
        <f t="shared" si="9"/>
        <v>0</v>
      </c>
      <c r="P23" t="str">
        <f t="shared" si="3"/>
        <v/>
      </c>
      <c r="Q23" t="str">
        <f t="shared" si="4"/>
        <v/>
      </c>
      <c r="R23" t="str">
        <f t="shared" si="5"/>
        <v/>
      </c>
      <c r="S23" t="str">
        <f t="shared" si="6"/>
        <v/>
      </c>
      <c r="T23" t="str">
        <f t="shared" si="7"/>
        <v/>
      </c>
    </row>
    <row r="24" spans="1:20" x14ac:dyDescent="0.25">
      <c r="A24">
        <v>785.70501708984375</v>
      </c>
      <c r="B24">
        <v>36.25</v>
      </c>
      <c r="E24">
        <v>0</v>
      </c>
      <c r="F24">
        <v>11.782942317770839</v>
      </c>
      <c r="H24" t="s">
        <v>443</v>
      </c>
      <c r="I24">
        <v>3662362421.3597908</v>
      </c>
      <c r="J24">
        <f>'hidden params'!J24</f>
        <v>0</v>
      </c>
      <c r="K24" t="str">
        <f t="shared" si="0"/>
        <v/>
      </c>
      <c r="L24">
        <f t="shared" si="1"/>
        <v>0</v>
      </c>
      <c r="M24">
        <f t="shared" si="8"/>
        <v>7.3147947480430383E-10</v>
      </c>
      <c r="N24">
        <f t="shared" si="2"/>
        <v>0</v>
      </c>
      <c r="O24">
        <f t="shared" si="9"/>
        <v>0</v>
      </c>
      <c r="P24" t="str">
        <f t="shared" si="3"/>
        <v/>
      </c>
      <c r="Q24" t="str">
        <f t="shared" si="4"/>
        <v/>
      </c>
      <c r="R24" t="str">
        <f t="shared" si="5"/>
        <v/>
      </c>
      <c r="S24" t="str">
        <f t="shared" si="6"/>
        <v/>
      </c>
      <c r="T24" t="str">
        <f t="shared" si="7"/>
        <v/>
      </c>
    </row>
    <row r="25" spans="1:20" x14ac:dyDescent="0.25">
      <c r="A25">
        <v>785.718017578125</v>
      </c>
      <c r="B25">
        <v>48.5</v>
      </c>
      <c r="E25">
        <v>0</v>
      </c>
      <c r="H25" t="s">
        <v>446</v>
      </c>
      <c r="I25">
        <v>655099277.61164284</v>
      </c>
      <c r="J25">
        <f>'hidden params'!J25</f>
        <v>0</v>
      </c>
      <c r="K25" t="str">
        <f t="shared" si="0"/>
        <v/>
      </c>
      <c r="L25">
        <f t="shared" si="1"/>
        <v>0</v>
      </c>
      <c r="M25">
        <f t="shared" si="8"/>
        <v>0</v>
      </c>
      <c r="N25">
        <f t="shared" si="2"/>
        <v>0</v>
      </c>
      <c r="O25">
        <f t="shared" si="9"/>
        <v>0</v>
      </c>
      <c r="P25" t="str">
        <f t="shared" si="3"/>
        <v/>
      </c>
      <c r="Q25" t="str">
        <f t="shared" si="4"/>
        <v/>
      </c>
      <c r="R25" t="str">
        <f t="shared" si="5"/>
        <v/>
      </c>
      <c r="S25" t="str">
        <f t="shared" si="6"/>
        <v/>
      </c>
      <c r="T25" t="str">
        <f t="shared" si="7"/>
        <v/>
      </c>
    </row>
    <row r="26" spans="1:20" x14ac:dyDescent="0.25">
      <c r="A26">
        <v>785.72998046875</v>
      </c>
      <c r="B26">
        <v>75.25</v>
      </c>
      <c r="E26">
        <v>0</v>
      </c>
      <c r="H26" t="s">
        <v>447</v>
      </c>
      <c r="I26">
        <v>170.44927920881116</v>
      </c>
      <c r="J26">
        <f>'hidden params'!J26</f>
        <v>0</v>
      </c>
      <c r="K26" t="str">
        <f t="shared" si="0"/>
        <v/>
      </c>
      <c r="L26">
        <f t="shared" si="1"/>
        <v>0</v>
      </c>
      <c r="M26">
        <f t="shared" si="8"/>
        <v>0</v>
      </c>
      <c r="N26">
        <f t="shared" si="2"/>
        <v>0</v>
      </c>
      <c r="O26">
        <f t="shared" si="9"/>
        <v>0</v>
      </c>
      <c r="P26" t="str">
        <f t="shared" si="3"/>
        <v/>
      </c>
      <c r="Q26" t="str">
        <f t="shared" si="4"/>
        <v/>
      </c>
      <c r="R26" t="str">
        <f t="shared" si="5"/>
        <v/>
      </c>
      <c r="S26" t="str">
        <f t="shared" si="6"/>
        <v/>
      </c>
      <c r="T26" t="str">
        <f t="shared" si="7"/>
        <v/>
      </c>
    </row>
    <row r="27" spans="1:20" x14ac:dyDescent="0.25">
      <c r="A27">
        <v>785.74200439453125</v>
      </c>
      <c r="B27">
        <v>78.25</v>
      </c>
      <c r="E27">
        <v>0</v>
      </c>
      <c r="H27" t="s">
        <v>468</v>
      </c>
      <c r="I27">
        <f xml:space="preserve"> 1 + 1.5*EXP(-(I22 * 0.000239 * I19))</f>
        <v>1.0000000039555019</v>
      </c>
      <c r="J27">
        <f>'hidden params'!J27</f>
        <v>0</v>
      </c>
      <c r="K27" t="str">
        <f t="shared" si="0"/>
        <v/>
      </c>
      <c r="L27">
        <f t="shared" si="1"/>
        <v>0</v>
      </c>
      <c r="M27">
        <f t="shared" si="8"/>
        <v>0</v>
      </c>
      <c r="N27">
        <f t="shared" si="2"/>
        <v>0</v>
      </c>
      <c r="O27">
        <f t="shared" si="9"/>
        <v>0</v>
      </c>
      <c r="P27" t="str">
        <f t="shared" si="3"/>
        <v/>
      </c>
      <c r="Q27" t="str">
        <f t="shared" si="4"/>
        <v/>
      </c>
      <c r="R27" t="str">
        <f t="shared" si="5"/>
        <v/>
      </c>
      <c r="S27" t="str">
        <f t="shared" si="6"/>
        <v/>
      </c>
      <c r="T27" t="str">
        <f t="shared" si="7"/>
        <v/>
      </c>
    </row>
    <row r="28" spans="1:20" x14ac:dyDescent="0.25">
      <c r="A28">
        <v>785.7540283203125</v>
      </c>
      <c r="B28">
        <v>93.5</v>
      </c>
      <c r="E28">
        <v>0</v>
      </c>
      <c r="H28" t="s">
        <v>467</v>
      </c>
      <c r="I28">
        <f>(2^0.5)*(ABS((I3*I8)-I22*I11))/((((I3*I8*(1-I8))+(I22*I11*(1-I11))))^0.5)</f>
        <v>1.852289027713415</v>
      </c>
      <c r="J28">
        <f>'hidden params'!J28</f>
        <v>0</v>
      </c>
      <c r="K28" t="str">
        <f t="shared" si="0"/>
        <v/>
      </c>
      <c r="L28">
        <f t="shared" si="1"/>
        <v>0</v>
      </c>
      <c r="M28">
        <f t="shared" si="8"/>
        <v>0</v>
      </c>
      <c r="N28">
        <f t="shared" si="2"/>
        <v>0</v>
      </c>
      <c r="O28">
        <f t="shared" si="9"/>
        <v>0</v>
      </c>
      <c r="P28" t="str">
        <f t="shared" si="3"/>
        <v/>
      </c>
      <c r="Q28" t="str">
        <f t="shared" si="4"/>
        <v/>
      </c>
      <c r="R28" t="str">
        <f t="shared" si="5"/>
        <v/>
      </c>
      <c r="S28" t="str">
        <f t="shared" si="6"/>
        <v/>
      </c>
      <c r="T28" t="str">
        <f t="shared" si="7"/>
        <v/>
      </c>
    </row>
    <row r="29" spans="1:20" x14ac:dyDescent="0.25">
      <c r="A29">
        <v>785.76702880859375</v>
      </c>
      <c r="B29">
        <v>135.5</v>
      </c>
      <c r="H29" t="s">
        <v>469</v>
      </c>
      <c r="I29">
        <f>(I24-I25)/I25</f>
        <v>4.5905456570063858</v>
      </c>
      <c r="J29">
        <f>'hidden params'!J29</f>
        <v>0</v>
      </c>
      <c r="K29" t="str">
        <f t="shared" si="0"/>
        <v/>
      </c>
      <c r="L29">
        <f t="shared" si="1"/>
        <v>0</v>
      </c>
      <c r="M29">
        <f t="shared" si="8"/>
        <v>0</v>
      </c>
      <c r="N29">
        <f t="shared" si="2"/>
        <v>0</v>
      </c>
      <c r="O29">
        <f t="shared" si="9"/>
        <v>0</v>
      </c>
      <c r="P29" t="str">
        <f t="shared" si="3"/>
        <v/>
      </c>
      <c r="Q29" t="str">
        <f t="shared" si="4"/>
        <v/>
      </c>
      <c r="R29" t="str">
        <f t="shared" si="5"/>
        <v/>
      </c>
      <c r="S29" t="str">
        <f t="shared" si="6"/>
        <v/>
      </c>
      <c r="T29" t="str">
        <f t="shared" si="7"/>
        <v/>
      </c>
    </row>
    <row r="30" spans="1:20" x14ac:dyDescent="0.25">
      <c r="A30">
        <v>785.77899169921875</v>
      </c>
      <c r="B30">
        <v>216.5</v>
      </c>
      <c r="H30" t="s">
        <v>470</v>
      </c>
      <c r="I30">
        <f>(I25-I6)/I6</f>
        <v>22.590337625210012</v>
      </c>
      <c r="J30">
        <f>'hidden params'!J30</f>
        <v>0</v>
      </c>
      <c r="K30" t="str">
        <f t="shared" si="0"/>
        <v/>
      </c>
      <c r="L30">
        <f t="shared" si="1"/>
        <v>0</v>
      </c>
      <c r="M30">
        <f t="shared" si="8"/>
        <v>0</v>
      </c>
      <c r="N30">
        <f t="shared" si="2"/>
        <v>0</v>
      </c>
      <c r="O30">
        <f t="shared" si="9"/>
        <v>0</v>
      </c>
      <c r="P30" t="str">
        <f t="shared" si="3"/>
        <v/>
      </c>
      <c r="Q30" t="str">
        <f t="shared" si="4"/>
        <v/>
      </c>
      <c r="R30" t="str">
        <f t="shared" si="5"/>
        <v/>
      </c>
      <c r="S30" t="str">
        <f t="shared" si="6"/>
        <v/>
      </c>
      <c r="T30" t="str">
        <f t="shared" si="7"/>
        <v/>
      </c>
    </row>
    <row r="31" spans="1:20" x14ac:dyDescent="0.25">
      <c r="A31">
        <v>785.791015625</v>
      </c>
      <c r="B31">
        <v>397.5</v>
      </c>
      <c r="H31" t="s">
        <v>471</v>
      </c>
      <c r="I31">
        <f>(0.25* 0.0058*I22*I19)*EXP(-((I17-0.5)^2)/(2*((0.174318)^2)))</f>
        <v>106.45680203175904</v>
      </c>
    </row>
    <row r="32" spans="1:20" x14ac:dyDescent="0.25">
      <c r="A32">
        <v>785.802978515625</v>
      </c>
      <c r="B32">
        <v>739</v>
      </c>
      <c r="H32" t="s">
        <v>494</v>
      </c>
      <c r="I32">
        <f xml:space="preserve"> ($R$69 / 100)^-1</f>
        <v>4.0042266508146467</v>
      </c>
    </row>
    <row r="33" spans="1:20" x14ac:dyDescent="0.25">
      <c r="A33">
        <v>785.81597900390625</v>
      </c>
      <c r="B33">
        <v>1741</v>
      </c>
      <c r="F33">
        <v>7656</v>
      </c>
      <c r="H33" t="s">
        <v>495</v>
      </c>
      <c r="I33">
        <f xml:space="preserve"> ($R$72 / 100)^-1</f>
        <v>2.838786551518071</v>
      </c>
    </row>
    <row r="34" spans="1:20" x14ac:dyDescent="0.25">
      <c r="A34">
        <v>785.8280029296875</v>
      </c>
      <c r="B34">
        <v>3256</v>
      </c>
      <c r="L34" t="s">
        <v>481</v>
      </c>
      <c r="M34" t="s">
        <v>482</v>
      </c>
      <c r="N34" t="s">
        <v>483</v>
      </c>
      <c r="O34" t="s">
        <v>484</v>
      </c>
      <c r="P34" t="s">
        <v>485</v>
      </c>
    </row>
    <row r="35" spans="1:20" ht="15.75" thickBot="1" x14ac:dyDescent="0.3">
      <c r="A35">
        <v>785.84002685546875</v>
      </c>
      <c r="B35">
        <v>3937</v>
      </c>
      <c r="L35">
        <v>0.99967264954155466</v>
      </c>
      <c r="M35">
        <v>0.99878384726767577</v>
      </c>
      <c r="N35">
        <v>0.99991191607203544</v>
      </c>
      <c r="O35">
        <v>0.99934540624143198</v>
      </c>
      <c r="P35">
        <v>0.99901810936214785</v>
      </c>
    </row>
    <row r="36" spans="1:20" x14ac:dyDescent="0.25">
      <c r="A36">
        <v>785.85198974609375</v>
      </c>
      <c r="B36">
        <v>3461</v>
      </c>
      <c r="G36" s="15">
        <v>30</v>
      </c>
      <c r="H36" s="16" t="s">
        <v>504</v>
      </c>
      <c r="I36" s="19" t="s">
        <v>505</v>
      </c>
      <c r="J36" t="s">
        <v>489</v>
      </c>
      <c r="K36" t="s">
        <v>490</v>
      </c>
      <c r="L36" t="s">
        <v>491</v>
      </c>
      <c r="M36" t="s">
        <v>492</v>
      </c>
      <c r="N36" t="s">
        <v>482</v>
      </c>
      <c r="O36" t="s">
        <v>483</v>
      </c>
      <c r="P36" t="s">
        <v>478</v>
      </c>
      <c r="Q36" t="s">
        <v>479</v>
      </c>
      <c r="R36" t="s">
        <v>493</v>
      </c>
      <c r="S36" t="s">
        <v>478</v>
      </c>
      <c r="T36" t="s">
        <v>479</v>
      </c>
    </row>
    <row r="37" spans="1:20" x14ac:dyDescent="0.25">
      <c r="A37">
        <v>785.864990234375</v>
      </c>
      <c r="B37">
        <v>2385</v>
      </c>
      <c r="G37" s="14" t="s">
        <v>456</v>
      </c>
      <c r="H37" s="13">
        <f>AVERAGE(K101:K110)</f>
        <v>3.5172679826075708</v>
      </c>
      <c r="I37" s="20">
        <f>STDEV(K101:K110)</f>
        <v>0.48355870753113894</v>
      </c>
      <c r="J37">
        <v>13.174411953299803</v>
      </c>
      <c r="K37">
        <v>8.6740403447478158</v>
      </c>
      <c r="L37">
        <v>1.5188322200134785</v>
      </c>
      <c r="M37">
        <v>2.2281388519862744</v>
      </c>
      <c r="N37">
        <v>-6.1525543425292231</v>
      </c>
      <c r="O37">
        <v>32.501378249128827</v>
      </c>
      <c r="P37">
        <v>0.15976771538944259</v>
      </c>
      <c r="Q37" s="12" t="s">
        <v>486</v>
      </c>
      <c r="R37">
        <v>65.840057040080822</v>
      </c>
      <c r="S37">
        <v>0.87287223410179149</v>
      </c>
      <c r="T37" s="12" t="s">
        <v>486</v>
      </c>
    </row>
    <row r="38" spans="1:20" x14ac:dyDescent="0.25">
      <c r="A38">
        <v>785.87701416015625</v>
      </c>
      <c r="B38">
        <v>1260</v>
      </c>
      <c r="G38" s="14" t="s">
        <v>458</v>
      </c>
      <c r="H38" s="13">
        <f>AVERAGE(M101:M110)</f>
        <v>6.6905303465414629</v>
      </c>
      <c r="I38" s="20">
        <f>STDEV(M101:M110)</f>
        <v>0.65627867760123781</v>
      </c>
      <c r="J38">
        <v>0.27672672752302441</v>
      </c>
      <c r="K38">
        <v>0.14779534235604064</v>
      </c>
      <c r="L38">
        <v>1.8723643324049186</v>
      </c>
      <c r="M38">
        <v>2.2281388519862744</v>
      </c>
      <c r="N38">
        <v>-5.2581816923082371E-2</v>
      </c>
      <c r="O38">
        <v>0.60603527196913121</v>
      </c>
      <c r="P38">
        <v>9.0654985956714507E-2</v>
      </c>
      <c r="Q38" s="12" t="s">
        <v>486</v>
      </c>
      <c r="R38">
        <v>53.408408966836667</v>
      </c>
      <c r="S38">
        <v>0.73628395146013836</v>
      </c>
      <c r="T38" s="12" t="s">
        <v>486</v>
      </c>
    </row>
    <row r="39" spans="1:20" x14ac:dyDescent="0.25">
      <c r="A39">
        <v>785.88897705078125</v>
      </c>
      <c r="B39">
        <v>685.29998779296875</v>
      </c>
      <c r="G39" s="14" t="s">
        <v>460</v>
      </c>
      <c r="H39" s="13" t="e">
        <f>AVERAGE(O101:O110)</f>
        <v>#DIV/0!</v>
      </c>
      <c r="I39" s="20" t="e">
        <f>STDEV(O101:O110)</f>
        <v>#DIV/0!</v>
      </c>
      <c r="J39">
        <v>228939.13103996433</v>
      </c>
      <c r="K39">
        <v>57174.308069189639</v>
      </c>
      <c r="L39">
        <v>4.0042308997060889</v>
      </c>
      <c r="M39">
        <v>2.2281388519862744</v>
      </c>
      <c r="N39">
        <v>101546.83389557054</v>
      </c>
      <c r="O39">
        <v>356331.42818435811</v>
      </c>
      <c r="P39">
        <v>2.5012077980838764E-3</v>
      </c>
      <c r="Q39" t="s">
        <v>480</v>
      </c>
      <c r="R39">
        <v>24.973584816834617</v>
      </c>
      <c r="S39">
        <v>8.1688892174045111E-2</v>
      </c>
      <c r="T39" s="12" t="s">
        <v>486</v>
      </c>
    </row>
    <row r="40" spans="1:20" x14ac:dyDescent="0.25">
      <c r="A40">
        <v>785.9010009765625</v>
      </c>
      <c r="B40">
        <v>482.20001220703125</v>
      </c>
      <c r="G40" s="14" t="s">
        <v>506</v>
      </c>
      <c r="H40" s="13">
        <f>AVERAGE(Q101:Q110)</f>
        <v>0.55882744407992146</v>
      </c>
      <c r="I40" s="20">
        <f>STDEV(Q101:Q110)</f>
        <v>0.16220637887590403</v>
      </c>
      <c r="J40">
        <v>11.782938910254909</v>
      </c>
      <c r="K40">
        <v>1.2269679198746619</v>
      </c>
      <c r="L40">
        <v>9.6032982765014498</v>
      </c>
      <c r="M40">
        <v>2.2281388519862744</v>
      </c>
      <c r="N40">
        <v>9.0490840178413929</v>
      </c>
      <c r="O40">
        <v>14.516793802668426</v>
      </c>
      <c r="P40">
        <v>2.3006565089978599E-6</v>
      </c>
      <c r="Q40" t="s">
        <v>480</v>
      </c>
      <c r="R40">
        <v>10.413089036783591</v>
      </c>
      <c r="S40">
        <v>1.5874693572399227E-4</v>
      </c>
      <c r="T40" t="s">
        <v>480</v>
      </c>
    </row>
    <row r="41" spans="1:20" x14ac:dyDescent="0.25">
      <c r="A41">
        <v>785.91302490234375</v>
      </c>
      <c r="B41">
        <v>267.79998779296875</v>
      </c>
      <c r="G41" s="14" t="s">
        <v>507</v>
      </c>
      <c r="H41" s="13">
        <f>AVERAGE(R101:R110)</f>
        <v>0.44117255592007859</v>
      </c>
      <c r="I41" s="20">
        <f>STDEV(R101:R110)</f>
        <v>0.16220637887590389</v>
      </c>
      <c r="J41">
        <v>0.57065666419196004</v>
      </c>
      <c r="K41">
        <v>9.1848806852302428E-2</v>
      </c>
      <c r="L41">
        <v>6.213000296341411</v>
      </c>
      <c r="M41">
        <v>2.2281388519862744</v>
      </c>
      <c r="N41">
        <v>0.36600476913576185</v>
      </c>
      <c r="O41">
        <v>0.77530855924815822</v>
      </c>
      <c r="P41">
        <v>9.9745884502447509E-5</v>
      </c>
      <c r="Q41" t="s">
        <v>480</v>
      </c>
      <c r="R41">
        <v>16.095283314067444</v>
      </c>
      <c r="S41">
        <v>5.322695277545939E-3</v>
      </c>
      <c r="T41" t="s">
        <v>480</v>
      </c>
    </row>
    <row r="42" spans="1:20" ht="15.75" thickBot="1" x14ac:dyDescent="0.3">
      <c r="A42">
        <v>785.926025390625</v>
      </c>
      <c r="B42">
        <v>121.19999694824219</v>
      </c>
      <c r="G42" s="17" t="s">
        <v>508</v>
      </c>
      <c r="H42" s="18">
        <f>AVERAGE(S101:S110)</f>
        <v>0</v>
      </c>
      <c r="I42" s="21">
        <f>STDEV(S101:S110)</f>
        <v>0</v>
      </c>
      <c r="J42">
        <v>162512.88697147701</v>
      </c>
      <c r="K42">
        <v>57247.29315007235</v>
      </c>
      <c r="L42">
        <v>2.838787268866207</v>
      </c>
      <c r="M42">
        <v>2.2281388519862744</v>
      </c>
      <c r="N42">
        <v>34957.968932753094</v>
      </c>
      <c r="O42">
        <v>290067.80501020094</v>
      </c>
      <c r="P42">
        <v>1.7584924546926329E-2</v>
      </c>
      <c r="Q42" t="s">
        <v>480</v>
      </c>
      <c r="R42">
        <v>35.22630987419474</v>
      </c>
      <c r="S42">
        <v>0.32377332421157301</v>
      </c>
      <c r="T42" s="12" t="s">
        <v>486</v>
      </c>
    </row>
    <row r="43" spans="1:20" x14ac:dyDescent="0.25">
      <c r="A43">
        <v>785.93798828125</v>
      </c>
      <c r="B43">
        <v>95.75</v>
      </c>
      <c r="F43">
        <v>83.164237339611361</v>
      </c>
    </row>
    <row r="44" spans="1:20" x14ac:dyDescent="0.25">
      <c r="A44">
        <v>785.95001220703125</v>
      </c>
      <c r="B44">
        <v>101.80000305175781</v>
      </c>
      <c r="F44">
        <f xml:space="preserve"> $F$51 / 2</f>
        <v>83.164237339611361</v>
      </c>
    </row>
    <row r="45" spans="1:20" x14ac:dyDescent="0.25">
      <c r="A45">
        <v>785.96197509765625</v>
      </c>
      <c r="B45">
        <v>83.75</v>
      </c>
    </row>
    <row r="46" spans="1:20" x14ac:dyDescent="0.25">
      <c r="A46">
        <v>785.9749755859375</v>
      </c>
      <c r="B46">
        <v>74.25</v>
      </c>
    </row>
    <row r="47" spans="1:20" x14ac:dyDescent="0.25">
      <c r="A47">
        <v>785.98699951171875</v>
      </c>
      <c r="B47">
        <v>82.5</v>
      </c>
      <c r="I47" t="s">
        <v>496</v>
      </c>
      <c r="J47" t="s">
        <v>497</v>
      </c>
      <c r="K47" t="s">
        <v>467</v>
      </c>
    </row>
    <row r="48" spans="1:20" x14ac:dyDescent="0.25">
      <c r="A48">
        <v>785.9990234375</v>
      </c>
      <c r="B48">
        <v>65.25</v>
      </c>
      <c r="I48">
        <f>MIN(I32:I34)</f>
        <v>2.838786551518071</v>
      </c>
      <c r="J48">
        <f>I30</f>
        <v>22.590337625210012</v>
      </c>
      <c r="K48">
        <f>I28</f>
        <v>1.852289027713415</v>
      </c>
    </row>
    <row r="49" spans="1:16" x14ac:dyDescent="0.25">
      <c r="A49">
        <v>786.010986328125</v>
      </c>
      <c r="B49">
        <v>64</v>
      </c>
      <c r="I49">
        <f>8</f>
        <v>8</v>
      </c>
      <c r="J49">
        <f>J50*2</f>
        <v>212.91360406351808</v>
      </c>
      <c r="K49">
        <v>2</v>
      </c>
    </row>
    <row r="50" spans="1:16" x14ac:dyDescent="0.25">
      <c r="A50">
        <v>786.02398681640625</v>
      </c>
      <c r="B50">
        <v>78.25</v>
      </c>
      <c r="E50" t="s">
        <v>437</v>
      </c>
      <c r="F50">
        <f>MEDIAN(F54:F71)</f>
        <v>130.30000305175781</v>
      </c>
      <c r="I50">
        <f>4</f>
        <v>4</v>
      </c>
      <c r="J50">
        <f>I31</f>
        <v>106.45680203175904</v>
      </c>
      <c r="K50">
        <v>1.5</v>
      </c>
    </row>
    <row r="51" spans="1:16" x14ac:dyDescent="0.25">
      <c r="A51">
        <v>786.0360107421875</v>
      </c>
      <c r="B51">
        <v>71.5</v>
      </c>
      <c r="E51" t="s">
        <v>438</v>
      </c>
      <c r="F51">
        <f>AVERAGE(F54:F71)</f>
        <v>166.32847467922272</v>
      </c>
      <c r="I51">
        <f>2</f>
        <v>2</v>
      </c>
      <c r="J51">
        <f>J50/2</f>
        <v>53.22840101587952</v>
      </c>
      <c r="K51">
        <v>1</v>
      </c>
    </row>
    <row r="52" spans="1:16" x14ac:dyDescent="0.25">
      <c r="A52">
        <v>786.0479736328125</v>
      </c>
      <c r="B52">
        <v>89.75</v>
      </c>
      <c r="E52" t="s">
        <v>439</v>
      </c>
      <c r="F52">
        <f>SUM(E$1:E$15)</f>
        <v>913986</v>
      </c>
    </row>
    <row r="53" spans="1:16" x14ac:dyDescent="0.25">
      <c r="A53">
        <v>786.05999755859375</v>
      </c>
      <c r="B53">
        <v>101.5</v>
      </c>
      <c r="E53" t="s">
        <v>440</v>
      </c>
      <c r="F53">
        <f>ABS(F52/F50)</f>
        <v>7014.4741258136901</v>
      </c>
    </row>
    <row r="54" spans="1:16" x14ac:dyDescent="0.25">
      <c r="A54">
        <v>786.072998046875</v>
      </c>
      <c r="B54">
        <v>73.75</v>
      </c>
      <c r="F54">
        <f>AVERAGE(B1:B10)</f>
        <v>35.524999999999999</v>
      </c>
    </row>
    <row r="55" spans="1:16" x14ac:dyDescent="0.25">
      <c r="A55">
        <v>786.08502197265625</v>
      </c>
      <c r="B55">
        <v>49.75</v>
      </c>
      <c r="F55">
        <v>49.75</v>
      </c>
    </row>
    <row r="56" spans="1:16" x14ac:dyDescent="0.25">
      <c r="A56">
        <v>786.09698486328125</v>
      </c>
      <c r="B56">
        <v>38.75</v>
      </c>
      <c r="F56">
        <v>123</v>
      </c>
    </row>
    <row r="57" spans="1:16" x14ac:dyDescent="0.25">
      <c r="A57">
        <v>786.1090087890625</v>
      </c>
      <c r="B57">
        <v>41</v>
      </c>
      <c r="F57">
        <v>232</v>
      </c>
    </row>
    <row r="58" spans="1:16" x14ac:dyDescent="0.25">
      <c r="A58">
        <v>786.12200927734375</v>
      </c>
      <c r="B58">
        <v>57</v>
      </c>
      <c r="F58">
        <v>197.19999694824219</v>
      </c>
    </row>
    <row r="59" spans="1:16" x14ac:dyDescent="0.25">
      <c r="A59">
        <v>786.13397216796875</v>
      </c>
      <c r="B59">
        <v>85.75</v>
      </c>
      <c r="F59">
        <v>370.5</v>
      </c>
    </row>
    <row r="60" spans="1:16" x14ac:dyDescent="0.25">
      <c r="A60">
        <v>786.14599609375</v>
      </c>
      <c r="B60">
        <v>102.5</v>
      </c>
      <c r="F60">
        <v>504.79998779296875</v>
      </c>
    </row>
    <row r="61" spans="1:16" x14ac:dyDescent="0.25">
      <c r="A61">
        <v>786.15802001953125</v>
      </c>
      <c r="B61">
        <v>100.5</v>
      </c>
      <c r="F61">
        <v>292</v>
      </c>
    </row>
    <row r="62" spans="1:16" x14ac:dyDescent="0.25">
      <c r="A62">
        <v>786.1710205078125</v>
      </c>
      <c r="B62">
        <v>105.30000305175781</v>
      </c>
      <c r="F62">
        <v>283.29998779296875</v>
      </c>
    </row>
    <row r="63" spans="1:16" x14ac:dyDescent="0.25">
      <c r="A63">
        <v>786.1829833984375</v>
      </c>
      <c r="B63">
        <v>125.80000305175781</v>
      </c>
      <c r="F63">
        <v>156.5</v>
      </c>
    </row>
    <row r="64" spans="1:16" x14ac:dyDescent="0.25">
      <c r="A64">
        <v>786.19500732421875</v>
      </c>
      <c r="B64">
        <v>140</v>
      </c>
      <c r="F64">
        <v>141.80000305175781</v>
      </c>
      <c r="L64" t="s">
        <v>481</v>
      </c>
      <c r="M64" t="s">
        <v>482</v>
      </c>
      <c r="N64" t="s">
        <v>483</v>
      </c>
      <c r="O64" t="s">
        <v>484</v>
      </c>
      <c r="P64" t="s">
        <v>485</v>
      </c>
    </row>
    <row r="65" spans="1:20" x14ac:dyDescent="0.25">
      <c r="A65">
        <v>786.20697021484375</v>
      </c>
      <c r="B65">
        <v>107.30000305175781</v>
      </c>
      <c r="F65">
        <v>130.30000305175781</v>
      </c>
      <c r="I65" t="s">
        <v>487</v>
      </c>
      <c r="L65">
        <v>0.99967264954155555</v>
      </c>
      <c r="M65">
        <v>0.9987838472676791</v>
      </c>
      <c r="N65">
        <v>0.99991191607203567</v>
      </c>
      <c r="O65">
        <v>0.99934540624143375</v>
      </c>
      <c r="P65">
        <v>0.99901810936215074</v>
      </c>
    </row>
    <row r="66" spans="1:20" x14ac:dyDescent="0.25">
      <c r="A66">
        <v>786.218994140625</v>
      </c>
      <c r="B66">
        <v>71</v>
      </c>
      <c r="F66">
        <v>114</v>
      </c>
      <c r="I66" t="s">
        <v>488</v>
      </c>
      <c r="J66" t="s">
        <v>489</v>
      </c>
      <c r="K66" t="s">
        <v>490</v>
      </c>
      <c r="L66" t="s">
        <v>491</v>
      </c>
      <c r="M66" t="s">
        <v>492</v>
      </c>
      <c r="N66" t="s">
        <v>482</v>
      </c>
      <c r="O66" t="s">
        <v>483</v>
      </c>
      <c r="P66" t="s">
        <v>478</v>
      </c>
      <c r="Q66" t="s">
        <v>479</v>
      </c>
      <c r="R66" t="s">
        <v>493</v>
      </c>
      <c r="S66" t="s">
        <v>478</v>
      </c>
      <c r="T66" t="s">
        <v>479</v>
      </c>
    </row>
    <row r="67" spans="1:20" x14ac:dyDescent="0.25">
      <c r="A67">
        <v>786.23199462890625</v>
      </c>
      <c r="B67">
        <v>54.5</v>
      </c>
      <c r="F67">
        <v>39</v>
      </c>
      <c r="I67" t="s">
        <v>472</v>
      </c>
      <c r="J67">
        <v>13.174406108087398</v>
      </c>
      <c r="K67">
        <v>8.674038408148304</v>
      </c>
      <c r="L67">
        <v>1.5188318852394629</v>
      </c>
      <c r="M67">
        <v>2.2281388519862744</v>
      </c>
      <c r="N67">
        <v>-6.1525558727290148</v>
      </c>
      <c r="O67">
        <v>32.50136808890381</v>
      </c>
      <c r="P67">
        <v>0.15976779857428122</v>
      </c>
      <c r="Q67" s="12" t="s">
        <v>486</v>
      </c>
      <c r="R67">
        <v>65.840071552246712</v>
      </c>
      <c r="S67">
        <v>0.87287234208203923</v>
      </c>
      <c r="T67" s="12" t="s">
        <v>486</v>
      </c>
    </row>
    <row r="68" spans="1:20" x14ac:dyDescent="0.25">
      <c r="A68">
        <v>786.2440185546875</v>
      </c>
      <c r="B68">
        <v>50.5</v>
      </c>
      <c r="F68">
        <v>32.75</v>
      </c>
      <c r="I68" t="s">
        <v>473</v>
      </c>
      <c r="J68">
        <v>0.2767268144326579</v>
      </c>
      <c r="K68">
        <v>0.14779540080005474</v>
      </c>
      <c r="L68">
        <v>1.8723641800398663</v>
      </c>
      <c r="M68">
        <v>2.2281388519862744</v>
      </c>
      <c r="N68">
        <v>-5.2581860234827367E-2</v>
      </c>
      <c r="O68">
        <v>0.60603548910014315</v>
      </c>
      <c r="P68">
        <v>9.0655008662338027E-2</v>
      </c>
      <c r="Q68" s="12" t="s">
        <v>486</v>
      </c>
      <c r="R68">
        <v>53.408413312986369</v>
      </c>
      <c r="S68">
        <v>0.73628401797324816</v>
      </c>
      <c r="T68" s="12" t="s">
        <v>486</v>
      </c>
    </row>
    <row r="69" spans="1:20" x14ac:dyDescent="0.25">
      <c r="A69">
        <v>786.2559814453125</v>
      </c>
      <c r="B69">
        <v>69</v>
      </c>
      <c r="F69">
        <v>72</v>
      </c>
      <c r="I69" t="s">
        <v>474</v>
      </c>
      <c r="J69">
        <v>228939.05563904182</v>
      </c>
      <c r="K69">
        <v>57174.34990660804</v>
      </c>
      <c r="L69">
        <v>4.0042266508146467</v>
      </c>
      <c r="M69">
        <v>2.2281388519862744</v>
      </c>
      <c r="N69">
        <v>101546.66527507063</v>
      </c>
      <c r="O69">
        <v>356331.446003013</v>
      </c>
      <c r="P69">
        <v>2.5012249343108047E-3</v>
      </c>
      <c r="Q69" t="s">
        <v>480</v>
      </c>
      <c r="R69">
        <v>24.973611316346275</v>
      </c>
      <c r="S69">
        <v>8.1689327467774409E-2</v>
      </c>
      <c r="T69" s="12" t="s">
        <v>486</v>
      </c>
    </row>
    <row r="70" spans="1:20" x14ac:dyDescent="0.25">
      <c r="A70">
        <v>786.26800537109375</v>
      </c>
      <c r="B70">
        <v>197.5</v>
      </c>
      <c r="F70">
        <f>AVERAGE(B$794:B$804)</f>
        <v>53.159090909090907</v>
      </c>
      <c r="I70" t="s">
        <v>475</v>
      </c>
      <c r="J70">
        <v>11.782942317770839</v>
      </c>
      <c r="K70">
        <v>1.226969698278036</v>
      </c>
      <c r="L70">
        <v>9.6032871343989612</v>
      </c>
      <c r="M70">
        <v>2.2281388519862744</v>
      </c>
      <c r="N70">
        <v>9.0490834628276708</v>
      </c>
      <c r="O70">
        <v>14.516801172714008</v>
      </c>
      <c r="P70">
        <v>2.3006808055650599E-6</v>
      </c>
      <c r="Q70" t="s">
        <v>480</v>
      </c>
      <c r="R70">
        <v>10.413101118449342</v>
      </c>
      <c r="S70">
        <v>1.5874853856502643E-4</v>
      </c>
      <c r="T70" t="s">
        <v>480</v>
      </c>
    </row>
    <row r="71" spans="1:20" x14ac:dyDescent="0.25">
      <c r="A71">
        <v>786.281005859375</v>
      </c>
      <c r="B71">
        <v>573.70001220703125</v>
      </c>
      <c r="I71" t="s">
        <v>476</v>
      </c>
      <c r="J71">
        <v>0.57065644594850828</v>
      </c>
      <c r="K71">
        <v>9.1848869780518108E-2</v>
      </c>
      <c r="L71">
        <v>6.2129936635273566</v>
      </c>
      <c r="M71">
        <v>2.2281388519862744</v>
      </c>
      <c r="N71">
        <v>0.36600441067950784</v>
      </c>
      <c r="O71">
        <v>0.77530848121750873</v>
      </c>
      <c r="P71">
        <v>9.9746747945076808E-5</v>
      </c>
      <c r="Q71" t="s">
        <v>480</v>
      </c>
      <c r="R71">
        <v>16.095300496930836</v>
      </c>
      <c r="S71">
        <v>5.322736700158941E-3</v>
      </c>
      <c r="T71" t="s">
        <v>480</v>
      </c>
    </row>
    <row r="72" spans="1:20" x14ac:dyDescent="0.25">
      <c r="A72">
        <v>786.29302978515625</v>
      </c>
      <c r="B72">
        <v>1226</v>
      </c>
      <c r="I72" t="s">
        <v>477</v>
      </c>
      <c r="J72">
        <v>162512.96698056906</v>
      </c>
      <c r="K72">
        <v>57247.335800454435</v>
      </c>
      <c r="L72">
        <v>2.838786551518071</v>
      </c>
      <c r="M72">
        <v>2.2281388519862744</v>
      </c>
      <c r="N72">
        <v>34957.953910871773</v>
      </c>
      <c r="O72">
        <v>290067.98005026637</v>
      </c>
      <c r="P72">
        <v>1.7584946176772424E-2</v>
      </c>
      <c r="Q72" t="s">
        <v>480</v>
      </c>
      <c r="R72">
        <v>35.226318775719136</v>
      </c>
      <c r="S72">
        <v>0.32377356974986593</v>
      </c>
      <c r="T72" s="12" t="s">
        <v>486</v>
      </c>
    </row>
    <row r="73" spans="1:20" x14ac:dyDescent="0.25">
      <c r="A73">
        <v>786.30499267578125</v>
      </c>
      <c r="B73">
        <v>2795</v>
      </c>
    </row>
    <row r="74" spans="1:20" x14ac:dyDescent="0.25">
      <c r="A74">
        <v>786.3170166015625</v>
      </c>
      <c r="B74">
        <v>7143</v>
      </c>
    </row>
    <row r="75" spans="1:20" x14ac:dyDescent="0.25">
      <c r="A75">
        <v>786.33001708984375</v>
      </c>
      <c r="B75">
        <v>14300</v>
      </c>
    </row>
    <row r="76" spans="1:20" x14ac:dyDescent="0.25">
      <c r="A76">
        <v>786.34197998046875</v>
      </c>
      <c r="B76">
        <v>19050</v>
      </c>
    </row>
    <row r="77" spans="1:20" x14ac:dyDescent="0.25">
      <c r="A77">
        <v>786.35400390625</v>
      </c>
      <c r="B77">
        <v>16280</v>
      </c>
      <c r="I77" t="s">
        <v>496</v>
      </c>
      <c r="J77" t="s">
        <v>497</v>
      </c>
      <c r="K77" t="s">
        <v>467</v>
      </c>
    </row>
    <row r="78" spans="1:20" x14ac:dyDescent="0.25">
      <c r="A78">
        <v>786.36602783203125</v>
      </c>
      <c r="B78">
        <v>8924</v>
      </c>
      <c r="I78">
        <f>MIN(I32:I34)</f>
        <v>2.838786551518071</v>
      </c>
      <c r="J78">
        <f>I30</f>
        <v>22.590337625210012</v>
      </c>
      <c r="K78">
        <f>I28</f>
        <v>1.852289027713415</v>
      </c>
    </row>
    <row r="79" spans="1:20" x14ac:dyDescent="0.25">
      <c r="A79">
        <v>786.3790283203125</v>
      </c>
      <c r="B79">
        <v>3424</v>
      </c>
      <c r="I79">
        <f>8</f>
        <v>8</v>
      </c>
      <c r="J79">
        <f>J80*2</f>
        <v>212.91360406351808</v>
      </c>
      <c r="K79">
        <v>2</v>
      </c>
    </row>
    <row r="80" spans="1:20" x14ac:dyDescent="0.25">
      <c r="A80">
        <v>786.3909912109375</v>
      </c>
      <c r="B80">
        <v>1144</v>
      </c>
      <c r="I80">
        <f>4</f>
        <v>4</v>
      </c>
      <c r="J80">
        <f>I31</f>
        <v>106.45680203175904</v>
      </c>
      <c r="K80">
        <v>1.5</v>
      </c>
    </row>
    <row r="81" spans="1:11" x14ac:dyDescent="0.25">
      <c r="A81">
        <v>786.40301513671875</v>
      </c>
      <c r="B81">
        <v>396.70001220703125</v>
      </c>
      <c r="I81">
        <f>2</f>
        <v>2</v>
      </c>
      <c r="J81">
        <f>J80/2</f>
        <v>53.22840101587952</v>
      </c>
      <c r="K81">
        <v>1</v>
      </c>
    </row>
    <row r="82" spans="1:11" x14ac:dyDescent="0.25">
      <c r="A82">
        <v>786.41497802734375</v>
      </c>
      <c r="B82">
        <v>276.79998779296875</v>
      </c>
    </row>
    <row r="83" spans="1:11" x14ac:dyDescent="0.25">
      <c r="A83">
        <v>786.427978515625</v>
      </c>
      <c r="B83">
        <v>257.20001220703125</v>
      </c>
    </row>
    <row r="84" spans="1:11" x14ac:dyDescent="0.25">
      <c r="A84">
        <v>786.44000244140625</v>
      </c>
      <c r="B84">
        <v>187.69999694824219</v>
      </c>
    </row>
    <row r="85" spans="1:11" x14ac:dyDescent="0.25">
      <c r="A85">
        <v>786.4520263671875</v>
      </c>
      <c r="B85">
        <v>140.80000305175781</v>
      </c>
    </row>
    <row r="86" spans="1:11" x14ac:dyDescent="0.25">
      <c r="A86">
        <v>786.4639892578125</v>
      </c>
      <c r="B86">
        <v>86</v>
      </c>
    </row>
    <row r="87" spans="1:11" x14ac:dyDescent="0.25">
      <c r="A87">
        <v>786.47698974609375</v>
      </c>
      <c r="B87">
        <v>91</v>
      </c>
    </row>
    <row r="88" spans="1:11" x14ac:dyDescent="0.25">
      <c r="A88">
        <v>786.489013671875</v>
      </c>
      <c r="B88">
        <v>160.69999694824219</v>
      </c>
    </row>
    <row r="89" spans="1:11" x14ac:dyDescent="0.25">
      <c r="A89">
        <v>786.5009765625</v>
      </c>
      <c r="B89">
        <v>179.80000305175781</v>
      </c>
      <c r="I89">
        <v>655099277.61164284</v>
      </c>
    </row>
    <row r="90" spans="1:11" x14ac:dyDescent="0.25">
      <c r="A90">
        <v>786.51300048828125</v>
      </c>
      <c r="B90">
        <v>148.5</v>
      </c>
      <c r="H90" t="s">
        <v>499</v>
      </c>
      <c r="I90">
        <f>((MIN(I24:I25)-I6)/(I98-I97))/((I6/(I96-I98)))</f>
        <v>37.65056270868336</v>
      </c>
    </row>
    <row r="91" spans="1:11" x14ac:dyDescent="0.25">
      <c r="A91">
        <v>786.5260009765625</v>
      </c>
      <c r="B91">
        <v>133.69999694824219</v>
      </c>
      <c r="H91" t="s">
        <v>500</v>
      </c>
      <c r="I91">
        <f>_xlfn.F.DIST(I90,I96-I97,I96-I98,FALSE)</f>
        <v>3.0581315692489569E-5</v>
      </c>
    </row>
    <row r="92" spans="1:11" x14ac:dyDescent="0.25">
      <c r="A92">
        <v>786.53802490234375</v>
      </c>
      <c r="B92">
        <v>136.69999694824219</v>
      </c>
      <c r="I92">
        <f>ROUND(I91,3-(1+INT(LOG10(I91))))</f>
        <v>3.0599999999999998E-5</v>
      </c>
    </row>
    <row r="93" spans="1:11" x14ac:dyDescent="0.25">
      <c r="A93">
        <v>786.54998779296875</v>
      </c>
      <c r="B93">
        <v>149</v>
      </c>
    </row>
    <row r="94" spans="1:11" x14ac:dyDescent="0.25">
      <c r="A94">
        <v>786.56201171875</v>
      </c>
      <c r="B94">
        <v>170</v>
      </c>
    </row>
    <row r="95" spans="1:11" x14ac:dyDescent="0.25">
      <c r="A95">
        <v>786.57501220703125</v>
      </c>
      <c r="B95">
        <v>159.30000305175781</v>
      </c>
      <c r="I95" t="e">
        <f>ROUND(I94,3-(1+INT(LOG10(I94))))</f>
        <v>#NUM!</v>
      </c>
    </row>
    <row r="96" spans="1:11" x14ac:dyDescent="0.25">
      <c r="A96">
        <v>786.58697509765625</v>
      </c>
      <c r="B96">
        <v>123</v>
      </c>
      <c r="H96" t="s">
        <v>498</v>
      </c>
      <c r="I96">
        <v>12</v>
      </c>
    </row>
    <row r="97" spans="1:19" x14ac:dyDescent="0.25">
      <c r="A97">
        <v>786.5989990234375</v>
      </c>
      <c r="B97">
        <v>100.80000305175781</v>
      </c>
      <c r="H97" t="s">
        <v>20</v>
      </c>
      <c r="I97">
        <v>4</v>
      </c>
      <c r="J97" t="s">
        <v>462</v>
      </c>
      <c r="K97">
        <f>AVERAGE(K101:K120)</f>
        <v>3.3871959840900443</v>
      </c>
      <c r="L97">
        <f t="shared" ref="L97:P97" si="10">AVERAGE(L101:L120)</f>
        <v>200900.31926789501</v>
      </c>
      <c r="M97">
        <f t="shared" si="10"/>
        <v>6.5509404552521815</v>
      </c>
      <c r="N97">
        <f t="shared" si="10"/>
        <v>187985.53585617436</v>
      </c>
      <c r="O97" t="e">
        <f t="shared" si="10"/>
        <v>#DIV/0!</v>
      </c>
      <c r="P97" t="e">
        <f t="shared" si="10"/>
        <v>#DIV/0!</v>
      </c>
    </row>
    <row r="98" spans="1:19" x14ac:dyDescent="0.25">
      <c r="A98">
        <v>786.61102294921875</v>
      </c>
      <c r="B98">
        <v>106</v>
      </c>
      <c r="H98" t="s">
        <v>21</v>
      </c>
      <c r="I98">
        <v>7</v>
      </c>
      <c r="J98" t="s">
        <v>463</v>
      </c>
      <c r="K98">
        <f>K99/AVERAGE(K101:K120)</f>
        <v>0.13674159155476487</v>
      </c>
      <c r="L98">
        <f t="shared" ref="L98:P98" si="11">L99/AVERAGE(L101:L120)</f>
        <v>0.27560865865261919</v>
      </c>
      <c r="M98">
        <f t="shared" si="11"/>
        <v>8.4213978418925917E-2</v>
      </c>
      <c r="N98">
        <f t="shared" si="11"/>
        <v>0.30687874439762458</v>
      </c>
      <c r="O98" t="e">
        <f t="shared" si="11"/>
        <v>#DIV/0!</v>
      </c>
      <c r="P98" t="e">
        <f t="shared" si="11"/>
        <v>#DIV/0!</v>
      </c>
    </row>
    <row r="99" spans="1:19" x14ac:dyDescent="0.25">
      <c r="A99">
        <v>786.62298583984375</v>
      </c>
      <c r="B99">
        <v>128.80000305175781</v>
      </c>
      <c r="H99" t="s">
        <v>1</v>
      </c>
      <c r="I99">
        <v>10</v>
      </c>
      <c r="J99" t="s">
        <v>454</v>
      </c>
      <c r="K99">
        <f>STDEV(K101:K120)</f>
        <v>0.46317056977238064</v>
      </c>
      <c r="L99">
        <f t="shared" ref="L99:P99" si="12">STDEV(L101:L120)</f>
        <v>55369.867516307495</v>
      </c>
      <c r="M99">
        <f t="shared" si="12"/>
        <v>0.5516807581222759</v>
      </c>
      <c r="N99">
        <f t="shared" si="12"/>
        <v>57688.765208457422</v>
      </c>
      <c r="O99" t="e">
        <f t="shared" si="12"/>
        <v>#DIV/0!</v>
      </c>
      <c r="P99" t="e">
        <f t="shared" si="12"/>
        <v>#DIV/0!</v>
      </c>
    </row>
    <row r="100" spans="1:19" x14ac:dyDescent="0.25">
      <c r="A100">
        <v>786.635986328125</v>
      </c>
      <c r="B100">
        <v>163.80000305175781</v>
      </c>
      <c r="J100" t="s">
        <v>455</v>
      </c>
      <c r="K100" t="s">
        <v>456</v>
      </c>
      <c r="L100" t="s">
        <v>457</v>
      </c>
      <c r="M100" t="s">
        <v>458</v>
      </c>
      <c r="N100" t="s">
        <v>459</v>
      </c>
      <c r="O100" t="s">
        <v>460</v>
      </c>
      <c r="P100" t="s">
        <v>461</v>
      </c>
      <c r="Q100" t="s">
        <v>464</v>
      </c>
      <c r="R100" t="s">
        <v>465</v>
      </c>
      <c r="S100" t="s">
        <v>466</v>
      </c>
    </row>
    <row r="101" spans="1:19" x14ac:dyDescent="0.25">
      <c r="A101">
        <v>786.64801025390625</v>
      </c>
      <c r="B101">
        <v>207</v>
      </c>
      <c r="J101">
        <v>1</v>
      </c>
      <c r="K101">
        <v>3.3047141801868856</v>
      </c>
      <c r="L101">
        <v>166783.66752931071</v>
      </c>
      <c r="M101">
        <v>6.0198571858759449</v>
      </c>
      <c r="N101">
        <v>223306.97902133755</v>
      </c>
      <c r="Q101">
        <f>L101/SUM(P101,N101,L101)</f>
        <v>0.42755105513060793</v>
      </c>
      <c r="R101">
        <f>N101/SUM(P101,N101,L101)</f>
        <v>0.57244894486939202</v>
      </c>
      <c r="S101">
        <f>P101/SUM(P101,N101,L101)</f>
        <v>0</v>
      </c>
    </row>
    <row r="102" spans="1:19" x14ac:dyDescent="0.25">
      <c r="A102">
        <v>786.65997314453125</v>
      </c>
      <c r="B102">
        <v>209.5</v>
      </c>
      <c r="J102">
        <v>2</v>
      </c>
      <c r="K102">
        <v>4.1003654663048232</v>
      </c>
      <c r="L102">
        <v>298420.79818478535</v>
      </c>
      <c r="M102">
        <v>7.6254870714020759</v>
      </c>
      <c r="N102">
        <v>92993.985086113986</v>
      </c>
      <c r="Q102">
        <f t="shared" ref="Q102:Q120" si="13">L102/SUM(P102,N102,L102)</f>
        <v>0.76241575673509354</v>
      </c>
      <c r="R102">
        <f t="shared" ref="R102:R120" si="14">N102/SUM(P102,N102,L102)</f>
        <v>0.23758424326490646</v>
      </c>
      <c r="S102">
        <f t="shared" ref="S102:S120" si="15">P102/SUM(P102,N102,L102)</f>
        <v>0</v>
      </c>
    </row>
    <row r="103" spans="1:19" x14ac:dyDescent="0.25">
      <c r="A103">
        <v>786.6719970703125</v>
      </c>
      <c r="B103">
        <v>149.80000305175781</v>
      </c>
      <c r="J103">
        <v>3</v>
      </c>
      <c r="K103">
        <v>2.6299857031516365</v>
      </c>
      <c r="L103">
        <v>132866.41058253622</v>
      </c>
      <c r="M103">
        <v>5.9559496000120813</v>
      </c>
      <c r="N103">
        <v>268214.54687776254</v>
      </c>
      <c r="Q103">
        <f t="shared" si="13"/>
        <v>0.33127080234340989</v>
      </c>
      <c r="R103">
        <f t="shared" si="14"/>
        <v>0.66872919765659011</v>
      </c>
      <c r="S103">
        <f t="shared" si="15"/>
        <v>0</v>
      </c>
    </row>
    <row r="104" spans="1:19" x14ac:dyDescent="0.25">
      <c r="A104">
        <v>786.68499755859375</v>
      </c>
      <c r="B104">
        <v>95.5</v>
      </c>
      <c r="J104">
        <v>4</v>
      </c>
      <c r="K104">
        <v>2.7809078912091754</v>
      </c>
      <c r="L104">
        <v>125853.390791567</v>
      </c>
      <c r="M104">
        <v>5.844334112061671</v>
      </c>
      <c r="N104">
        <v>271154.30915792094</v>
      </c>
      <c r="Q104">
        <f t="shared" si="13"/>
        <v>0.31700491151073285</v>
      </c>
      <c r="R104">
        <f t="shared" si="14"/>
        <v>0.68299508848926715</v>
      </c>
      <c r="S104">
        <f t="shared" si="15"/>
        <v>0</v>
      </c>
    </row>
    <row r="105" spans="1:19" x14ac:dyDescent="0.25">
      <c r="A105">
        <v>786.697021484375</v>
      </c>
      <c r="B105">
        <v>105.5</v>
      </c>
      <c r="J105">
        <v>5</v>
      </c>
      <c r="K105">
        <v>3.7894206295637454</v>
      </c>
      <c r="L105">
        <v>243354.20046631611</v>
      </c>
      <c r="M105">
        <v>6.9823820817121405</v>
      </c>
      <c r="N105">
        <v>143275.73895903377</v>
      </c>
      <c r="Q105">
        <f t="shared" si="13"/>
        <v>0.62942409692331314</v>
      </c>
      <c r="R105">
        <f t="shared" si="14"/>
        <v>0.37057590307668686</v>
      </c>
      <c r="S105">
        <f t="shared" si="15"/>
        <v>0</v>
      </c>
    </row>
    <row r="106" spans="1:19" x14ac:dyDescent="0.25">
      <c r="A106">
        <v>786.708984375</v>
      </c>
      <c r="B106">
        <v>145.19999694824219</v>
      </c>
      <c r="J106">
        <v>6</v>
      </c>
      <c r="K106">
        <v>3.9762160839673855</v>
      </c>
      <c r="L106">
        <v>292174.9019793261</v>
      </c>
      <c r="M106">
        <v>7.6277337366379481</v>
      </c>
      <c r="N106">
        <v>96495.147908163548</v>
      </c>
      <c r="Q106">
        <f t="shared" si="13"/>
        <v>0.75172991092033847</v>
      </c>
      <c r="R106">
        <f t="shared" si="14"/>
        <v>0.24827008907966153</v>
      </c>
      <c r="S106">
        <f t="shared" si="15"/>
        <v>0</v>
      </c>
    </row>
    <row r="107" spans="1:19" x14ac:dyDescent="0.25">
      <c r="A107">
        <v>786.72100830078125</v>
      </c>
      <c r="B107">
        <v>143.5</v>
      </c>
      <c r="J107">
        <v>7</v>
      </c>
      <c r="K107">
        <v>3.7777905364579527</v>
      </c>
      <c r="L107">
        <v>258175.67124383571</v>
      </c>
      <c r="M107">
        <v>7.1551194313103839</v>
      </c>
      <c r="N107">
        <v>104023.67958117991</v>
      </c>
      <c r="Q107">
        <f t="shared" si="13"/>
        <v>0.71279992814941451</v>
      </c>
      <c r="R107">
        <f t="shared" si="14"/>
        <v>0.28720007185058549</v>
      </c>
      <c r="S107">
        <f t="shared" si="15"/>
        <v>0</v>
      </c>
    </row>
    <row r="108" spans="1:19" x14ac:dyDescent="0.25">
      <c r="A108">
        <v>786.7340087890625</v>
      </c>
      <c r="B108">
        <v>148.5</v>
      </c>
      <c r="J108">
        <v>8</v>
      </c>
      <c r="K108">
        <v>3.6608050459544321</v>
      </c>
      <c r="L108">
        <v>210566.99777006975</v>
      </c>
      <c r="M108">
        <v>6.358899734953873</v>
      </c>
      <c r="N108">
        <v>175374.64263893812</v>
      </c>
      <c r="Q108">
        <f t="shared" si="13"/>
        <v>0.54559284545434894</v>
      </c>
      <c r="R108">
        <f t="shared" si="14"/>
        <v>0.454407154545651</v>
      </c>
      <c r="S108">
        <f t="shared" si="15"/>
        <v>0</v>
      </c>
    </row>
    <row r="109" spans="1:19" x14ac:dyDescent="0.25">
      <c r="A109">
        <v>786.7459716796875</v>
      </c>
      <c r="B109">
        <v>210.30000305175781</v>
      </c>
      <c r="J109">
        <v>9</v>
      </c>
      <c r="K109">
        <v>3.5067628549464933</v>
      </c>
      <c r="L109">
        <v>204208.50695618085</v>
      </c>
      <c r="M109">
        <v>6.6115285255731253</v>
      </c>
      <c r="N109">
        <v>184286.94670813272</v>
      </c>
      <c r="Q109">
        <f t="shared" si="13"/>
        <v>0.52563937371743574</v>
      </c>
      <c r="R109">
        <f t="shared" si="14"/>
        <v>0.47436062628256431</v>
      </c>
      <c r="S109">
        <f t="shared" si="15"/>
        <v>0</v>
      </c>
    </row>
    <row r="110" spans="1:19" x14ac:dyDescent="0.25">
      <c r="A110">
        <v>786.75799560546875</v>
      </c>
      <c r="B110">
        <v>261.79998779296875</v>
      </c>
      <c r="J110">
        <v>10</v>
      </c>
      <c r="K110">
        <v>3.645711434333176</v>
      </c>
      <c r="L110">
        <v>228939.05563904182</v>
      </c>
      <c r="M110">
        <v>6.7240119858753857</v>
      </c>
      <c r="N110">
        <v>162512.96698056906</v>
      </c>
      <c r="Q110">
        <f t="shared" si="13"/>
        <v>0.58484575991451904</v>
      </c>
      <c r="R110">
        <f t="shared" si="14"/>
        <v>0.41515424008548096</v>
      </c>
      <c r="S110">
        <f t="shared" si="15"/>
        <v>0</v>
      </c>
    </row>
    <row r="111" spans="1:19" x14ac:dyDescent="0.25">
      <c r="A111">
        <v>786.77001953125</v>
      </c>
      <c r="B111">
        <v>312.29998779296875</v>
      </c>
      <c r="J111">
        <v>11</v>
      </c>
      <c r="K111">
        <v>3.578350172489956</v>
      </c>
      <c r="L111">
        <v>238224.84872835287</v>
      </c>
      <c r="M111">
        <v>6.8941942028944601</v>
      </c>
      <c r="N111">
        <v>153692.44770031259</v>
      </c>
      <c r="Q111">
        <f t="shared" si="13"/>
        <v>0.60784469299816468</v>
      </c>
      <c r="R111">
        <f t="shared" si="14"/>
        <v>0.39215530700183532</v>
      </c>
      <c r="S111">
        <f t="shared" si="15"/>
        <v>0</v>
      </c>
    </row>
    <row r="112" spans="1:19" x14ac:dyDescent="0.25">
      <c r="A112">
        <v>786.78302001953125</v>
      </c>
      <c r="B112">
        <v>568.5</v>
      </c>
      <c r="J112">
        <v>12</v>
      </c>
      <c r="K112">
        <v>3.059012906737657</v>
      </c>
      <c r="L112">
        <v>162304.85383538177</v>
      </c>
      <c r="M112">
        <v>6.0674814019958871</v>
      </c>
      <c r="N112">
        <v>236028.20938466539</v>
      </c>
      <c r="Q112">
        <f t="shared" si="13"/>
        <v>0.40746016040782768</v>
      </c>
      <c r="R112">
        <f t="shared" si="14"/>
        <v>0.59253983959217238</v>
      </c>
      <c r="S112">
        <f t="shared" si="15"/>
        <v>0</v>
      </c>
    </row>
    <row r="113" spans="1:19" x14ac:dyDescent="0.25">
      <c r="A113">
        <v>786.79498291015625</v>
      </c>
      <c r="B113">
        <v>1326</v>
      </c>
      <c r="J113">
        <v>13</v>
      </c>
      <c r="K113">
        <v>3.8412641941234802</v>
      </c>
      <c r="L113">
        <v>257435.27095220724</v>
      </c>
      <c r="M113">
        <v>7.1185602310161826</v>
      </c>
      <c r="N113">
        <v>137273.2475215584</v>
      </c>
      <c r="Q113">
        <f t="shared" si="13"/>
        <v>0.65221615167476477</v>
      </c>
      <c r="R113">
        <f t="shared" si="14"/>
        <v>0.34778384832523518</v>
      </c>
      <c r="S113">
        <f t="shared" si="15"/>
        <v>0</v>
      </c>
    </row>
    <row r="114" spans="1:19" x14ac:dyDescent="0.25">
      <c r="A114">
        <v>786.8070068359375</v>
      </c>
      <c r="B114">
        <v>3943</v>
      </c>
      <c r="J114">
        <v>14</v>
      </c>
      <c r="K114">
        <v>3.3606293560024416</v>
      </c>
      <c r="L114">
        <v>180980.00052105918</v>
      </c>
      <c r="M114">
        <v>6.2531555831975139</v>
      </c>
      <c r="N114">
        <v>213680.33931582581</v>
      </c>
      <c r="Q114">
        <f t="shared" si="13"/>
        <v>0.45857154178668946</v>
      </c>
      <c r="R114">
        <f t="shared" si="14"/>
        <v>0.54142845821331054</v>
      </c>
      <c r="S114">
        <f t="shared" si="15"/>
        <v>0</v>
      </c>
    </row>
    <row r="115" spans="1:19" x14ac:dyDescent="0.25">
      <c r="A115">
        <v>786.8189697265625</v>
      </c>
      <c r="B115">
        <v>14800</v>
      </c>
      <c r="J115">
        <v>15</v>
      </c>
      <c r="K115">
        <v>2.4976690232039229</v>
      </c>
      <c r="L115">
        <v>112750.89641394044</v>
      </c>
      <c r="M115">
        <v>5.9301907294889782</v>
      </c>
      <c r="N115">
        <v>271702.36672085867</v>
      </c>
      <c r="Q115">
        <f t="shared" si="13"/>
        <v>0.29327595113793353</v>
      </c>
      <c r="R115">
        <f t="shared" si="14"/>
        <v>0.70672404886206652</v>
      </c>
      <c r="S115">
        <f t="shared" si="15"/>
        <v>0</v>
      </c>
    </row>
    <row r="116" spans="1:19" x14ac:dyDescent="0.25">
      <c r="A116">
        <v>786.83197021484375</v>
      </c>
      <c r="B116">
        <v>37570</v>
      </c>
      <c r="J116">
        <v>16</v>
      </c>
      <c r="K116">
        <v>3.1789765528671552</v>
      </c>
      <c r="L116">
        <v>163169.92282276211</v>
      </c>
      <c r="M116">
        <v>6.2567642198973834</v>
      </c>
      <c r="N116">
        <v>219440.14478806473</v>
      </c>
      <c r="Q116">
        <f t="shared" si="13"/>
        <v>0.42646531452154829</v>
      </c>
      <c r="R116">
        <f t="shared" si="14"/>
        <v>0.57353468547845177</v>
      </c>
      <c r="S116">
        <f t="shared" si="15"/>
        <v>0</v>
      </c>
    </row>
    <row r="117" spans="1:19" x14ac:dyDescent="0.25">
      <c r="A117">
        <v>786.843994140625</v>
      </c>
      <c r="B117">
        <v>53930</v>
      </c>
      <c r="J117">
        <v>17</v>
      </c>
      <c r="K117">
        <v>2.7444623250767659</v>
      </c>
      <c r="L117">
        <v>128228.44105572687</v>
      </c>
      <c r="M117">
        <v>5.9829319773946903</v>
      </c>
      <c r="N117">
        <v>257724.67813333965</v>
      </c>
      <c r="Q117">
        <f t="shared" si="13"/>
        <v>0.33223838513120479</v>
      </c>
      <c r="R117">
        <f t="shared" si="14"/>
        <v>0.66776161486879515</v>
      </c>
      <c r="S117">
        <f t="shared" si="15"/>
        <v>0</v>
      </c>
    </row>
    <row r="118" spans="1:19" x14ac:dyDescent="0.25">
      <c r="A118">
        <v>786.85601806640625</v>
      </c>
      <c r="B118">
        <v>44250</v>
      </c>
      <c r="J118">
        <v>18</v>
      </c>
      <c r="K118">
        <v>3.5882380147161133</v>
      </c>
      <c r="L118">
        <v>216051.97285659969</v>
      </c>
      <c r="M118">
        <v>6.6682467887901753</v>
      </c>
      <c r="N118">
        <v>169666.89533917603</v>
      </c>
      <c r="Q118">
        <f t="shared" si="13"/>
        <v>0.56012808983702667</v>
      </c>
      <c r="R118">
        <f t="shared" si="14"/>
        <v>0.43987191016297339</v>
      </c>
      <c r="S118">
        <f t="shared" si="15"/>
        <v>0</v>
      </c>
    </row>
    <row r="119" spans="1:19" x14ac:dyDescent="0.25">
      <c r="A119">
        <v>786.86798095703125</v>
      </c>
      <c r="B119">
        <v>21280</v>
      </c>
      <c r="J119">
        <v>19</v>
      </c>
      <c r="K119">
        <v>3.0769254036308222</v>
      </c>
      <c r="L119">
        <v>168577.44598893676</v>
      </c>
      <c r="M119">
        <v>6.2179678920500461</v>
      </c>
      <c r="N119">
        <v>216350.55832905811</v>
      </c>
      <c r="Q119">
        <f t="shared" si="13"/>
        <v>0.43794539263937882</v>
      </c>
      <c r="R119">
        <f t="shared" si="14"/>
        <v>0.56205460736062118</v>
      </c>
      <c r="S119">
        <f t="shared" si="15"/>
        <v>0</v>
      </c>
    </row>
    <row r="120" spans="1:19" x14ac:dyDescent="0.25">
      <c r="A120">
        <v>786.8809814453125</v>
      </c>
      <c r="B120">
        <v>6339</v>
      </c>
      <c r="J120">
        <v>20</v>
      </c>
      <c r="K120">
        <v>3.6457119068768704</v>
      </c>
      <c r="L120">
        <v>228939.13103996433</v>
      </c>
      <c r="M120">
        <v>6.7240126129037154</v>
      </c>
      <c r="N120">
        <v>162512.88697147701</v>
      </c>
      <c r="Q120">
        <f t="shared" si="13"/>
        <v>0.5848459594178741</v>
      </c>
      <c r="R120">
        <f t="shared" si="14"/>
        <v>0.41515404058212596</v>
      </c>
      <c r="S120">
        <f t="shared" si="15"/>
        <v>0</v>
      </c>
    </row>
    <row r="121" spans="1:19" x14ac:dyDescent="0.25">
      <c r="A121">
        <v>786.89300537109375</v>
      </c>
      <c r="B121">
        <v>1565</v>
      </c>
    </row>
    <row r="122" spans="1:19" x14ac:dyDescent="0.25">
      <c r="A122">
        <v>786.905029296875</v>
      </c>
      <c r="B122">
        <v>721.5</v>
      </c>
    </row>
    <row r="123" spans="1:19" x14ac:dyDescent="0.25">
      <c r="A123">
        <v>786.9169921875</v>
      </c>
      <c r="B123">
        <v>585.5</v>
      </c>
    </row>
    <row r="124" spans="1:19" x14ac:dyDescent="0.25">
      <c r="A124">
        <v>786.92999267578125</v>
      </c>
      <c r="B124">
        <v>470.20001220703125</v>
      </c>
    </row>
    <row r="125" spans="1:19" x14ac:dyDescent="0.25">
      <c r="A125">
        <v>786.9420166015625</v>
      </c>
      <c r="B125">
        <v>361.5</v>
      </c>
    </row>
    <row r="126" spans="1:19" x14ac:dyDescent="0.25">
      <c r="A126">
        <v>786.9539794921875</v>
      </c>
      <c r="B126">
        <v>267.20001220703125</v>
      </c>
    </row>
    <row r="127" spans="1:19" x14ac:dyDescent="0.25">
      <c r="A127">
        <v>786.96600341796875</v>
      </c>
      <c r="B127">
        <v>186</v>
      </c>
    </row>
    <row r="128" spans="1:19" x14ac:dyDescent="0.25">
      <c r="A128">
        <v>786.97900390625</v>
      </c>
      <c r="B128">
        <v>147.80000305175781</v>
      </c>
    </row>
    <row r="129" spans="1:2" x14ac:dyDescent="0.25">
      <c r="A129">
        <v>786.99102783203125</v>
      </c>
      <c r="B129">
        <v>120</v>
      </c>
    </row>
    <row r="130" spans="1:2" x14ac:dyDescent="0.25">
      <c r="A130">
        <v>787.00299072265625</v>
      </c>
      <c r="B130">
        <v>147</v>
      </c>
    </row>
    <row r="131" spans="1:2" x14ac:dyDescent="0.25">
      <c r="A131">
        <v>787.0150146484375</v>
      </c>
      <c r="B131">
        <v>220.30000305175781</v>
      </c>
    </row>
    <row r="132" spans="1:2" x14ac:dyDescent="0.25">
      <c r="A132">
        <v>787.02801513671875</v>
      </c>
      <c r="B132">
        <v>200.19999694824219</v>
      </c>
    </row>
    <row r="133" spans="1:2" x14ac:dyDescent="0.25">
      <c r="A133">
        <v>787.03997802734375</v>
      </c>
      <c r="B133">
        <v>138</v>
      </c>
    </row>
    <row r="134" spans="1:2" x14ac:dyDescent="0.25">
      <c r="A134">
        <v>787.052001953125</v>
      </c>
      <c r="B134">
        <v>171</v>
      </c>
    </row>
    <row r="135" spans="1:2" x14ac:dyDescent="0.25">
      <c r="A135">
        <v>787.06402587890625</v>
      </c>
      <c r="B135">
        <v>198.19999694824219</v>
      </c>
    </row>
    <row r="136" spans="1:2" x14ac:dyDescent="0.25">
      <c r="A136">
        <v>787.0770263671875</v>
      </c>
      <c r="B136">
        <v>185.30000305175781</v>
      </c>
    </row>
    <row r="137" spans="1:2" x14ac:dyDescent="0.25">
      <c r="A137">
        <v>787.0889892578125</v>
      </c>
      <c r="B137">
        <v>232</v>
      </c>
    </row>
    <row r="138" spans="1:2" x14ac:dyDescent="0.25">
      <c r="A138">
        <v>787.10101318359375</v>
      </c>
      <c r="B138">
        <v>298</v>
      </c>
    </row>
    <row r="139" spans="1:2" x14ac:dyDescent="0.25">
      <c r="A139">
        <v>787.11297607421875</v>
      </c>
      <c r="B139">
        <v>257</v>
      </c>
    </row>
    <row r="140" spans="1:2" x14ac:dyDescent="0.25">
      <c r="A140">
        <v>787.1259765625</v>
      </c>
      <c r="B140">
        <v>147.5</v>
      </c>
    </row>
    <row r="141" spans="1:2" x14ac:dyDescent="0.25">
      <c r="A141">
        <v>787.13800048828125</v>
      </c>
      <c r="B141">
        <v>140</v>
      </c>
    </row>
    <row r="142" spans="1:2" x14ac:dyDescent="0.25">
      <c r="A142">
        <v>787.1500244140625</v>
      </c>
      <c r="B142">
        <v>223.5</v>
      </c>
    </row>
    <row r="143" spans="1:2" x14ac:dyDescent="0.25">
      <c r="A143">
        <v>787.1619873046875</v>
      </c>
      <c r="B143">
        <v>286.20001220703125</v>
      </c>
    </row>
    <row r="144" spans="1:2" x14ac:dyDescent="0.25">
      <c r="A144">
        <v>787.17498779296875</v>
      </c>
      <c r="B144">
        <v>287.5</v>
      </c>
    </row>
    <row r="145" spans="1:2" x14ac:dyDescent="0.25">
      <c r="A145">
        <v>787.18701171875</v>
      </c>
      <c r="B145">
        <v>244.19999694824219</v>
      </c>
    </row>
    <row r="146" spans="1:2" x14ac:dyDescent="0.25">
      <c r="A146">
        <v>787.198974609375</v>
      </c>
      <c r="B146">
        <v>226.80000305175781</v>
      </c>
    </row>
    <row r="147" spans="1:2" x14ac:dyDescent="0.25">
      <c r="A147">
        <v>787.21099853515625</v>
      </c>
      <c r="B147">
        <v>251.80000305175781</v>
      </c>
    </row>
    <row r="148" spans="1:2" x14ac:dyDescent="0.25">
      <c r="A148">
        <v>787.2239990234375</v>
      </c>
      <c r="B148">
        <v>307</v>
      </c>
    </row>
    <row r="149" spans="1:2" x14ac:dyDescent="0.25">
      <c r="A149">
        <v>787.23602294921875</v>
      </c>
      <c r="B149">
        <v>303</v>
      </c>
    </row>
    <row r="150" spans="1:2" x14ac:dyDescent="0.25">
      <c r="A150">
        <v>787.24798583984375</v>
      </c>
      <c r="B150">
        <v>284.20001220703125</v>
      </c>
    </row>
    <row r="151" spans="1:2" x14ac:dyDescent="0.25">
      <c r="A151">
        <v>787.260009765625</v>
      </c>
      <c r="B151">
        <v>342.20001220703125</v>
      </c>
    </row>
    <row r="152" spans="1:2" x14ac:dyDescent="0.25">
      <c r="A152">
        <v>787.27301025390625</v>
      </c>
      <c r="B152">
        <v>430.79998779296875</v>
      </c>
    </row>
    <row r="153" spans="1:2" x14ac:dyDescent="0.25">
      <c r="A153">
        <v>787.28497314453125</v>
      </c>
      <c r="B153">
        <v>598.20001220703125</v>
      </c>
    </row>
    <row r="154" spans="1:2" x14ac:dyDescent="0.25">
      <c r="A154">
        <v>787.2969970703125</v>
      </c>
      <c r="B154">
        <v>1085</v>
      </c>
    </row>
    <row r="155" spans="1:2" x14ac:dyDescent="0.25">
      <c r="A155">
        <v>787.30902099609375</v>
      </c>
      <c r="B155">
        <v>3995</v>
      </c>
    </row>
    <row r="156" spans="1:2" x14ac:dyDescent="0.25">
      <c r="A156">
        <v>787.322021484375</v>
      </c>
      <c r="B156">
        <v>19570</v>
      </c>
    </row>
    <row r="157" spans="1:2" x14ac:dyDescent="0.25">
      <c r="A157">
        <v>787.333984375</v>
      </c>
      <c r="B157">
        <v>59020</v>
      </c>
    </row>
    <row r="158" spans="1:2" x14ac:dyDescent="0.25">
      <c r="A158">
        <v>787.34600830078125</v>
      </c>
      <c r="B158">
        <v>93910</v>
      </c>
    </row>
    <row r="159" spans="1:2" x14ac:dyDescent="0.25">
      <c r="A159">
        <v>787.35797119140625</v>
      </c>
      <c r="B159">
        <v>79470</v>
      </c>
    </row>
    <row r="160" spans="1:2" x14ac:dyDescent="0.25">
      <c r="A160">
        <v>787.3709716796875</v>
      </c>
      <c r="B160">
        <v>35750</v>
      </c>
    </row>
    <row r="161" spans="1:2" x14ac:dyDescent="0.25">
      <c r="A161">
        <v>787.38299560546875</v>
      </c>
      <c r="B161">
        <v>8983</v>
      </c>
    </row>
    <row r="162" spans="1:2" x14ac:dyDescent="0.25">
      <c r="A162">
        <v>787.39501953125</v>
      </c>
      <c r="B162">
        <v>2003</v>
      </c>
    </row>
    <row r="163" spans="1:2" x14ac:dyDescent="0.25">
      <c r="A163">
        <v>787.406982421875</v>
      </c>
      <c r="B163">
        <v>817.5</v>
      </c>
    </row>
    <row r="164" spans="1:2" x14ac:dyDescent="0.25">
      <c r="A164">
        <v>787.41998291015625</v>
      </c>
      <c r="B164">
        <v>714.79998779296875</v>
      </c>
    </row>
    <row r="165" spans="1:2" x14ac:dyDescent="0.25">
      <c r="A165">
        <v>787.4320068359375</v>
      </c>
      <c r="B165">
        <v>725.79998779296875</v>
      </c>
    </row>
    <row r="166" spans="1:2" x14ac:dyDescent="0.25">
      <c r="A166">
        <v>787.4439697265625</v>
      </c>
      <c r="B166">
        <v>587</v>
      </c>
    </row>
    <row r="167" spans="1:2" x14ac:dyDescent="0.25">
      <c r="A167">
        <v>787.45599365234375</v>
      </c>
      <c r="B167">
        <v>444.20001220703125</v>
      </c>
    </row>
    <row r="168" spans="1:2" x14ac:dyDescent="0.25">
      <c r="A168">
        <v>787.468994140625</v>
      </c>
      <c r="B168">
        <v>389.29998779296875</v>
      </c>
    </row>
    <row r="169" spans="1:2" x14ac:dyDescent="0.25">
      <c r="A169">
        <v>787.48101806640625</v>
      </c>
      <c r="B169">
        <v>367.5</v>
      </c>
    </row>
    <row r="170" spans="1:2" x14ac:dyDescent="0.25">
      <c r="A170">
        <v>787.49298095703125</v>
      </c>
      <c r="B170">
        <v>346</v>
      </c>
    </row>
    <row r="171" spans="1:2" x14ac:dyDescent="0.25">
      <c r="A171">
        <v>787.5050048828125</v>
      </c>
      <c r="B171">
        <v>296.20001220703125</v>
      </c>
    </row>
    <row r="172" spans="1:2" x14ac:dyDescent="0.25">
      <c r="A172">
        <v>787.51800537109375</v>
      </c>
      <c r="B172">
        <v>273.20001220703125</v>
      </c>
    </row>
    <row r="173" spans="1:2" x14ac:dyDescent="0.25">
      <c r="A173">
        <v>787.530029296875</v>
      </c>
      <c r="B173">
        <v>271.5</v>
      </c>
    </row>
    <row r="174" spans="1:2" x14ac:dyDescent="0.25">
      <c r="A174">
        <v>787.5419921875</v>
      </c>
      <c r="B174">
        <v>238</v>
      </c>
    </row>
    <row r="175" spans="1:2" x14ac:dyDescent="0.25">
      <c r="A175">
        <v>787.55401611328125</v>
      </c>
      <c r="B175">
        <v>270.79998779296875</v>
      </c>
    </row>
    <row r="176" spans="1:2" x14ac:dyDescent="0.25">
      <c r="A176">
        <v>787.5670166015625</v>
      </c>
      <c r="B176">
        <v>319</v>
      </c>
    </row>
    <row r="177" spans="1:2" x14ac:dyDescent="0.25">
      <c r="A177">
        <v>787.5789794921875</v>
      </c>
      <c r="B177">
        <v>252.30000305175781</v>
      </c>
    </row>
    <row r="178" spans="1:2" x14ac:dyDescent="0.25">
      <c r="A178">
        <v>787.59100341796875</v>
      </c>
      <c r="B178">
        <v>197.19999694824219</v>
      </c>
    </row>
    <row r="179" spans="1:2" x14ac:dyDescent="0.25">
      <c r="A179">
        <v>787.60302734375</v>
      </c>
      <c r="B179">
        <v>187</v>
      </c>
    </row>
    <row r="180" spans="1:2" x14ac:dyDescent="0.25">
      <c r="A180">
        <v>787.61602783203125</v>
      </c>
      <c r="B180">
        <v>160.69999694824219</v>
      </c>
    </row>
    <row r="181" spans="1:2" x14ac:dyDescent="0.25">
      <c r="A181">
        <v>787.62799072265625</v>
      </c>
      <c r="B181">
        <v>204.69999694824219</v>
      </c>
    </row>
    <row r="182" spans="1:2" x14ac:dyDescent="0.25">
      <c r="A182">
        <v>787.6400146484375</v>
      </c>
      <c r="B182">
        <v>281.29998779296875</v>
      </c>
    </row>
    <row r="183" spans="1:2" x14ac:dyDescent="0.25">
      <c r="A183">
        <v>787.6519775390625</v>
      </c>
      <c r="B183">
        <v>263.20001220703125</v>
      </c>
    </row>
    <row r="184" spans="1:2" x14ac:dyDescent="0.25">
      <c r="A184">
        <v>787.66497802734375</v>
      </c>
      <c r="B184">
        <v>232.5</v>
      </c>
    </row>
    <row r="185" spans="1:2" x14ac:dyDescent="0.25">
      <c r="A185">
        <v>787.677001953125</v>
      </c>
      <c r="B185">
        <v>338.20001220703125</v>
      </c>
    </row>
    <row r="186" spans="1:2" x14ac:dyDescent="0.25">
      <c r="A186">
        <v>787.68902587890625</v>
      </c>
      <c r="B186">
        <v>478.20001220703125</v>
      </c>
    </row>
    <row r="187" spans="1:2" x14ac:dyDescent="0.25">
      <c r="A187">
        <v>787.70098876953125</v>
      </c>
      <c r="B187">
        <v>466.79998779296875</v>
      </c>
    </row>
    <row r="188" spans="1:2" x14ac:dyDescent="0.25">
      <c r="A188">
        <v>787.7139892578125</v>
      </c>
      <c r="B188">
        <v>374</v>
      </c>
    </row>
    <row r="189" spans="1:2" x14ac:dyDescent="0.25">
      <c r="A189">
        <v>787.72601318359375</v>
      </c>
      <c r="B189">
        <v>338</v>
      </c>
    </row>
    <row r="190" spans="1:2" x14ac:dyDescent="0.25">
      <c r="A190">
        <v>787.73797607421875</v>
      </c>
      <c r="B190">
        <v>312.70001220703125</v>
      </c>
    </row>
    <row r="191" spans="1:2" x14ac:dyDescent="0.25">
      <c r="A191">
        <v>787.75</v>
      </c>
      <c r="B191">
        <v>352.70001220703125</v>
      </c>
    </row>
    <row r="192" spans="1:2" x14ac:dyDescent="0.25">
      <c r="A192">
        <v>787.76300048828125</v>
      </c>
      <c r="B192">
        <v>473</v>
      </c>
    </row>
    <row r="193" spans="1:2" x14ac:dyDescent="0.25">
      <c r="A193">
        <v>787.7750244140625</v>
      </c>
      <c r="B193">
        <v>533</v>
      </c>
    </row>
    <row r="194" spans="1:2" x14ac:dyDescent="0.25">
      <c r="A194">
        <v>787.7869873046875</v>
      </c>
      <c r="B194">
        <v>654.79998779296875</v>
      </c>
    </row>
    <row r="195" spans="1:2" x14ac:dyDescent="0.25">
      <c r="A195">
        <v>787.79901123046875</v>
      </c>
      <c r="B195">
        <v>1177</v>
      </c>
    </row>
    <row r="196" spans="1:2" x14ac:dyDescent="0.25">
      <c r="A196">
        <v>787.81201171875</v>
      </c>
      <c r="B196">
        <v>3933</v>
      </c>
    </row>
    <row r="197" spans="1:2" x14ac:dyDescent="0.25">
      <c r="A197">
        <v>787.823974609375</v>
      </c>
      <c r="B197">
        <v>19410</v>
      </c>
    </row>
    <row r="198" spans="1:2" x14ac:dyDescent="0.25">
      <c r="A198">
        <v>787.83599853515625</v>
      </c>
      <c r="B198">
        <v>70350</v>
      </c>
    </row>
    <row r="199" spans="1:2" x14ac:dyDescent="0.25">
      <c r="A199">
        <v>787.8480224609375</v>
      </c>
      <c r="B199">
        <v>125700</v>
      </c>
    </row>
    <row r="200" spans="1:2" x14ac:dyDescent="0.25">
      <c r="A200">
        <v>787.86102294921875</v>
      </c>
      <c r="B200">
        <v>111000</v>
      </c>
    </row>
    <row r="201" spans="1:2" x14ac:dyDescent="0.25">
      <c r="A201">
        <v>787.87298583984375</v>
      </c>
      <c r="B201">
        <v>48830</v>
      </c>
    </row>
    <row r="202" spans="1:2" x14ac:dyDescent="0.25">
      <c r="A202">
        <v>787.885009765625</v>
      </c>
      <c r="B202">
        <v>11200</v>
      </c>
    </row>
    <row r="203" spans="1:2" x14ac:dyDescent="0.25">
      <c r="A203">
        <v>787.89697265625</v>
      </c>
      <c r="B203">
        <v>2373</v>
      </c>
    </row>
    <row r="204" spans="1:2" x14ac:dyDescent="0.25">
      <c r="A204">
        <v>787.90997314453125</v>
      </c>
      <c r="B204">
        <v>1098</v>
      </c>
    </row>
    <row r="205" spans="1:2" x14ac:dyDescent="0.25">
      <c r="A205">
        <v>787.9219970703125</v>
      </c>
      <c r="B205">
        <v>849.79998779296875</v>
      </c>
    </row>
    <row r="206" spans="1:2" x14ac:dyDescent="0.25">
      <c r="A206">
        <v>787.93402099609375</v>
      </c>
      <c r="B206">
        <v>736.20001220703125</v>
      </c>
    </row>
    <row r="207" spans="1:2" x14ac:dyDescent="0.25">
      <c r="A207">
        <v>787.94598388671875</v>
      </c>
      <c r="B207">
        <v>596.29998779296875</v>
      </c>
    </row>
    <row r="208" spans="1:2" x14ac:dyDescent="0.25">
      <c r="A208">
        <v>787.958984375</v>
      </c>
      <c r="B208">
        <v>375</v>
      </c>
    </row>
    <row r="209" spans="1:2" x14ac:dyDescent="0.25">
      <c r="A209">
        <v>787.97100830078125</v>
      </c>
      <c r="B209">
        <v>228</v>
      </c>
    </row>
    <row r="210" spans="1:2" x14ac:dyDescent="0.25">
      <c r="A210">
        <v>787.98297119140625</v>
      </c>
      <c r="B210">
        <v>235</v>
      </c>
    </row>
    <row r="211" spans="1:2" x14ac:dyDescent="0.25">
      <c r="A211">
        <v>787.9949951171875</v>
      </c>
      <c r="B211">
        <v>329.5</v>
      </c>
    </row>
    <row r="212" spans="1:2" x14ac:dyDescent="0.25">
      <c r="A212">
        <v>788.00799560546875</v>
      </c>
      <c r="B212">
        <v>450.79998779296875</v>
      </c>
    </row>
    <row r="213" spans="1:2" x14ac:dyDescent="0.25">
      <c r="A213">
        <v>788.02001953125</v>
      </c>
      <c r="B213">
        <v>457.70001220703125</v>
      </c>
    </row>
    <row r="214" spans="1:2" x14ac:dyDescent="0.25">
      <c r="A214">
        <v>788.031982421875</v>
      </c>
      <c r="B214">
        <v>334.20001220703125</v>
      </c>
    </row>
    <row r="215" spans="1:2" x14ac:dyDescent="0.25">
      <c r="A215">
        <v>788.04400634765625</v>
      </c>
      <c r="B215">
        <v>251.5</v>
      </c>
    </row>
    <row r="216" spans="1:2" x14ac:dyDescent="0.25">
      <c r="A216">
        <v>788.0570068359375</v>
      </c>
      <c r="B216">
        <v>219</v>
      </c>
    </row>
    <row r="217" spans="1:2" x14ac:dyDescent="0.25">
      <c r="A217">
        <v>788.0689697265625</v>
      </c>
      <c r="B217">
        <v>221</v>
      </c>
    </row>
    <row r="218" spans="1:2" x14ac:dyDescent="0.25">
      <c r="A218">
        <v>788.08099365234375</v>
      </c>
      <c r="B218">
        <v>286</v>
      </c>
    </row>
    <row r="219" spans="1:2" x14ac:dyDescent="0.25">
      <c r="A219">
        <v>788.093994140625</v>
      </c>
      <c r="B219">
        <v>370.5</v>
      </c>
    </row>
    <row r="220" spans="1:2" x14ac:dyDescent="0.25">
      <c r="A220">
        <v>788.10601806640625</v>
      </c>
      <c r="B220">
        <v>420</v>
      </c>
    </row>
    <row r="221" spans="1:2" x14ac:dyDescent="0.25">
      <c r="A221">
        <v>788.11798095703125</v>
      </c>
      <c r="B221">
        <v>395.79998779296875</v>
      </c>
    </row>
    <row r="222" spans="1:2" x14ac:dyDescent="0.25">
      <c r="A222">
        <v>788.1300048828125</v>
      </c>
      <c r="B222">
        <v>323</v>
      </c>
    </row>
    <row r="223" spans="1:2" x14ac:dyDescent="0.25">
      <c r="A223">
        <v>788.14300537109375</v>
      </c>
      <c r="B223">
        <v>287.29998779296875</v>
      </c>
    </row>
    <row r="224" spans="1:2" x14ac:dyDescent="0.25">
      <c r="A224">
        <v>788.155029296875</v>
      </c>
      <c r="B224">
        <v>321.5</v>
      </c>
    </row>
    <row r="225" spans="1:2" x14ac:dyDescent="0.25">
      <c r="A225">
        <v>788.1669921875</v>
      </c>
      <c r="B225">
        <v>307.5</v>
      </c>
    </row>
    <row r="226" spans="1:2" x14ac:dyDescent="0.25">
      <c r="A226">
        <v>788.17901611328125</v>
      </c>
      <c r="B226">
        <v>263</v>
      </c>
    </row>
    <row r="227" spans="1:2" x14ac:dyDescent="0.25">
      <c r="A227">
        <v>788.1920166015625</v>
      </c>
      <c r="B227">
        <v>315</v>
      </c>
    </row>
    <row r="228" spans="1:2" x14ac:dyDescent="0.25">
      <c r="A228">
        <v>788.2039794921875</v>
      </c>
      <c r="B228">
        <v>396.20001220703125</v>
      </c>
    </row>
    <row r="229" spans="1:2" x14ac:dyDescent="0.25">
      <c r="A229">
        <v>788.21600341796875</v>
      </c>
      <c r="B229">
        <v>429</v>
      </c>
    </row>
    <row r="230" spans="1:2" x14ac:dyDescent="0.25">
      <c r="A230">
        <v>788.22802734375</v>
      </c>
      <c r="B230">
        <v>419.5</v>
      </c>
    </row>
    <row r="231" spans="1:2" x14ac:dyDescent="0.25">
      <c r="A231">
        <v>788.24102783203125</v>
      </c>
      <c r="B231">
        <v>438.5</v>
      </c>
    </row>
    <row r="232" spans="1:2" x14ac:dyDescent="0.25">
      <c r="A232">
        <v>788.25299072265625</v>
      </c>
      <c r="B232">
        <v>505.5</v>
      </c>
    </row>
    <row r="233" spans="1:2" x14ac:dyDescent="0.25">
      <c r="A233">
        <v>788.2650146484375</v>
      </c>
      <c r="B233">
        <v>545.5</v>
      </c>
    </row>
    <row r="234" spans="1:2" x14ac:dyDescent="0.25">
      <c r="A234">
        <v>788.2769775390625</v>
      </c>
      <c r="B234">
        <v>555.5</v>
      </c>
    </row>
    <row r="235" spans="1:2" x14ac:dyDescent="0.25">
      <c r="A235">
        <v>788.28997802734375</v>
      </c>
      <c r="B235">
        <v>686.5</v>
      </c>
    </row>
    <row r="236" spans="1:2" x14ac:dyDescent="0.25">
      <c r="A236">
        <v>788.302001953125</v>
      </c>
      <c r="B236">
        <v>1192</v>
      </c>
    </row>
    <row r="237" spans="1:2" x14ac:dyDescent="0.25">
      <c r="A237">
        <v>788.31402587890625</v>
      </c>
      <c r="B237">
        <v>3892</v>
      </c>
    </row>
    <row r="238" spans="1:2" x14ac:dyDescent="0.25">
      <c r="A238">
        <v>788.32598876953125</v>
      </c>
      <c r="B238">
        <v>21540</v>
      </c>
    </row>
    <row r="239" spans="1:2" x14ac:dyDescent="0.25">
      <c r="A239">
        <v>788.3389892578125</v>
      </c>
      <c r="B239">
        <v>77740</v>
      </c>
    </row>
    <row r="240" spans="1:2" x14ac:dyDescent="0.25">
      <c r="A240">
        <v>788.35101318359375</v>
      </c>
      <c r="B240">
        <v>137000</v>
      </c>
    </row>
    <row r="241" spans="1:2" x14ac:dyDescent="0.25">
      <c r="A241">
        <v>788.36297607421875</v>
      </c>
      <c r="B241">
        <v>121100</v>
      </c>
    </row>
    <row r="242" spans="1:2" x14ac:dyDescent="0.25">
      <c r="A242">
        <v>788.375</v>
      </c>
      <c r="B242">
        <v>53950</v>
      </c>
    </row>
    <row r="243" spans="1:2" x14ac:dyDescent="0.25">
      <c r="A243">
        <v>788.38800048828125</v>
      </c>
      <c r="B243">
        <v>12290</v>
      </c>
    </row>
    <row r="244" spans="1:2" x14ac:dyDescent="0.25">
      <c r="A244">
        <v>788.4000244140625</v>
      </c>
      <c r="B244">
        <v>2347</v>
      </c>
    </row>
    <row r="245" spans="1:2" x14ac:dyDescent="0.25">
      <c r="A245">
        <v>788.4119873046875</v>
      </c>
      <c r="B245">
        <v>1217</v>
      </c>
    </row>
    <row r="246" spans="1:2" x14ac:dyDescent="0.25">
      <c r="A246">
        <v>788.42401123046875</v>
      </c>
      <c r="B246">
        <v>1249</v>
      </c>
    </row>
    <row r="247" spans="1:2" x14ac:dyDescent="0.25">
      <c r="A247">
        <v>788.43701171875</v>
      </c>
      <c r="B247">
        <v>1105</v>
      </c>
    </row>
    <row r="248" spans="1:2" x14ac:dyDescent="0.25">
      <c r="A248">
        <v>788.448974609375</v>
      </c>
      <c r="B248">
        <v>761.5</v>
      </c>
    </row>
    <row r="249" spans="1:2" x14ac:dyDescent="0.25">
      <c r="A249">
        <v>788.46099853515625</v>
      </c>
      <c r="B249">
        <v>510.5</v>
      </c>
    </row>
    <row r="250" spans="1:2" x14ac:dyDescent="0.25">
      <c r="A250">
        <v>788.4739990234375</v>
      </c>
      <c r="B250">
        <v>451.29998779296875</v>
      </c>
    </row>
    <row r="251" spans="1:2" x14ac:dyDescent="0.25">
      <c r="A251">
        <v>788.48602294921875</v>
      </c>
      <c r="B251">
        <v>440</v>
      </c>
    </row>
    <row r="252" spans="1:2" x14ac:dyDescent="0.25">
      <c r="A252">
        <v>788.49798583984375</v>
      </c>
      <c r="B252">
        <v>364</v>
      </c>
    </row>
    <row r="253" spans="1:2" x14ac:dyDescent="0.25">
      <c r="A253">
        <v>788.510009765625</v>
      </c>
      <c r="B253">
        <v>334.5</v>
      </c>
    </row>
    <row r="254" spans="1:2" x14ac:dyDescent="0.25">
      <c r="A254">
        <v>788.52301025390625</v>
      </c>
      <c r="B254">
        <v>391</v>
      </c>
    </row>
    <row r="255" spans="1:2" x14ac:dyDescent="0.25">
      <c r="A255">
        <v>788.53497314453125</v>
      </c>
      <c r="B255">
        <v>406</v>
      </c>
    </row>
    <row r="256" spans="1:2" x14ac:dyDescent="0.25">
      <c r="A256">
        <v>788.5469970703125</v>
      </c>
      <c r="B256">
        <v>346</v>
      </c>
    </row>
    <row r="257" spans="1:2" x14ac:dyDescent="0.25">
      <c r="A257">
        <v>788.55902099609375</v>
      </c>
      <c r="B257">
        <v>304</v>
      </c>
    </row>
    <row r="258" spans="1:2" x14ac:dyDescent="0.25">
      <c r="A258">
        <v>788.572021484375</v>
      </c>
      <c r="B258">
        <v>364.29998779296875</v>
      </c>
    </row>
    <row r="259" spans="1:2" x14ac:dyDescent="0.25">
      <c r="A259">
        <v>788.583984375</v>
      </c>
      <c r="B259">
        <v>471.29998779296875</v>
      </c>
    </row>
    <row r="260" spans="1:2" x14ac:dyDescent="0.25">
      <c r="A260">
        <v>788.59600830078125</v>
      </c>
      <c r="B260">
        <v>504.79998779296875</v>
      </c>
    </row>
    <row r="261" spans="1:2" x14ac:dyDescent="0.25">
      <c r="A261">
        <v>788.60797119140625</v>
      </c>
      <c r="B261">
        <v>449.20001220703125</v>
      </c>
    </row>
    <row r="262" spans="1:2" x14ac:dyDescent="0.25">
      <c r="A262">
        <v>788.6209716796875</v>
      </c>
      <c r="B262">
        <v>368.79998779296875</v>
      </c>
    </row>
    <row r="263" spans="1:2" x14ac:dyDescent="0.25">
      <c r="A263">
        <v>788.63299560546875</v>
      </c>
      <c r="B263">
        <v>317.5</v>
      </c>
    </row>
    <row r="264" spans="1:2" x14ac:dyDescent="0.25">
      <c r="A264">
        <v>788.64501953125</v>
      </c>
      <c r="B264">
        <v>323</v>
      </c>
    </row>
    <row r="265" spans="1:2" x14ac:dyDescent="0.25">
      <c r="A265">
        <v>788.656982421875</v>
      </c>
      <c r="B265">
        <v>340.5</v>
      </c>
    </row>
    <row r="266" spans="1:2" x14ac:dyDescent="0.25">
      <c r="A266">
        <v>788.66998291015625</v>
      </c>
      <c r="B266">
        <v>340.79998779296875</v>
      </c>
    </row>
    <row r="267" spans="1:2" x14ac:dyDescent="0.25">
      <c r="A267">
        <v>788.6820068359375</v>
      </c>
      <c r="B267">
        <v>341.79998779296875</v>
      </c>
    </row>
    <row r="268" spans="1:2" x14ac:dyDescent="0.25">
      <c r="A268">
        <v>788.6939697265625</v>
      </c>
      <c r="B268">
        <v>364.5</v>
      </c>
    </row>
    <row r="269" spans="1:2" x14ac:dyDescent="0.25">
      <c r="A269">
        <v>788.70599365234375</v>
      </c>
      <c r="B269">
        <v>411.70001220703125</v>
      </c>
    </row>
    <row r="270" spans="1:2" x14ac:dyDescent="0.25">
      <c r="A270">
        <v>788.718994140625</v>
      </c>
      <c r="B270">
        <v>411.5</v>
      </c>
    </row>
    <row r="271" spans="1:2" x14ac:dyDescent="0.25">
      <c r="A271">
        <v>788.73101806640625</v>
      </c>
      <c r="B271">
        <v>492.5</v>
      </c>
    </row>
    <row r="272" spans="1:2" x14ac:dyDescent="0.25">
      <c r="A272">
        <v>788.74298095703125</v>
      </c>
      <c r="B272">
        <v>623.70001220703125</v>
      </c>
    </row>
    <row r="273" spans="1:2" x14ac:dyDescent="0.25">
      <c r="A273">
        <v>788.7550048828125</v>
      </c>
      <c r="B273">
        <v>639.29998779296875</v>
      </c>
    </row>
    <row r="274" spans="1:2" x14ac:dyDescent="0.25">
      <c r="A274">
        <v>788.76800537109375</v>
      </c>
      <c r="B274">
        <v>676</v>
      </c>
    </row>
    <row r="275" spans="1:2" x14ac:dyDescent="0.25">
      <c r="A275">
        <v>788.780029296875</v>
      </c>
      <c r="B275">
        <v>764.29998779296875</v>
      </c>
    </row>
    <row r="276" spans="1:2" x14ac:dyDescent="0.25">
      <c r="A276">
        <v>788.7919921875</v>
      </c>
      <c r="B276">
        <v>857.20001220703125</v>
      </c>
    </row>
    <row r="277" spans="1:2" x14ac:dyDescent="0.25">
      <c r="A277">
        <v>788.80499267578125</v>
      </c>
      <c r="B277">
        <v>1123</v>
      </c>
    </row>
    <row r="278" spans="1:2" x14ac:dyDescent="0.25">
      <c r="A278">
        <v>788.8170166015625</v>
      </c>
      <c r="B278">
        <v>3400</v>
      </c>
    </row>
    <row r="279" spans="1:2" x14ac:dyDescent="0.25">
      <c r="A279">
        <v>788.8289794921875</v>
      </c>
      <c r="B279">
        <v>20430</v>
      </c>
    </row>
    <row r="280" spans="1:2" x14ac:dyDescent="0.25">
      <c r="A280">
        <v>788.84100341796875</v>
      </c>
      <c r="B280">
        <v>75240</v>
      </c>
    </row>
    <row r="281" spans="1:2" x14ac:dyDescent="0.25">
      <c r="A281">
        <v>788.85400390625</v>
      </c>
      <c r="B281">
        <v>132800</v>
      </c>
    </row>
    <row r="282" spans="1:2" x14ac:dyDescent="0.25">
      <c r="A282">
        <v>788.86602783203125</v>
      </c>
      <c r="B282">
        <v>117700</v>
      </c>
    </row>
    <row r="283" spans="1:2" x14ac:dyDescent="0.25">
      <c r="A283">
        <v>788.87799072265625</v>
      </c>
      <c r="B283">
        <v>53470</v>
      </c>
    </row>
    <row r="284" spans="1:2" x14ac:dyDescent="0.25">
      <c r="A284">
        <v>788.8900146484375</v>
      </c>
      <c r="B284">
        <v>13120</v>
      </c>
    </row>
    <row r="285" spans="1:2" x14ac:dyDescent="0.25">
      <c r="A285">
        <v>788.90301513671875</v>
      </c>
      <c r="B285">
        <v>2719</v>
      </c>
    </row>
    <row r="286" spans="1:2" x14ac:dyDescent="0.25">
      <c r="A286">
        <v>788.91497802734375</v>
      </c>
      <c r="B286">
        <v>1143</v>
      </c>
    </row>
    <row r="287" spans="1:2" x14ac:dyDescent="0.25">
      <c r="A287">
        <v>788.927001953125</v>
      </c>
      <c r="B287">
        <v>1112</v>
      </c>
    </row>
    <row r="288" spans="1:2" x14ac:dyDescent="0.25">
      <c r="A288">
        <v>788.93902587890625</v>
      </c>
      <c r="B288">
        <v>1075</v>
      </c>
    </row>
    <row r="289" spans="1:2" x14ac:dyDescent="0.25">
      <c r="A289">
        <v>788.9520263671875</v>
      </c>
      <c r="B289">
        <v>839.29998779296875</v>
      </c>
    </row>
    <row r="290" spans="1:2" x14ac:dyDescent="0.25">
      <c r="A290">
        <v>788.9639892578125</v>
      </c>
      <c r="B290">
        <v>591.79998779296875</v>
      </c>
    </row>
    <row r="291" spans="1:2" x14ac:dyDescent="0.25">
      <c r="A291">
        <v>788.97601318359375</v>
      </c>
      <c r="B291">
        <v>473.70001220703125</v>
      </c>
    </row>
    <row r="292" spans="1:2" x14ac:dyDescent="0.25">
      <c r="A292">
        <v>788.98797607421875</v>
      </c>
      <c r="B292">
        <v>434.79998779296875</v>
      </c>
    </row>
    <row r="293" spans="1:2" x14ac:dyDescent="0.25">
      <c r="A293">
        <v>789.0009765625</v>
      </c>
      <c r="B293">
        <v>362.29998779296875</v>
      </c>
    </row>
    <row r="294" spans="1:2" x14ac:dyDescent="0.25">
      <c r="A294">
        <v>789.01300048828125</v>
      </c>
      <c r="B294">
        <v>289.29998779296875</v>
      </c>
    </row>
    <row r="295" spans="1:2" x14ac:dyDescent="0.25">
      <c r="A295">
        <v>789.0250244140625</v>
      </c>
      <c r="B295">
        <v>286</v>
      </c>
    </row>
    <row r="296" spans="1:2" x14ac:dyDescent="0.25">
      <c r="A296">
        <v>789.0369873046875</v>
      </c>
      <c r="B296">
        <v>283.70001220703125</v>
      </c>
    </row>
    <row r="297" spans="1:2" x14ac:dyDescent="0.25">
      <c r="A297">
        <v>789.04998779296875</v>
      </c>
      <c r="B297">
        <v>219.69999694824219</v>
      </c>
    </row>
    <row r="298" spans="1:2" x14ac:dyDescent="0.25">
      <c r="A298">
        <v>789.06201171875</v>
      </c>
      <c r="B298">
        <v>199.5</v>
      </c>
    </row>
    <row r="299" spans="1:2" x14ac:dyDescent="0.25">
      <c r="A299">
        <v>789.073974609375</v>
      </c>
      <c r="B299">
        <v>241.30000305175781</v>
      </c>
    </row>
    <row r="300" spans="1:2" x14ac:dyDescent="0.25">
      <c r="A300">
        <v>789.08599853515625</v>
      </c>
      <c r="B300">
        <v>262.70001220703125</v>
      </c>
    </row>
    <row r="301" spans="1:2" x14ac:dyDescent="0.25">
      <c r="A301">
        <v>789.0989990234375</v>
      </c>
      <c r="B301">
        <v>292</v>
      </c>
    </row>
    <row r="302" spans="1:2" x14ac:dyDescent="0.25">
      <c r="A302">
        <v>789.11102294921875</v>
      </c>
      <c r="B302">
        <v>329.70001220703125</v>
      </c>
    </row>
    <row r="303" spans="1:2" x14ac:dyDescent="0.25">
      <c r="A303">
        <v>789.12298583984375</v>
      </c>
      <c r="B303">
        <v>301.79998779296875</v>
      </c>
    </row>
    <row r="304" spans="1:2" x14ac:dyDescent="0.25">
      <c r="A304">
        <v>789.135986328125</v>
      </c>
      <c r="B304">
        <v>259</v>
      </c>
    </row>
    <row r="305" spans="1:2" x14ac:dyDescent="0.25">
      <c r="A305">
        <v>789.14801025390625</v>
      </c>
      <c r="B305">
        <v>261</v>
      </c>
    </row>
    <row r="306" spans="1:2" x14ac:dyDescent="0.25">
      <c r="A306">
        <v>789.15997314453125</v>
      </c>
      <c r="B306">
        <v>310</v>
      </c>
    </row>
    <row r="307" spans="1:2" x14ac:dyDescent="0.25">
      <c r="A307">
        <v>789.1719970703125</v>
      </c>
      <c r="B307">
        <v>348</v>
      </c>
    </row>
    <row r="308" spans="1:2" x14ac:dyDescent="0.25">
      <c r="A308">
        <v>789.18499755859375</v>
      </c>
      <c r="B308">
        <v>319.70001220703125</v>
      </c>
    </row>
    <row r="309" spans="1:2" x14ac:dyDescent="0.25">
      <c r="A309">
        <v>789.197021484375</v>
      </c>
      <c r="B309">
        <v>311.79998779296875</v>
      </c>
    </row>
    <row r="310" spans="1:2" x14ac:dyDescent="0.25">
      <c r="A310">
        <v>789.208984375</v>
      </c>
      <c r="B310">
        <v>393.29998779296875</v>
      </c>
    </row>
    <row r="311" spans="1:2" x14ac:dyDescent="0.25">
      <c r="A311">
        <v>789.22100830078125</v>
      </c>
      <c r="B311">
        <v>430.79998779296875</v>
      </c>
    </row>
    <row r="312" spans="1:2" x14ac:dyDescent="0.25">
      <c r="A312">
        <v>789.2340087890625</v>
      </c>
      <c r="B312">
        <v>383.5</v>
      </c>
    </row>
    <row r="313" spans="1:2" x14ac:dyDescent="0.25">
      <c r="A313">
        <v>789.2459716796875</v>
      </c>
      <c r="B313">
        <v>416.20001220703125</v>
      </c>
    </row>
    <row r="314" spans="1:2" x14ac:dyDescent="0.25">
      <c r="A314">
        <v>789.25799560546875</v>
      </c>
      <c r="B314">
        <v>458.79998779296875</v>
      </c>
    </row>
    <row r="315" spans="1:2" x14ac:dyDescent="0.25">
      <c r="A315">
        <v>789.27099609375</v>
      </c>
      <c r="B315">
        <v>491.20001220703125</v>
      </c>
    </row>
    <row r="316" spans="1:2" x14ac:dyDescent="0.25">
      <c r="A316">
        <v>789.28302001953125</v>
      </c>
      <c r="B316">
        <v>612.20001220703125</v>
      </c>
    </row>
    <row r="317" spans="1:2" x14ac:dyDescent="0.25">
      <c r="A317">
        <v>789.29498291015625</v>
      </c>
      <c r="B317">
        <v>697.5</v>
      </c>
    </row>
    <row r="318" spans="1:2" x14ac:dyDescent="0.25">
      <c r="A318">
        <v>789.3070068359375</v>
      </c>
      <c r="B318">
        <v>1036</v>
      </c>
    </row>
    <row r="319" spans="1:2" x14ac:dyDescent="0.25">
      <c r="A319">
        <v>789.32000732421875</v>
      </c>
      <c r="B319">
        <v>3601</v>
      </c>
    </row>
    <row r="320" spans="1:2" x14ac:dyDescent="0.25">
      <c r="A320">
        <v>789.33197021484375</v>
      </c>
      <c r="B320">
        <v>19080</v>
      </c>
    </row>
    <row r="321" spans="1:2" x14ac:dyDescent="0.25">
      <c r="A321">
        <v>789.343994140625</v>
      </c>
      <c r="B321">
        <v>67580</v>
      </c>
    </row>
    <row r="322" spans="1:2" x14ac:dyDescent="0.25">
      <c r="A322">
        <v>789.35601806640625</v>
      </c>
      <c r="B322">
        <v>118500</v>
      </c>
    </row>
    <row r="323" spans="1:2" x14ac:dyDescent="0.25">
      <c r="A323">
        <v>789.3690185546875</v>
      </c>
      <c r="B323">
        <v>105400</v>
      </c>
    </row>
    <row r="324" spans="1:2" x14ac:dyDescent="0.25">
      <c r="A324">
        <v>789.3809814453125</v>
      </c>
      <c r="B324">
        <v>48960</v>
      </c>
    </row>
    <row r="325" spans="1:2" x14ac:dyDescent="0.25">
      <c r="A325">
        <v>789.39300537109375</v>
      </c>
      <c r="B325">
        <v>12670</v>
      </c>
    </row>
    <row r="326" spans="1:2" x14ac:dyDescent="0.25">
      <c r="A326">
        <v>789.405029296875</v>
      </c>
      <c r="B326">
        <v>2615</v>
      </c>
    </row>
    <row r="327" spans="1:2" x14ac:dyDescent="0.25">
      <c r="A327">
        <v>789.41802978515625</v>
      </c>
      <c r="B327">
        <v>1125</v>
      </c>
    </row>
    <row r="328" spans="1:2" x14ac:dyDescent="0.25">
      <c r="A328">
        <v>789.42999267578125</v>
      </c>
      <c r="B328">
        <v>1118</v>
      </c>
    </row>
    <row r="329" spans="1:2" x14ac:dyDescent="0.25">
      <c r="A329">
        <v>789.4420166015625</v>
      </c>
      <c r="B329">
        <v>1071</v>
      </c>
    </row>
    <row r="330" spans="1:2" x14ac:dyDescent="0.25">
      <c r="A330">
        <v>789.4539794921875</v>
      </c>
      <c r="B330">
        <v>874.5</v>
      </c>
    </row>
    <row r="331" spans="1:2" x14ac:dyDescent="0.25">
      <c r="A331">
        <v>789.46697998046875</v>
      </c>
      <c r="B331">
        <v>624</v>
      </c>
    </row>
    <row r="332" spans="1:2" x14ac:dyDescent="0.25">
      <c r="A332">
        <v>789.47900390625</v>
      </c>
      <c r="B332">
        <v>451.79998779296875</v>
      </c>
    </row>
    <row r="333" spans="1:2" x14ac:dyDescent="0.25">
      <c r="A333">
        <v>789.49102783203125</v>
      </c>
      <c r="B333">
        <v>355.29998779296875</v>
      </c>
    </row>
    <row r="334" spans="1:2" x14ac:dyDescent="0.25">
      <c r="A334">
        <v>789.5040283203125</v>
      </c>
      <c r="B334">
        <v>265.5</v>
      </c>
    </row>
    <row r="335" spans="1:2" x14ac:dyDescent="0.25">
      <c r="A335">
        <v>789.5159912109375</v>
      </c>
      <c r="B335">
        <v>238</v>
      </c>
    </row>
    <row r="336" spans="1:2" x14ac:dyDescent="0.25">
      <c r="A336">
        <v>789.52801513671875</v>
      </c>
      <c r="B336">
        <v>236.5</v>
      </c>
    </row>
    <row r="337" spans="1:2" x14ac:dyDescent="0.25">
      <c r="A337">
        <v>789.53997802734375</v>
      </c>
      <c r="B337">
        <v>240.80000305175781</v>
      </c>
    </row>
    <row r="338" spans="1:2" x14ac:dyDescent="0.25">
      <c r="A338">
        <v>789.552978515625</v>
      </c>
      <c r="B338">
        <v>257.79998779296875</v>
      </c>
    </row>
    <row r="339" spans="1:2" x14ac:dyDescent="0.25">
      <c r="A339">
        <v>789.56500244140625</v>
      </c>
      <c r="B339">
        <v>236</v>
      </c>
    </row>
    <row r="340" spans="1:2" x14ac:dyDescent="0.25">
      <c r="A340">
        <v>789.5770263671875</v>
      </c>
      <c r="B340">
        <v>221.19999694824219</v>
      </c>
    </row>
    <row r="341" spans="1:2" x14ac:dyDescent="0.25">
      <c r="A341">
        <v>789.5889892578125</v>
      </c>
      <c r="B341">
        <v>255.80000305175781</v>
      </c>
    </row>
    <row r="342" spans="1:2" x14ac:dyDescent="0.25">
      <c r="A342">
        <v>789.60198974609375</v>
      </c>
      <c r="B342">
        <v>283.29998779296875</v>
      </c>
    </row>
    <row r="343" spans="1:2" x14ac:dyDescent="0.25">
      <c r="A343">
        <v>789.614013671875</v>
      </c>
      <c r="B343">
        <v>300.20001220703125</v>
      </c>
    </row>
    <row r="344" spans="1:2" x14ac:dyDescent="0.25">
      <c r="A344">
        <v>789.6259765625</v>
      </c>
      <c r="B344">
        <v>277</v>
      </c>
    </row>
    <row r="345" spans="1:2" x14ac:dyDescent="0.25">
      <c r="A345">
        <v>789.63800048828125</v>
      </c>
      <c r="B345">
        <v>217.5</v>
      </c>
    </row>
    <row r="346" spans="1:2" x14ac:dyDescent="0.25">
      <c r="A346">
        <v>789.6510009765625</v>
      </c>
      <c r="B346">
        <v>188.30000305175781</v>
      </c>
    </row>
    <row r="347" spans="1:2" x14ac:dyDescent="0.25">
      <c r="A347">
        <v>789.66302490234375</v>
      </c>
      <c r="B347">
        <v>222.30000305175781</v>
      </c>
    </row>
    <row r="348" spans="1:2" x14ac:dyDescent="0.25">
      <c r="A348">
        <v>789.67498779296875</v>
      </c>
      <c r="B348">
        <v>311.79998779296875</v>
      </c>
    </row>
    <row r="349" spans="1:2" x14ac:dyDescent="0.25">
      <c r="A349">
        <v>789.68798828125</v>
      </c>
      <c r="B349">
        <v>356.29998779296875</v>
      </c>
    </row>
    <row r="350" spans="1:2" x14ac:dyDescent="0.25">
      <c r="A350">
        <v>789.70001220703125</v>
      </c>
      <c r="B350">
        <v>293</v>
      </c>
    </row>
    <row r="351" spans="1:2" x14ac:dyDescent="0.25">
      <c r="A351">
        <v>789.71197509765625</v>
      </c>
      <c r="B351">
        <v>225.5</v>
      </c>
    </row>
    <row r="352" spans="1:2" x14ac:dyDescent="0.25">
      <c r="A352">
        <v>789.7239990234375</v>
      </c>
      <c r="B352">
        <v>257.20001220703125</v>
      </c>
    </row>
    <row r="353" spans="1:2" x14ac:dyDescent="0.25">
      <c r="A353">
        <v>789.73699951171875</v>
      </c>
      <c r="B353">
        <v>345.29998779296875</v>
      </c>
    </row>
    <row r="354" spans="1:2" x14ac:dyDescent="0.25">
      <c r="A354">
        <v>789.7490234375</v>
      </c>
      <c r="B354">
        <v>343.79998779296875</v>
      </c>
    </row>
    <row r="355" spans="1:2" x14ac:dyDescent="0.25">
      <c r="A355">
        <v>789.760986328125</v>
      </c>
      <c r="B355">
        <v>336.5</v>
      </c>
    </row>
    <row r="356" spans="1:2" x14ac:dyDescent="0.25">
      <c r="A356">
        <v>789.77301025390625</v>
      </c>
      <c r="B356">
        <v>475</v>
      </c>
    </row>
    <row r="357" spans="1:2" x14ac:dyDescent="0.25">
      <c r="A357">
        <v>789.7860107421875</v>
      </c>
      <c r="B357">
        <v>551.5</v>
      </c>
    </row>
    <row r="358" spans="1:2" x14ac:dyDescent="0.25">
      <c r="A358">
        <v>789.7979736328125</v>
      </c>
      <c r="B358">
        <v>531.70001220703125</v>
      </c>
    </row>
    <row r="359" spans="1:2" x14ac:dyDescent="0.25">
      <c r="A359">
        <v>789.80999755859375</v>
      </c>
      <c r="B359">
        <v>982</v>
      </c>
    </row>
    <row r="360" spans="1:2" x14ac:dyDescent="0.25">
      <c r="A360">
        <v>789.822998046875</v>
      </c>
      <c r="B360">
        <v>3123</v>
      </c>
    </row>
    <row r="361" spans="1:2" x14ac:dyDescent="0.25">
      <c r="A361">
        <v>789.83502197265625</v>
      </c>
      <c r="B361">
        <v>15800</v>
      </c>
    </row>
    <row r="362" spans="1:2" x14ac:dyDescent="0.25">
      <c r="A362">
        <v>789.84698486328125</v>
      </c>
      <c r="B362">
        <v>55790</v>
      </c>
    </row>
    <row r="363" spans="1:2" x14ac:dyDescent="0.25">
      <c r="A363">
        <v>789.8590087890625</v>
      </c>
      <c r="B363">
        <v>98310</v>
      </c>
    </row>
    <row r="364" spans="1:2" x14ac:dyDescent="0.25">
      <c r="A364">
        <v>789.87200927734375</v>
      </c>
      <c r="B364">
        <v>87900</v>
      </c>
    </row>
    <row r="365" spans="1:2" x14ac:dyDescent="0.25">
      <c r="A365">
        <v>789.88397216796875</v>
      </c>
      <c r="B365">
        <v>40480</v>
      </c>
    </row>
    <row r="366" spans="1:2" x14ac:dyDescent="0.25">
      <c r="A366">
        <v>789.89599609375</v>
      </c>
      <c r="B366">
        <v>10320</v>
      </c>
    </row>
    <row r="367" spans="1:2" x14ac:dyDescent="0.25">
      <c r="A367">
        <v>789.90802001953125</v>
      </c>
      <c r="B367">
        <v>2337</v>
      </c>
    </row>
    <row r="368" spans="1:2" x14ac:dyDescent="0.25">
      <c r="A368">
        <v>789.9210205078125</v>
      </c>
      <c r="B368">
        <v>866.5</v>
      </c>
    </row>
    <row r="369" spans="1:2" x14ac:dyDescent="0.25">
      <c r="A369">
        <v>789.9329833984375</v>
      </c>
      <c r="B369">
        <v>757</v>
      </c>
    </row>
    <row r="370" spans="1:2" x14ac:dyDescent="0.25">
      <c r="A370">
        <v>789.94500732421875</v>
      </c>
      <c r="B370">
        <v>772.79998779296875</v>
      </c>
    </row>
    <row r="371" spans="1:2" x14ac:dyDescent="0.25">
      <c r="A371">
        <v>789.95697021484375</v>
      </c>
      <c r="B371">
        <v>590</v>
      </c>
    </row>
    <row r="372" spans="1:2" x14ac:dyDescent="0.25">
      <c r="A372">
        <v>789.969970703125</v>
      </c>
      <c r="B372">
        <v>367.5</v>
      </c>
    </row>
    <row r="373" spans="1:2" x14ac:dyDescent="0.25">
      <c r="A373">
        <v>789.98199462890625</v>
      </c>
      <c r="B373">
        <v>310.5</v>
      </c>
    </row>
    <row r="374" spans="1:2" x14ac:dyDescent="0.25">
      <c r="A374">
        <v>789.9940185546875</v>
      </c>
      <c r="B374">
        <v>300.70001220703125</v>
      </c>
    </row>
    <row r="375" spans="1:2" x14ac:dyDescent="0.25">
      <c r="A375">
        <v>790.00701904296875</v>
      </c>
      <c r="B375">
        <v>297</v>
      </c>
    </row>
    <row r="376" spans="1:2" x14ac:dyDescent="0.25">
      <c r="A376">
        <v>790.01898193359375</v>
      </c>
      <c r="B376">
        <v>311.79998779296875</v>
      </c>
    </row>
    <row r="377" spans="1:2" x14ac:dyDescent="0.25">
      <c r="A377">
        <v>790.031005859375</v>
      </c>
      <c r="B377">
        <v>309.5</v>
      </c>
    </row>
    <row r="378" spans="1:2" x14ac:dyDescent="0.25">
      <c r="A378">
        <v>790.04302978515625</v>
      </c>
      <c r="B378">
        <v>273.20001220703125</v>
      </c>
    </row>
    <row r="379" spans="1:2" x14ac:dyDescent="0.25">
      <c r="A379">
        <v>790.0560302734375</v>
      </c>
      <c r="B379">
        <v>258.29998779296875</v>
      </c>
    </row>
    <row r="380" spans="1:2" x14ac:dyDescent="0.25">
      <c r="A380">
        <v>790.0679931640625</v>
      </c>
      <c r="B380">
        <v>258.29998779296875</v>
      </c>
    </row>
    <row r="381" spans="1:2" x14ac:dyDescent="0.25">
      <c r="A381">
        <v>790.08001708984375</v>
      </c>
      <c r="B381">
        <v>191</v>
      </c>
    </row>
    <row r="382" spans="1:2" x14ac:dyDescent="0.25">
      <c r="A382">
        <v>790.09197998046875</v>
      </c>
      <c r="B382">
        <v>117.30000305175781</v>
      </c>
    </row>
    <row r="383" spans="1:2" x14ac:dyDescent="0.25">
      <c r="A383">
        <v>790.10498046875</v>
      </c>
      <c r="B383">
        <v>156.5</v>
      </c>
    </row>
    <row r="384" spans="1:2" x14ac:dyDescent="0.25">
      <c r="A384">
        <v>790.11700439453125</v>
      </c>
      <c r="B384">
        <v>238.80000305175781</v>
      </c>
    </row>
    <row r="385" spans="1:2" x14ac:dyDescent="0.25">
      <c r="A385">
        <v>790.1290283203125</v>
      </c>
      <c r="B385">
        <v>220</v>
      </c>
    </row>
    <row r="386" spans="1:2" x14ac:dyDescent="0.25">
      <c r="A386">
        <v>790.14202880859375</v>
      </c>
      <c r="B386">
        <v>156.5</v>
      </c>
    </row>
    <row r="387" spans="1:2" x14ac:dyDescent="0.25">
      <c r="A387">
        <v>790.15399169921875</v>
      </c>
      <c r="B387">
        <v>137.5</v>
      </c>
    </row>
    <row r="388" spans="1:2" x14ac:dyDescent="0.25">
      <c r="A388">
        <v>790.166015625</v>
      </c>
      <c r="B388">
        <v>151.30000305175781</v>
      </c>
    </row>
    <row r="389" spans="1:2" x14ac:dyDescent="0.25">
      <c r="A389">
        <v>790.177978515625</v>
      </c>
      <c r="B389">
        <v>213.80000305175781</v>
      </c>
    </row>
    <row r="390" spans="1:2" x14ac:dyDescent="0.25">
      <c r="A390">
        <v>790.19097900390625</v>
      </c>
      <c r="B390">
        <v>304.29998779296875</v>
      </c>
    </row>
    <row r="391" spans="1:2" x14ac:dyDescent="0.25">
      <c r="A391">
        <v>790.2030029296875</v>
      </c>
      <c r="B391">
        <v>312.70001220703125</v>
      </c>
    </row>
    <row r="392" spans="1:2" x14ac:dyDescent="0.25">
      <c r="A392">
        <v>790.21502685546875</v>
      </c>
      <c r="B392">
        <v>287.5</v>
      </c>
    </row>
    <row r="393" spans="1:2" x14ac:dyDescent="0.25">
      <c r="A393">
        <v>790.22698974609375</v>
      </c>
      <c r="B393">
        <v>319</v>
      </c>
    </row>
    <row r="394" spans="1:2" x14ac:dyDescent="0.25">
      <c r="A394">
        <v>790.239990234375</v>
      </c>
      <c r="B394">
        <v>346.70001220703125</v>
      </c>
    </row>
    <row r="395" spans="1:2" x14ac:dyDescent="0.25">
      <c r="A395">
        <v>790.25201416015625</v>
      </c>
      <c r="B395">
        <v>397.5</v>
      </c>
    </row>
    <row r="396" spans="1:2" x14ac:dyDescent="0.25">
      <c r="A396">
        <v>790.26397705078125</v>
      </c>
      <c r="B396">
        <v>412.79998779296875</v>
      </c>
    </row>
    <row r="397" spans="1:2" x14ac:dyDescent="0.25">
      <c r="A397">
        <v>790.2769775390625</v>
      </c>
      <c r="B397">
        <v>340.79998779296875</v>
      </c>
    </row>
    <row r="398" spans="1:2" x14ac:dyDescent="0.25">
      <c r="A398">
        <v>790.28900146484375</v>
      </c>
      <c r="B398">
        <v>345.5</v>
      </c>
    </row>
    <row r="399" spans="1:2" x14ac:dyDescent="0.25">
      <c r="A399">
        <v>790.301025390625</v>
      </c>
      <c r="B399">
        <v>460.5</v>
      </c>
    </row>
    <row r="400" spans="1:2" x14ac:dyDescent="0.25">
      <c r="A400">
        <v>790.31298828125</v>
      </c>
      <c r="B400">
        <v>833.5</v>
      </c>
    </row>
    <row r="401" spans="1:2" x14ac:dyDescent="0.25">
      <c r="A401">
        <v>790.32598876953125</v>
      </c>
      <c r="B401">
        <v>2972</v>
      </c>
    </row>
    <row r="402" spans="1:2" x14ac:dyDescent="0.25">
      <c r="A402">
        <v>790.3380126953125</v>
      </c>
      <c r="B402">
        <v>13330</v>
      </c>
    </row>
    <row r="403" spans="1:2" x14ac:dyDescent="0.25">
      <c r="A403">
        <v>790.3499755859375</v>
      </c>
      <c r="B403">
        <v>40960</v>
      </c>
    </row>
    <row r="404" spans="1:2" x14ac:dyDescent="0.25">
      <c r="A404">
        <v>790.36199951171875</v>
      </c>
      <c r="B404">
        <v>68690</v>
      </c>
    </row>
    <row r="405" spans="1:2" x14ac:dyDescent="0.25">
      <c r="A405">
        <v>790.375</v>
      </c>
      <c r="B405">
        <v>62120</v>
      </c>
    </row>
    <row r="406" spans="1:2" x14ac:dyDescent="0.25">
      <c r="A406">
        <v>790.38702392578125</v>
      </c>
      <c r="B406">
        <v>30580</v>
      </c>
    </row>
    <row r="407" spans="1:2" x14ac:dyDescent="0.25">
      <c r="A407">
        <v>790.39898681640625</v>
      </c>
      <c r="B407">
        <v>8617</v>
      </c>
    </row>
    <row r="408" spans="1:2" x14ac:dyDescent="0.25">
      <c r="A408">
        <v>790.4119873046875</v>
      </c>
      <c r="B408">
        <v>2015</v>
      </c>
    </row>
    <row r="409" spans="1:2" x14ac:dyDescent="0.25">
      <c r="A409">
        <v>790.42401123046875</v>
      </c>
      <c r="B409">
        <v>812</v>
      </c>
    </row>
    <row r="410" spans="1:2" x14ac:dyDescent="0.25">
      <c r="A410">
        <v>790.43597412109375</v>
      </c>
      <c r="B410">
        <v>610.29998779296875</v>
      </c>
    </row>
    <row r="411" spans="1:2" x14ac:dyDescent="0.25">
      <c r="A411">
        <v>790.447998046875</v>
      </c>
      <c r="B411">
        <v>625.79998779296875</v>
      </c>
    </row>
    <row r="412" spans="1:2" x14ac:dyDescent="0.25">
      <c r="A412">
        <v>790.46099853515625</v>
      </c>
      <c r="B412">
        <v>493</v>
      </c>
    </row>
    <row r="413" spans="1:2" x14ac:dyDescent="0.25">
      <c r="A413">
        <v>790.4730224609375</v>
      </c>
      <c r="B413">
        <v>293.29998779296875</v>
      </c>
    </row>
    <row r="414" spans="1:2" x14ac:dyDescent="0.25">
      <c r="A414">
        <v>790.4849853515625</v>
      </c>
      <c r="B414">
        <v>237.69999694824219</v>
      </c>
    </row>
    <row r="415" spans="1:2" x14ac:dyDescent="0.25">
      <c r="A415">
        <v>790.49700927734375</v>
      </c>
      <c r="B415">
        <v>255.80000305175781</v>
      </c>
    </row>
    <row r="416" spans="1:2" x14ac:dyDescent="0.25">
      <c r="A416">
        <v>790.510009765625</v>
      </c>
      <c r="B416">
        <v>267.79998779296875</v>
      </c>
    </row>
    <row r="417" spans="1:2" x14ac:dyDescent="0.25">
      <c r="A417">
        <v>790.52197265625</v>
      </c>
      <c r="B417">
        <v>257.79998779296875</v>
      </c>
    </row>
    <row r="418" spans="1:2" x14ac:dyDescent="0.25">
      <c r="A418">
        <v>790.53399658203125</v>
      </c>
      <c r="B418">
        <v>212</v>
      </c>
    </row>
    <row r="419" spans="1:2" x14ac:dyDescent="0.25">
      <c r="A419">
        <v>790.5469970703125</v>
      </c>
      <c r="B419">
        <v>152.80000305175781</v>
      </c>
    </row>
    <row r="420" spans="1:2" x14ac:dyDescent="0.25">
      <c r="A420">
        <v>790.55902099609375</v>
      </c>
      <c r="B420">
        <v>122.5</v>
      </c>
    </row>
    <row r="421" spans="1:2" x14ac:dyDescent="0.25">
      <c r="A421">
        <v>790.57098388671875</v>
      </c>
      <c r="B421">
        <v>118.5</v>
      </c>
    </row>
    <row r="422" spans="1:2" x14ac:dyDescent="0.25">
      <c r="A422">
        <v>790.5830078125</v>
      </c>
      <c r="B422">
        <v>115.30000305175781</v>
      </c>
    </row>
    <row r="423" spans="1:2" x14ac:dyDescent="0.25">
      <c r="A423">
        <v>790.59600830078125</v>
      </c>
      <c r="B423">
        <v>114.5</v>
      </c>
    </row>
    <row r="424" spans="1:2" x14ac:dyDescent="0.25">
      <c r="A424">
        <v>790.60797119140625</v>
      </c>
      <c r="B424">
        <v>141.80000305175781</v>
      </c>
    </row>
    <row r="425" spans="1:2" x14ac:dyDescent="0.25">
      <c r="A425">
        <v>790.6199951171875</v>
      </c>
      <c r="B425">
        <v>147</v>
      </c>
    </row>
    <row r="426" spans="1:2" x14ac:dyDescent="0.25">
      <c r="A426">
        <v>790.63299560546875</v>
      </c>
      <c r="B426">
        <v>147.80000305175781</v>
      </c>
    </row>
    <row r="427" spans="1:2" x14ac:dyDescent="0.25">
      <c r="A427">
        <v>790.64501953125</v>
      </c>
      <c r="B427">
        <v>174</v>
      </c>
    </row>
    <row r="428" spans="1:2" x14ac:dyDescent="0.25">
      <c r="A428">
        <v>790.656982421875</v>
      </c>
      <c r="B428">
        <v>156.69999694824219</v>
      </c>
    </row>
    <row r="429" spans="1:2" x14ac:dyDescent="0.25">
      <c r="A429">
        <v>790.66900634765625</v>
      </c>
      <c r="B429">
        <v>142</v>
      </c>
    </row>
    <row r="430" spans="1:2" x14ac:dyDescent="0.25">
      <c r="A430">
        <v>790.6820068359375</v>
      </c>
      <c r="B430">
        <v>136.30000305175781</v>
      </c>
    </row>
    <row r="431" spans="1:2" x14ac:dyDescent="0.25">
      <c r="A431">
        <v>790.6939697265625</v>
      </c>
      <c r="B431">
        <v>123.19999694824219</v>
      </c>
    </row>
    <row r="432" spans="1:2" x14ac:dyDescent="0.25">
      <c r="A432">
        <v>790.70599365234375</v>
      </c>
      <c r="B432">
        <v>145.80000305175781</v>
      </c>
    </row>
    <row r="433" spans="1:2" x14ac:dyDescent="0.25">
      <c r="A433">
        <v>790.718017578125</v>
      </c>
      <c r="B433">
        <v>157.30000305175781</v>
      </c>
    </row>
    <row r="434" spans="1:2" x14ac:dyDescent="0.25">
      <c r="A434">
        <v>790.73101806640625</v>
      </c>
      <c r="B434">
        <v>186.69999694824219</v>
      </c>
    </row>
    <row r="435" spans="1:2" x14ac:dyDescent="0.25">
      <c r="A435">
        <v>790.74298095703125</v>
      </c>
      <c r="B435">
        <v>265</v>
      </c>
    </row>
    <row r="436" spans="1:2" x14ac:dyDescent="0.25">
      <c r="A436">
        <v>790.7550048828125</v>
      </c>
      <c r="B436">
        <v>307.79998779296875</v>
      </c>
    </row>
    <row r="437" spans="1:2" x14ac:dyDescent="0.25">
      <c r="A437">
        <v>790.76800537109375</v>
      </c>
      <c r="B437">
        <v>276.29998779296875</v>
      </c>
    </row>
    <row r="438" spans="1:2" x14ac:dyDescent="0.25">
      <c r="A438">
        <v>790.780029296875</v>
      </c>
      <c r="B438">
        <v>290.20001220703125</v>
      </c>
    </row>
    <row r="439" spans="1:2" x14ac:dyDescent="0.25">
      <c r="A439">
        <v>790.7919921875</v>
      </c>
      <c r="B439">
        <v>380.5</v>
      </c>
    </row>
    <row r="440" spans="1:2" x14ac:dyDescent="0.25">
      <c r="A440">
        <v>790.80401611328125</v>
      </c>
      <c r="B440">
        <v>417</v>
      </c>
    </row>
    <row r="441" spans="1:2" x14ac:dyDescent="0.25">
      <c r="A441">
        <v>790.8170166015625</v>
      </c>
      <c r="B441">
        <v>807.79998779296875</v>
      </c>
    </row>
    <row r="442" spans="1:2" x14ac:dyDescent="0.25">
      <c r="A442">
        <v>790.8289794921875</v>
      </c>
      <c r="B442">
        <v>3024</v>
      </c>
    </row>
    <row r="443" spans="1:2" x14ac:dyDescent="0.25">
      <c r="A443">
        <v>790.84100341796875</v>
      </c>
      <c r="B443">
        <v>10360</v>
      </c>
    </row>
    <row r="444" spans="1:2" x14ac:dyDescent="0.25">
      <c r="A444">
        <v>790.85302734375</v>
      </c>
      <c r="B444">
        <v>25350</v>
      </c>
    </row>
    <row r="445" spans="1:2" x14ac:dyDescent="0.25">
      <c r="A445">
        <v>790.86602783203125</v>
      </c>
      <c r="B445">
        <v>37770</v>
      </c>
    </row>
    <row r="446" spans="1:2" x14ac:dyDescent="0.25">
      <c r="A446">
        <v>790.87799072265625</v>
      </c>
      <c r="B446">
        <v>32860</v>
      </c>
    </row>
    <row r="447" spans="1:2" x14ac:dyDescent="0.25">
      <c r="A447">
        <v>790.8900146484375</v>
      </c>
      <c r="B447">
        <v>17010</v>
      </c>
    </row>
    <row r="448" spans="1:2" x14ac:dyDescent="0.25">
      <c r="A448">
        <v>790.90301513671875</v>
      </c>
      <c r="B448">
        <v>5683</v>
      </c>
    </row>
    <row r="449" spans="1:2" x14ac:dyDescent="0.25">
      <c r="A449">
        <v>790.91497802734375</v>
      </c>
      <c r="B449">
        <v>1570</v>
      </c>
    </row>
    <row r="450" spans="1:2" x14ac:dyDescent="0.25">
      <c r="A450">
        <v>790.927001953125</v>
      </c>
      <c r="B450">
        <v>666</v>
      </c>
    </row>
    <row r="451" spans="1:2" x14ac:dyDescent="0.25">
      <c r="A451">
        <v>790.93902587890625</v>
      </c>
      <c r="B451">
        <v>488.5</v>
      </c>
    </row>
    <row r="452" spans="1:2" x14ac:dyDescent="0.25">
      <c r="A452">
        <v>790.9520263671875</v>
      </c>
      <c r="B452">
        <v>387</v>
      </c>
    </row>
    <row r="453" spans="1:2" x14ac:dyDescent="0.25">
      <c r="A453">
        <v>790.9639892578125</v>
      </c>
      <c r="B453">
        <v>311</v>
      </c>
    </row>
    <row r="454" spans="1:2" x14ac:dyDescent="0.25">
      <c r="A454">
        <v>790.97601318359375</v>
      </c>
      <c r="B454">
        <v>224.5</v>
      </c>
    </row>
    <row r="455" spans="1:2" x14ac:dyDescent="0.25">
      <c r="A455">
        <v>790.989013671875</v>
      </c>
      <c r="B455">
        <v>110</v>
      </c>
    </row>
    <row r="456" spans="1:2" x14ac:dyDescent="0.25">
      <c r="A456">
        <v>791.0009765625</v>
      </c>
      <c r="B456">
        <v>73</v>
      </c>
    </row>
    <row r="457" spans="1:2" x14ac:dyDescent="0.25">
      <c r="A457">
        <v>791.01300048828125</v>
      </c>
      <c r="B457">
        <v>125.5</v>
      </c>
    </row>
    <row r="458" spans="1:2" x14ac:dyDescent="0.25">
      <c r="A458">
        <v>791.0250244140625</v>
      </c>
      <c r="B458">
        <v>142.30000305175781</v>
      </c>
    </row>
    <row r="459" spans="1:2" x14ac:dyDescent="0.25">
      <c r="A459">
        <v>791.03802490234375</v>
      </c>
      <c r="B459">
        <v>126</v>
      </c>
    </row>
    <row r="460" spans="1:2" x14ac:dyDescent="0.25">
      <c r="A460">
        <v>791.04998779296875</v>
      </c>
      <c r="B460">
        <v>112.69999694824219</v>
      </c>
    </row>
    <row r="461" spans="1:2" x14ac:dyDescent="0.25">
      <c r="A461">
        <v>791.06201171875</v>
      </c>
      <c r="B461">
        <v>120.5</v>
      </c>
    </row>
    <row r="462" spans="1:2" x14ac:dyDescent="0.25">
      <c r="A462">
        <v>791.073974609375</v>
      </c>
      <c r="B462">
        <v>183.30000305175781</v>
      </c>
    </row>
    <row r="463" spans="1:2" x14ac:dyDescent="0.25">
      <c r="A463">
        <v>791.08697509765625</v>
      </c>
      <c r="B463">
        <v>210.69999694824219</v>
      </c>
    </row>
    <row r="464" spans="1:2" x14ac:dyDescent="0.25">
      <c r="A464">
        <v>791.0989990234375</v>
      </c>
      <c r="B464">
        <v>151.80000305175781</v>
      </c>
    </row>
    <row r="465" spans="1:2" x14ac:dyDescent="0.25">
      <c r="A465">
        <v>791.11102294921875</v>
      </c>
      <c r="B465">
        <v>130.30000305175781</v>
      </c>
    </row>
    <row r="466" spans="1:2" x14ac:dyDescent="0.25">
      <c r="A466">
        <v>791.1240234375</v>
      </c>
      <c r="B466">
        <v>139.5</v>
      </c>
    </row>
    <row r="467" spans="1:2" x14ac:dyDescent="0.25">
      <c r="A467">
        <v>791.135986328125</v>
      </c>
      <c r="B467">
        <v>140.80000305175781</v>
      </c>
    </row>
    <row r="468" spans="1:2" x14ac:dyDescent="0.25">
      <c r="A468">
        <v>791.14801025390625</v>
      </c>
      <c r="B468">
        <v>194</v>
      </c>
    </row>
    <row r="469" spans="1:2" x14ac:dyDescent="0.25">
      <c r="A469">
        <v>791.15997314453125</v>
      </c>
      <c r="B469">
        <v>240.5</v>
      </c>
    </row>
    <row r="470" spans="1:2" x14ac:dyDescent="0.25">
      <c r="A470">
        <v>791.1729736328125</v>
      </c>
      <c r="B470">
        <v>215.5</v>
      </c>
    </row>
    <row r="471" spans="1:2" x14ac:dyDescent="0.25">
      <c r="A471">
        <v>791.18499755859375</v>
      </c>
      <c r="B471">
        <v>158.30000305175781</v>
      </c>
    </row>
    <row r="472" spans="1:2" x14ac:dyDescent="0.25">
      <c r="A472">
        <v>791.197021484375</v>
      </c>
      <c r="B472">
        <v>119.5</v>
      </c>
    </row>
    <row r="473" spans="1:2" x14ac:dyDescent="0.25">
      <c r="A473">
        <v>791.21002197265625</v>
      </c>
      <c r="B473">
        <v>93</v>
      </c>
    </row>
    <row r="474" spans="1:2" x14ac:dyDescent="0.25">
      <c r="A474">
        <v>791.22198486328125</v>
      </c>
      <c r="B474">
        <v>90</v>
      </c>
    </row>
    <row r="475" spans="1:2" x14ac:dyDescent="0.25">
      <c r="A475">
        <v>791.2340087890625</v>
      </c>
      <c r="B475">
        <v>117.80000305175781</v>
      </c>
    </row>
    <row r="476" spans="1:2" x14ac:dyDescent="0.25">
      <c r="A476">
        <v>791.2459716796875</v>
      </c>
      <c r="B476">
        <v>116.80000305175781</v>
      </c>
    </row>
    <row r="477" spans="1:2" x14ac:dyDescent="0.25">
      <c r="A477">
        <v>791.25897216796875</v>
      </c>
      <c r="B477">
        <v>115.30000305175781</v>
      </c>
    </row>
    <row r="478" spans="1:2" x14ac:dyDescent="0.25">
      <c r="A478">
        <v>791.27099609375</v>
      </c>
      <c r="B478">
        <v>155.80000305175781</v>
      </c>
    </row>
    <row r="479" spans="1:2" x14ac:dyDescent="0.25">
      <c r="A479">
        <v>791.28302001953125</v>
      </c>
      <c r="B479">
        <v>227.69999694824219</v>
      </c>
    </row>
    <row r="480" spans="1:2" x14ac:dyDescent="0.25">
      <c r="A480">
        <v>791.2960205078125</v>
      </c>
      <c r="B480">
        <v>296.20001220703125</v>
      </c>
    </row>
    <row r="481" spans="1:2" x14ac:dyDescent="0.25">
      <c r="A481">
        <v>791.3079833984375</v>
      </c>
      <c r="B481">
        <v>354.70001220703125</v>
      </c>
    </row>
    <row r="482" spans="1:2" x14ac:dyDescent="0.25">
      <c r="A482">
        <v>791.32000732421875</v>
      </c>
      <c r="B482">
        <v>639.29998779296875</v>
      </c>
    </row>
    <row r="483" spans="1:2" x14ac:dyDescent="0.25">
      <c r="A483">
        <v>791.33197021484375</v>
      </c>
      <c r="B483">
        <v>2127</v>
      </c>
    </row>
    <row r="484" spans="1:2" x14ac:dyDescent="0.25">
      <c r="A484">
        <v>791.344970703125</v>
      </c>
      <c r="B484">
        <v>6442</v>
      </c>
    </row>
    <row r="485" spans="1:2" x14ac:dyDescent="0.25">
      <c r="A485">
        <v>791.35699462890625</v>
      </c>
      <c r="B485">
        <v>14360</v>
      </c>
    </row>
    <row r="486" spans="1:2" x14ac:dyDescent="0.25">
      <c r="A486">
        <v>791.3690185546875</v>
      </c>
      <c r="B486">
        <v>20670</v>
      </c>
    </row>
    <row r="487" spans="1:2" x14ac:dyDescent="0.25">
      <c r="A487">
        <v>791.3809814453125</v>
      </c>
      <c r="B487">
        <v>17940</v>
      </c>
    </row>
    <row r="488" spans="1:2" x14ac:dyDescent="0.25">
      <c r="A488">
        <v>791.39398193359375</v>
      </c>
      <c r="B488">
        <v>9521</v>
      </c>
    </row>
    <row r="489" spans="1:2" x14ac:dyDescent="0.25">
      <c r="A489">
        <v>791.406005859375</v>
      </c>
      <c r="B489">
        <v>3453</v>
      </c>
    </row>
    <row r="490" spans="1:2" x14ac:dyDescent="0.25">
      <c r="A490">
        <v>791.41802978515625</v>
      </c>
      <c r="B490">
        <v>1065</v>
      </c>
    </row>
    <row r="491" spans="1:2" x14ac:dyDescent="0.25">
      <c r="A491">
        <v>791.4310302734375</v>
      </c>
      <c r="B491">
        <v>365.5</v>
      </c>
    </row>
    <row r="492" spans="1:2" x14ac:dyDescent="0.25">
      <c r="A492">
        <v>791.4429931640625</v>
      </c>
      <c r="B492">
        <v>173.5</v>
      </c>
    </row>
    <row r="493" spans="1:2" x14ac:dyDescent="0.25">
      <c r="A493">
        <v>791.45501708984375</v>
      </c>
      <c r="B493">
        <v>135</v>
      </c>
    </row>
    <row r="494" spans="1:2" x14ac:dyDescent="0.25">
      <c r="A494">
        <v>791.46697998046875</v>
      </c>
      <c r="B494">
        <v>129</v>
      </c>
    </row>
    <row r="495" spans="1:2" x14ac:dyDescent="0.25">
      <c r="A495">
        <v>791.47998046875</v>
      </c>
      <c r="B495">
        <v>98.25</v>
      </c>
    </row>
    <row r="496" spans="1:2" x14ac:dyDescent="0.25">
      <c r="A496">
        <v>791.49200439453125</v>
      </c>
      <c r="B496">
        <v>63.25</v>
      </c>
    </row>
    <row r="497" spans="1:2" x14ac:dyDescent="0.25">
      <c r="A497">
        <v>791.5040283203125</v>
      </c>
      <c r="B497">
        <v>59.5</v>
      </c>
    </row>
    <row r="498" spans="1:2" x14ac:dyDescent="0.25">
      <c r="A498">
        <v>791.51702880859375</v>
      </c>
      <c r="B498">
        <v>68</v>
      </c>
    </row>
    <row r="499" spans="1:2" x14ac:dyDescent="0.25">
      <c r="A499">
        <v>791.52899169921875</v>
      </c>
      <c r="B499">
        <v>71.25</v>
      </c>
    </row>
    <row r="500" spans="1:2" x14ac:dyDescent="0.25">
      <c r="A500">
        <v>791.541015625</v>
      </c>
      <c r="B500">
        <v>118.30000305175781</v>
      </c>
    </row>
    <row r="501" spans="1:2" x14ac:dyDescent="0.25">
      <c r="A501">
        <v>791.552978515625</v>
      </c>
      <c r="B501">
        <v>139.5</v>
      </c>
    </row>
    <row r="502" spans="1:2" x14ac:dyDescent="0.25">
      <c r="A502">
        <v>791.56597900390625</v>
      </c>
      <c r="B502">
        <v>94.75</v>
      </c>
    </row>
    <row r="503" spans="1:2" x14ac:dyDescent="0.25">
      <c r="A503">
        <v>791.5780029296875</v>
      </c>
      <c r="B503">
        <v>119.5</v>
      </c>
    </row>
    <row r="504" spans="1:2" x14ac:dyDescent="0.25">
      <c r="A504">
        <v>791.59002685546875</v>
      </c>
      <c r="B504">
        <v>167.80000305175781</v>
      </c>
    </row>
    <row r="505" spans="1:2" x14ac:dyDescent="0.25">
      <c r="A505">
        <v>791.60302734375</v>
      </c>
      <c r="B505">
        <v>137.5</v>
      </c>
    </row>
    <row r="506" spans="1:2" x14ac:dyDescent="0.25">
      <c r="A506">
        <v>791.614990234375</v>
      </c>
      <c r="B506">
        <v>114</v>
      </c>
    </row>
    <row r="507" spans="1:2" x14ac:dyDescent="0.25">
      <c r="A507">
        <v>791.62701416015625</v>
      </c>
      <c r="B507">
        <v>109</v>
      </c>
    </row>
    <row r="508" spans="1:2" x14ac:dyDescent="0.25">
      <c r="A508">
        <v>791.63897705078125</v>
      </c>
      <c r="B508">
        <v>79.25</v>
      </c>
    </row>
    <row r="509" spans="1:2" x14ac:dyDescent="0.25">
      <c r="A509">
        <v>791.6519775390625</v>
      </c>
      <c r="B509">
        <v>58.75</v>
      </c>
    </row>
    <row r="510" spans="1:2" x14ac:dyDescent="0.25">
      <c r="A510">
        <v>791.66400146484375</v>
      </c>
      <c r="B510">
        <v>64.5</v>
      </c>
    </row>
    <row r="511" spans="1:2" x14ac:dyDescent="0.25">
      <c r="A511">
        <v>791.676025390625</v>
      </c>
      <c r="B511">
        <v>102.30000305175781</v>
      </c>
    </row>
    <row r="512" spans="1:2" x14ac:dyDescent="0.25">
      <c r="A512">
        <v>791.68902587890625</v>
      </c>
      <c r="B512">
        <v>176</v>
      </c>
    </row>
    <row r="513" spans="1:2" x14ac:dyDescent="0.25">
      <c r="A513">
        <v>791.70098876953125</v>
      </c>
      <c r="B513">
        <v>198.80000305175781</v>
      </c>
    </row>
    <row r="514" spans="1:2" x14ac:dyDescent="0.25">
      <c r="A514">
        <v>791.7130126953125</v>
      </c>
      <c r="B514">
        <v>117.30000305175781</v>
      </c>
    </row>
    <row r="515" spans="1:2" x14ac:dyDescent="0.25">
      <c r="A515">
        <v>791.7249755859375</v>
      </c>
      <c r="B515">
        <v>103</v>
      </c>
    </row>
    <row r="516" spans="1:2" x14ac:dyDescent="0.25">
      <c r="A516">
        <v>791.73797607421875</v>
      </c>
      <c r="B516">
        <v>187</v>
      </c>
    </row>
    <row r="517" spans="1:2" x14ac:dyDescent="0.25">
      <c r="A517">
        <v>791.75</v>
      </c>
      <c r="B517">
        <v>195.80000305175781</v>
      </c>
    </row>
    <row r="518" spans="1:2" x14ac:dyDescent="0.25">
      <c r="A518">
        <v>791.76202392578125</v>
      </c>
      <c r="B518">
        <v>173</v>
      </c>
    </row>
    <row r="519" spans="1:2" x14ac:dyDescent="0.25">
      <c r="A519">
        <v>791.7750244140625</v>
      </c>
      <c r="B519">
        <v>198.5</v>
      </c>
    </row>
    <row r="520" spans="1:2" x14ac:dyDescent="0.25">
      <c r="A520">
        <v>791.7869873046875</v>
      </c>
      <c r="B520">
        <v>235</v>
      </c>
    </row>
    <row r="521" spans="1:2" x14ac:dyDescent="0.25">
      <c r="A521">
        <v>791.79901123046875</v>
      </c>
      <c r="B521">
        <v>284.20001220703125</v>
      </c>
    </row>
    <row r="522" spans="1:2" x14ac:dyDescent="0.25">
      <c r="A522">
        <v>791.81097412109375</v>
      </c>
      <c r="B522">
        <v>366</v>
      </c>
    </row>
    <row r="523" spans="1:2" x14ac:dyDescent="0.25">
      <c r="A523">
        <v>791.823974609375</v>
      </c>
      <c r="B523">
        <v>595.70001220703125</v>
      </c>
    </row>
    <row r="524" spans="1:2" x14ac:dyDescent="0.25">
      <c r="A524">
        <v>791.83599853515625</v>
      </c>
      <c r="B524">
        <v>1525</v>
      </c>
    </row>
    <row r="525" spans="1:2" x14ac:dyDescent="0.25">
      <c r="A525">
        <v>791.8480224609375</v>
      </c>
      <c r="B525">
        <v>3856</v>
      </c>
    </row>
    <row r="526" spans="1:2" x14ac:dyDescent="0.25">
      <c r="A526">
        <v>791.8599853515625</v>
      </c>
      <c r="B526">
        <v>6547</v>
      </c>
    </row>
    <row r="527" spans="1:2" x14ac:dyDescent="0.25">
      <c r="A527">
        <v>791.87298583984375</v>
      </c>
      <c r="B527">
        <v>7656</v>
      </c>
    </row>
    <row r="528" spans="1:2" x14ac:dyDescent="0.25">
      <c r="A528">
        <v>791.885009765625</v>
      </c>
      <c r="B528">
        <v>6620</v>
      </c>
    </row>
    <row r="529" spans="1:2" x14ac:dyDescent="0.25">
      <c r="A529">
        <v>791.89697265625</v>
      </c>
      <c r="B529">
        <v>4058</v>
      </c>
    </row>
    <row r="530" spans="1:2" x14ac:dyDescent="0.25">
      <c r="A530">
        <v>791.90997314453125</v>
      </c>
      <c r="B530">
        <v>1712</v>
      </c>
    </row>
    <row r="531" spans="1:2" x14ac:dyDescent="0.25">
      <c r="A531">
        <v>791.9219970703125</v>
      </c>
      <c r="B531">
        <v>586.20001220703125</v>
      </c>
    </row>
    <row r="532" spans="1:2" x14ac:dyDescent="0.25">
      <c r="A532">
        <v>791.93402099609375</v>
      </c>
      <c r="B532">
        <v>201</v>
      </c>
    </row>
    <row r="533" spans="1:2" x14ac:dyDescent="0.25">
      <c r="A533">
        <v>791.947021484375</v>
      </c>
      <c r="B533">
        <v>116.5</v>
      </c>
    </row>
    <row r="534" spans="1:2" x14ac:dyDescent="0.25">
      <c r="A534">
        <v>791.958984375</v>
      </c>
      <c r="B534">
        <v>74.75</v>
      </c>
    </row>
    <row r="535" spans="1:2" x14ac:dyDescent="0.25">
      <c r="A535">
        <v>791.97100830078125</v>
      </c>
      <c r="B535">
        <v>68</v>
      </c>
    </row>
    <row r="536" spans="1:2" x14ac:dyDescent="0.25">
      <c r="A536">
        <v>791.98297119140625</v>
      </c>
      <c r="B536">
        <v>109.5</v>
      </c>
    </row>
    <row r="537" spans="1:2" x14ac:dyDescent="0.25">
      <c r="A537">
        <v>791.9959716796875</v>
      </c>
      <c r="B537">
        <v>127.80000305175781</v>
      </c>
    </row>
    <row r="538" spans="1:2" x14ac:dyDescent="0.25">
      <c r="A538">
        <v>792.00799560546875</v>
      </c>
      <c r="B538">
        <v>125.5</v>
      </c>
    </row>
    <row r="539" spans="1:2" x14ac:dyDescent="0.25">
      <c r="A539">
        <v>792.02001953125</v>
      </c>
      <c r="B539">
        <v>75.75</v>
      </c>
    </row>
    <row r="540" spans="1:2" x14ac:dyDescent="0.25">
      <c r="A540">
        <v>792.03302001953125</v>
      </c>
      <c r="B540">
        <v>17.75</v>
      </c>
    </row>
    <row r="541" spans="1:2" x14ac:dyDescent="0.25">
      <c r="A541">
        <v>792.04498291015625</v>
      </c>
      <c r="B541">
        <v>8.75</v>
      </c>
    </row>
    <row r="542" spans="1:2" x14ac:dyDescent="0.25">
      <c r="A542">
        <v>792.0570068359375</v>
      </c>
      <c r="B542">
        <v>22.75</v>
      </c>
    </row>
    <row r="543" spans="1:2" x14ac:dyDescent="0.25">
      <c r="A543">
        <v>792.0689697265625</v>
      </c>
      <c r="B543">
        <v>28.75</v>
      </c>
    </row>
    <row r="544" spans="1:2" x14ac:dyDescent="0.25">
      <c r="A544">
        <v>792.08197021484375</v>
      </c>
      <c r="B544">
        <v>40.75</v>
      </c>
    </row>
    <row r="545" spans="1:2" x14ac:dyDescent="0.25">
      <c r="A545">
        <v>792.093994140625</v>
      </c>
      <c r="B545">
        <v>59</v>
      </c>
    </row>
    <row r="546" spans="1:2" x14ac:dyDescent="0.25">
      <c r="A546">
        <v>792.10601806640625</v>
      </c>
      <c r="B546">
        <v>46.5</v>
      </c>
    </row>
    <row r="547" spans="1:2" x14ac:dyDescent="0.25">
      <c r="A547">
        <v>792.1190185546875</v>
      </c>
      <c r="B547">
        <v>39</v>
      </c>
    </row>
    <row r="548" spans="1:2" x14ac:dyDescent="0.25">
      <c r="A548">
        <v>792.1309814453125</v>
      </c>
      <c r="B548">
        <v>66.75</v>
      </c>
    </row>
    <row r="549" spans="1:2" x14ac:dyDescent="0.25">
      <c r="A549">
        <v>792.14300537109375</v>
      </c>
      <c r="B549">
        <v>77.5</v>
      </c>
    </row>
    <row r="550" spans="1:2" x14ac:dyDescent="0.25">
      <c r="A550">
        <v>792.155029296875</v>
      </c>
      <c r="B550">
        <v>51.5</v>
      </c>
    </row>
    <row r="551" spans="1:2" x14ac:dyDescent="0.25">
      <c r="A551">
        <v>792.16802978515625</v>
      </c>
      <c r="B551">
        <v>51.25</v>
      </c>
    </row>
    <row r="552" spans="1:2" x14ac:dyDescent="0.25">
      <c r="A552">
        <v>792.17999267578125</v>
      </c>
      <c r="B552">
        <v>85.5</v>
      </c>
    </row>
    <row r="553" spans="1:2" x14ac:dyDescent="0.25">
      <c r="A553">
        <v>792.1920166015625</v>
      </c>
      <c r="B553">
        <v>99.25</v>
      </c>
    </row>
    <row r="554" spans="1:2" x14ac:dyDescent="0.25">
      <c r="A554">
        <v>792.20501708984375</v>
      </c>
      <c r="B554">
        <v>88</v>
      </c>
    </row>
    <row r="555" spans="1:2" x14ac:dyDescent="0.25">
      <c r="A555">
        <v>792.21697998046875</v>
      </c>
      <c r="B555">
        <v>69.25</v>
      </c>
    </row>
    <row r="556" spans="1:2" x14ac:dyDescent="0.25">
      <c r="A556">
        <v>792.22900390625</v>
      </c>
      <c r="B556">
        <v>50</v>
      </c>
    </row>
    <row r="557" spans="1:2" x14ac:dyDescent="0.25">
      <c r="A557">
        <v>792.24102783203125</v>
      </c>
      <c r="B557">
        <v>49</v>
      </c>
    </row>
    <row r="558" spans="1:2" x14ac:dyDescent="0.25">
      <c r="A558">
        <v>792.2540283203125</v>
      </c>
      <c r="B558">
        <v>94.75</v>
      </c>
    </row>
    <row r="559" spans="1:2" x14ac:dyDescent="0.25">
      <c r="A559">
        <v>792.2659912109375</v>
      </c>
      <c r="B559">
        <v>127.5</v>
      </c>
    </row>
    <row r="560" spans="1:2" x14ac:dyDescent="0.25">
      <c r="A560">
        <v>792.27801513671875</v>
      </c>
      <c r="B560">
        <v>121.80000305175781</v>
      </c>
    </row>
    <row r="561" spans="1:2" x14ac:dyDescent="0.25">
      <c r="A561">
        <v>792.291015625</v>
      </c>
      <c r="B561">
        <v>172.19999694824219</v>
      </c>
    </row>
    <row r="562" spans="1:2" x14ac:dyDescent="0.25">
      <c r="A562">
        <v>792.302978515625</v>
      </c>
      <c r="B562">
        <v>213</v>
      </c>
    </row>
    <row r="563" spans="1:2" x14ac:dyDescent="0.25">
      <c r="A563">
        <v>792.31500244140625</v>
      </c>
      <c r="B563">
        <v>179.30000305175781</v>
      </c>
    </row>
    <row r="564" spans="1:2" x14ac:dyDescent="0.25">
      <c r="A564">
        <v>792.3270263671875</v>
      </c>
      <c r="B564">
        <v>290.5</v>
      </c>
    </row>
    <row r="565" spans="1:2" x14ac:dyDescent="0.25">
      <c r="A565">
        <v>792.34002685546875</v>
      </c>
      <c r="B565">
        <v>784</v>
      </c>
    </row>
    <row r="566" spans="1:2" x14ac:dyDescent="0.25">
      <c r="A566">
        <v>792.35198974609375</v>
      </c>
      <c r="B566">
        <v>1658</v>
      </c>
    </row>
    <row r="567" spans="1:2" x14ac:dyDescent="0.25">
      <c r="A567">
        <v>792.364013671875</v>
      </c>
      <c r="B567">
        <v>2539</v>
      </c>
    </row>
    <row r="568" spans="1:2" x14ac:dyDescent="0.25">
      <c r="A568">
        <v>792.37701416015625</v>
      </c>
      <c r="B568">
        <v>3044</v>
      </c>
    </row>
    <row r="569" spans="1:2" x14ac:dyDescent="0.25">
      <c r="A569">
        <v>792.38897705078125</v>
      </c>
      <c r="B569">
        <v>2863</v>
      </c>
    </row>
    <row r="570" spans="1:2" x14ac:dyDescent="0.25">
      <c r="A570">
        <v>792.4010009765625</v>
      </c>
      <c r="B570">
        <v>1819</v>
      </c>
    </row>
    <row r="571" spans="1:2" x14ac:dyDescent="0.25">
      <c r="A571">
        <v>792.41302490234375</v>
      </c>
      <c r="B571">
        <v>698.70001220703125</v>
      </c>
    </row>
    <row r="572" spans="1:2" x14ac:dyDescent="0.25">
      <c r="A572">
        <v>792.426025390625</v>
      </c>
      <c r="B572">
        <v>228</v>
      </c>
    </row>
    <row r="573" spans="1:2" x14ac:dyDescent="0.25">
      <c r="A573">
        <v>792.43798828125</v>
      </c>
      <c r="B573">
        <v>122.5</v>
      </c>
    </row>
    <row r="574" spans="1:2" x14ac:dyDescent="0.25">
      <c r="A574">
        <v>792.45001220703125</v>
      </c>
      <c r="B574">
        <v>87.25</v>
      </c>
    </row>
    <row r="575" spans="1:2" x14ac:dyDescent="0.25">
      <c r="A575">
        <v>792.4630126953125</v>
      </c>
      <c r="B575">
        <v>91.5</v>
      </c>
    </row>
    <row r="576" spans="1:2" x14ac:dyDescent="0.25">
      <c r="A576">
        <v>792.4749755859375</v>
      </c>
      <c r="B576">
        <v>90.25</v>
      </c>
    </row>
    <row r="577" spans="1:2" x14ac:dyDescent="0.25">
      <c r="A577">
        <v>792.48699951171875</v>
      </c>
      <c r="B577">
        <v>61</v>
      </c>
    </row>
    <row r="578" spans="1:2" x14ac:dyDescent="0.25">
      <c r="A578">
        <v>792.4990234375</v>
      </c>
      <c r="B578">
        <v>28</v>
      </c>
    </row>
    <row r="579" spans="1:2" x14ac:dyDescent="0.25">
      <c r="A579">
        <v>792.51202392578125</v>
      </c>
      <c r="B579">
        <v>19</v>
      </c>
    </row>
    <row r="580" spans="1:2" x14ac:dyDescent="0.25">
      <c r="A580">
        <v>792.52398681640625</v>
      </c>
      <c r="B580">
        <v>23.5</v>
      </c>
    </row>
    <row r="581" spans="1:2" x14ac:dyDescent="0.25">
      <c r="A581">
        <v>792.5360107421875</v>
      </c>
      <c r="B581">
        <v>22.5</v>
      </c>
    </row>
    <row r="582" spans="1:2" x14ac:dyDescent="0.25">
      <c r="A582">
        <v>792.54901123046875</v>
      </c>
      <c r="B582">
        <v>23.25</v>
      </c>
    </row>
    <row r="583" spans="1:2" x14ac:dyDescent="0.25">
      <c r="A583">
        <v>792.56097412109375</v>
      </c>
      <c r="B583">
        <v>36.75</v>
      </c>
    </row>
    <row r="584" spans="1:2" x14ac:dyDescent="0.25">
      <c r="A584">
        <v>792.572998046875</v>
      </c>
      <c r="B584">
        <v>41.25</v>
      </c>
    </row>
    <row r="585" spans="1:2" x14ac:dyDescent="0.25">
      <c r="A585">
        <v>792.58599853515625</v>
      </c>
      <c r="B585">
        <v>27.75</v>
      </c>
    </row>
    <row r="586" spans="1:2" x14ac:dyDescent="0.25">
      <c r="A586">
        <v>792.5980224609375</v>
      </c>
      <c r="B586">
        <v>26</v>
      </c>
    </row>
    <row r="587" spans="1:2" x14ac:dyDescent="0.25">
      <c r="A587">
        <v>792.6099853515625</v>
      </c>
      <c r="B587">
        <v>32</v>
      </c>
    </row>
    <row r="588" spans="1:2" x14ac:dyDescent="0.25">
      <c r="A588">
        <v>792.62200927734375</v>
      </c>
      <c r="B588">
        <v>32.75</v>
      </c>
    </row>
    <row r="589" spans="1:2" x14ac:dyDescent="0.25">
      <c r="A589">
        <v>792.635009765625</v>
      </c>
      <c r="B589">
        <v>30.25</v>
      </c>
    </row>
    <row r="590" spans="1:2" x14ac:dyDescent="0.25">
      <c r="A590">
        <v>792.64697265625</v>
      </c>
      <c r="B590">
        <v>34</v>
      </c>
    </row>
    <row r="591" spans="1:2" x14ac:dyDescent="0.25">
      <c r="A591">
        <v>792.65899658203125</v>
      </c>
      <c r="B591">
        <v>56.75</v>
      </c>
    </row>
    <row r="592" spans="1:2" x14ac:dyDescent="0.25">
      <c r="A592">
        <v>792.6719970703125</v>
      </c>
      <c r="B592">
        <v>74.5</v>
      </c>
    </row>
    <row r="593" spans="1:2" x14ac:dyDescent="0.25">
      <c r="A593">
        <v>792.68402099609375</v>
      </c>
      <c r="B593">
        <v>75</v>
      </c>
    </row>
    <row r="594" spans="1:2" x14ac:dyDescent="0.25">
      <c r="A594">
        <v>792.69598388671875</v>
      </c>
      <c r="B594">
        <v>63.75</v>
      </c>
    </row>
    <row r="595" spans="1:2" x14ac:dyDescent="0.25">
      <c r="A595">
        <v>792.7080078125</v>
      </c>
      <c r="B595">
        <v>73.75</v>
      </c>
    </row>
    <row r="596" spans="1:2" x14ac:dyDescent="0.25">
      <c r="A596">
        <v>792.72100830078125</v>
      </c>
      <c r="B596">
        <v>102.80000305175781</v>
      </c>
    </row>
    <row r="597" spans="1:2" x14ac:dyDescent="0.25">
      <c r="A597">
        <v>792.73297119140625</v>
      </c>
      <c r="B597">
        <v>92.5</v>
      </c>
    </row>
    <row r="598" spans="1:2" x14ac:dyDescent="0.25">
      <c r="A598">
        <v>792.7449951171875</v>
      </c>
      <c r="B598">
        <v>81</v>
      </c>
    </row>
    <row r="599" spans="1:2" x14ac:dyDescent="0.25">
      <c r="A599">
        <v>792.75799560546875</v>
      </c>
      <c r="B599">
        <v>97.75</v>
      </c>
    </row>
    <row r="600" spans="1:2" x14ac:dyDescent="0.25">
      <c r="A600">
        <v>792.77001953125</v>
      </c>
      <c r="B600">
        <v>101.5</v>
      </c>
    </row>
    <row r="601" spans="1:2" x14ac:dyDescent="0.25">
      <c r="A601">
        <v>792.781982421875</v>
      </c>
      <c r="B601">
        <v>103</v>
      </c>
    </row>
    <row r="602" spans="1:2" x14ac:dyDescent="0.25">
      <c r="A602">
        <v>792.79400634765625</v>
      </c>
      <c r="B602">
        <v>112.30000305175781</v>
      </c>
    </row>
    <row r="603" spans="1:2" x14ac:dyDescent="0.25">
      <c r="A603">
        <v>792.8070068359375</v>
      </c>
      <c r="B603">
        <v>95.75</v>
      </c>
    </row>
    <row r="604" spans="1:2" x14ac:dyDescent="0.25">
      <c r="A604">
        <v>792.8189697265625</v>
      </c>
      <c r="B604">
        <v>96.25</v>
      </c>
    </row>
    <row r="605" spans="1:2" x14ac:dyDescent="0.25">
      <c r="A605">
        <v>792.83099365234375</v>
      </c>
      <c r="B605">
        <v>152.30000305175781</v>
      </c>
    </row>
    <row r="606" spans="1:2" x14ac:dyDescent="0.25">
      <c r="A606">
        <v>792.843994140625</v>
      </c>
      <c r="B606">
        <v>261.20001220703125</v>
      </c>
    </row>
    <row r="607" spans="1:2" x14ac:dyDescent="0.25">
      <c r="A607">
        <v>792.85601806640625</v>
      </c>
      <c r="B607">
        <v>543.79998779296875</v>
      </c>
    </row>
    <row r="608" spans="1:2" x14ac:dyDescent="0.25">
      <c r="A608">
        <v>792.86798095703125</v>
      </c>
      <c r="B608">
        <v>864.29998779296875</v>
      </c>
    </row>
    <row r="609" spans="1:2" x14ac:dyDescent="0.25">
      <c r="A609">
        <v>792.8809814453125</v>
      </c>
      <c r="B609">
        <v>946.5</v>
      </c>
    </row>
    <row r="610" spans="1:2" x14ac:dyDescent="0.25">
      <c r="A610">
        <v>792.89300537109375</v>
      </c>
      <c r="B610">
        <v>853.70001220703125</v>
      </c>
    </row>
    <row r="611" spans="1:2" x14ac:dyDescent="0.25">
      <c r="A611">
        <v>792.905029296875</v>
      </c>
      <c r="B611">
        <v>651</v>
      </c>
    </row>
    <row r="612" spans="1:2" x14ac:dyDescent="0.25">
      <c r="A612">
        <v>792.9169921875</v>
      </c>
      <c r="B612">
        <v>382</v>
      </c>
    </row>
    <row r="613" spans="1:2" x14ac:dyDescent="0.25">
      <c r="A613">
        <v>792.92999267578125</v>
      </c>
      <c r="B613">
        <v>182.30000305175781</v>
      </c>
    </row>
    <row r="614" spans="1:2" x14ac:dyDescent="0.25">
      <c r="A614">
        <v>792.9420166015625</v>
      </c>
      <c r="B614">
        <v>92.75</v>
      </c>
    </row>
    <row r="615" spans="1:2" x14ac:dyDescent="0.25">
      <c r="A615">
        <v>792.9539794921875</v>
      </c>
      <c r="B615">
        <v>55</v>
      </c>
    </row>
    <row r="616" spans="1:2" x14ac:dyDescent="0.25">
      <c r="A616">
        <v>792.96697998046875</v>
      </c>
      <c r="B616">
        <v>27.5</v>
      </c>
    </row>
    <row r="617" spans="1:2" x14ac:dyDescent="0.25">
      <c r="A617">
        <v>792.97900390625</v>
      </c>
      <c r="B617">
        <v>31.25</v>
      </c>
    </row>
    <row r="618" spans="1:2" x14ac:dyDescent="0.25">
      <c r="A618">
        <v>792.99102783203125</v>
      </c>
      <c r="B618">
        <v>51.75</v>
      </c>
    </row>
    <row r="619" spans="1:2" x14ac:dyDescent="0.25">
      <c r="A619">
        <v>793.00299072265625</v>
      </c>
      <c r="B619">
        <v>46.75</v>
      </c>
    </row>
    <row r="620" spans="1:2" x14ac:dyDescent="0.25">
      <c r="A620">
        <v>793.0159912109375</v>
      </c>
      <c r="B620">
        <v>36.25</v>
      </c>
    </row>
    <row r="621" spans="1:2" x14ac:dyDescent="0.25">
      <c r="A621">
        <v>793.02801513671875</v>
      </c>
      <c r="B621">
        <v>45.5</v>
      </c>
    </row>
    <row r="622" spans="1:2" x14ac:dyDescent="0.25">
      <c r="A622">
        <v>793.03997802734375</v>
      </c>
      <c r="B622">
        <v>57</v>
      </c>
    </row>
    <row r="623" spans="1:2" x14ac:dyDescent="0.25">
      <c r="A623">
        <v>793.052978515625</v>
      </c>
      <c r="B623">
        <v>51.5</v>
      </c>
    </row>
    <row r="624" spans="1:2" x14ac:dyDescent="0.25">
      <c r="A624">
        <v>793.06500244140625</v>
      </c>
      <c r="B624">
        <v>37</v>
      </c>
    </row>
    <row r="625" spans="1:2" x14ac:dyDescent="0.25">
      <c r="A625">
        <v>793.0770263671875</v>
      </c>
      <c r="B625">
        <v>35</v>
      </c>
    </row>
    <row r="626" spans="1:2" x14ac:dyDescent="0.25">
      <c r="A626">
        <v>793.09002685546875</v>
      </c>
      <c r="B626">
        <v>60</v>
      </c>
    </row>
    <row r="627" spans="1:2" x14ac:dyDescent="0.25">
      <c r="A627">
        <v>793.10198974609375</v>
      </c>
      <c r="B627">
        <v>87</v>
      </c>
    </row>
    <row r="628" spans="1:2" x14ac:dyDescent="0.25">
      <c r="A628">
        <v>793.114013671875</v>
      </c>
      <c r="B628">
        <v>72</v>
      </c>
    </row>
    <row r="629" spans="1:2" x14ac:dyDescent="0.25">
      <c r="A629">
        <v>793.1259765625</v>
      </c>
      <c r="B629">
        <v>54</v>
      </c>
    </row>
    <row r="630" spans="1:2" x14ac:dyDescent="0.25">
      <c r="A630">
        <v>793.13897705078125</v>
      </c>
      <c r="B630">
        <v>70</v>
      </c>
    </row>
    <row r="631" spans="1:2" x14ac:dyDescent="0.25">
      <c r="A631">
        <v>793.1510009765625</v>
      </c>
      <c r="B631">
        <v>99.5</v>
      </c>
    </row>
    <row r="632" spans="1:2" x14ac:dyDescent="0.25">
      <c r="A632">
        <v>793.16302490234375</v>
      </c>
      <c r="B632">
        <v>111</v>
      </c>
    </row>
    <row r="633" spans="1:2" x14ac:dyDescent="0.25">
      <c r="A633">
        <v>793.176025390625</v>
      </c>
      <c r="B633">
        <v>81.25</v>
      </c>
    </row>
    <row r="634" spans="1:2" x14ac:dyDescent="0.25">
      <c r="A634">
        <v>793.18798828125</v>
      </c>
      <c r="B634">
        <v>42.75</v>
      </c>
    </row>
    <row r="635" spans="1:2" x14ac:dyDescent="0.25">
      <c r="A635">
        <v>793.20001220703125</v>
      </c>
      <c r="B635">
        <v>29.25</v>
      </c>
    </row>
    <row r="636" spans="1:2" x14ac:dyDescent="0.25">
      <c r="A636">
        <v>793.21197509765625</v>
      </c>
      <c r="B636">
        <v>55.25</v>
      </c>
    </row>
    <row r="637" spans="1:2" x14ac:dyDescent="0.25">
      <c r="A637">
        <v>793.2249755859375</v>
      </c>
      <c r="B637">
        <v>83.5</v>
      </c>
    </row>
    <row r="638" spans="1:2" x14ac:dyDescent="0.25">
      <c r="A638">
        <v>793.23699951171875</v>
      </c>
      <c r="B638">
        <v>68</v>
      </c>
    </row>
    <row r="639" spans="1:2" x14ac:dyDescent="0.25">
      <c r="A639">
        <v>793.2490234375</v>
      </c>
      <c r="B639">
        <v>68.75</v>
      </c>
    </row>
    <row r="640" spans="1:2" x14ac:dyDescent="0.25">
      <c r="A640">
        <v>793.26202392578125</v>
      </c>
      <c r="B640">
        <v>104.80000305175781</v>
      </c>
    </row>
    <row r="641" spans="1:2" x14ac:dyDescent="0.25">
      <c r="A641">
        <v>793.27398681640625</v>
      </c>
      <c r="B641">
        <v>121.19999694824219</v>
      </c>
    </row>
    <row r="642" spans="1:2" x14ac:dyDescent="0.25">
      <c r="A642">
        <v>793.2860107421875</v>
      </c>
      <c r="B642">
        <v>113.30000305175781</v>
      </c>
    </row>
    <row r="643" spans="1:2" x14ac:dyDescent="0.25">
      <c r="A643">
        <v>793.29901123046875</v>
      </c>
      <c r="B643">
        <v>108.69999694824219</v>
      </c>
    </row>
    <row r="644" spans="1:2" x14ac:dyDescent="0.25">
      <c r="A644">
        <v>793.31097412109375</v>
      </c>
      <c r="B644">
        <v>124.80000305175781</v>
      </c>
    </row>
    <row r="645" spans="1:2" x14ac:dyDescent="0.25">
      <c r="A645">
        <v>793.322998046875</v>
      </c>
      <c r="B645">
        <v>173.19999694824219</v>
      </c>
    </row>
    <row r="646" spans="1:2" x14ac:dyDescent="0.25">
      <c r="A646">
        <v>793.33502197265625</v>
      </c>
      <c r="B646">
        <v>250</v>
      </c>
    </row>
    <row r="647" spans="1:2" x14ac:dyDescent="0.25">
      <c r="A647">
        <v>793.3480224609375</v>
      </c>
      <c r="B647">
        <v>326.29998779296875</v>
      </c>
    </row>
    <row r="648" spans="1:2" x14ac:dyDescent="0.25">
      <c r="A648">
        <v>793.3599853515625</v>
      </c>
      <c r="B648">
        <v>398</v>
      </c>
    </row>
    <row r="649" spans="1:2" x14ac:dyDescent="0.25">
      <c r="A649">
        <v>793.37200927734375</v>
      </c>
      <c r="B649">
        <v>489</v>
      </c>
    </row>
    <row r="650" spans="1:2" x14ac:dyDescent="0.25">
      <c r="A650">
        <v>793.385009765625</v>
      </c>
      <c r="B650">
        <v>514</v>
      </c>
    </row>
    <row r="651" spans="1:2" x14ac:dyDescent="0.25">
      <c r="A651">
        <v>793.39697265625</v>
      </c>
      <c r="B651">
        <v>351.29998779296875</v>
      </c>
    </row>
    <row r="652" spans="1:2" x14ac:dyDescent="0.25">
      <c r="A652">
        <v>793.40899658203125</v>
      </c>
      <c r="B652">
        <v>159.69999694824219</v>
      </c>
    </row>
    <row r="653" spans="1:2" x14ac:dyDescent="0.25">
      <c r="A653">
        <v>793.4219970703125</v>
      </c>
      <c r="B653">
        <v>125.80000305175781</v>
      </c>
    </row>
    <row r="654" spans="1:2" x14ac:dyDescent="0.25">
      <c r="A654">
        <v>793.43402099609375</v>
      </c>
      <c r="B654">
        <v>126.5</v>
      </c>
    </row>
    <row r="655" spans="1:2" x14ac:dyDescent="0.25">
      <c r="A655">
        <v>793.44598388671875</v>
      </c>
      <c r="B655">
        <v>70</v>
      </c>
    </row>
    <row r="656" spans="1:2" x14ac:dyDescent="0.25">
      <c r="A656">
        <v>793.4580078125</v>
      </c>
      <c r="B656">
        <v>25.75</v>
      </c>
    </row>
    <row r="657" spans="1:2" x14ac:dyDescent="0.25">
      <c r="A657">
        <v>793.47100830078125</v>
      </c>
      <c r="B657">
        <v>22</v>
      </c>
    </row>
    <row r="658" spans="1:2" x14ac:dyDescent="0.25">
      <c r="A658">
        <v>793.48297119140625</v>
      </c>
      <c r="B658">
        <v>42.25</v>
      </c>
    </row>
    <row r="659" spans="1:2" x14ac:dyDescent="0.25">
      <c r="A659">
        <v>793.4949951171875</v>
      </c>
      <c r="B659">
        <v>48.25</v>
      </c>
    </row>
    <row r="660" spans="1:2" x14ac:dyDescent="0.25">
      <c r="A660">
        <v>793.50799560546875</v>
      </c>
      <c r="B660">
        <v>30.5</v>
      </c>
    </row>
    <row r="661" spans="1:2" x14ac:dyDescent="0.25">
      <c r="A661">
        <v>793.52001953125</v>
      </c>
      <c r="B661">
        <v>17.25</v>
      </c>
    </row>
    <row r="662" spans="1:2" x14ac:dyDescent="0.25">
      <c r="A662">
        <v>793.531982421875</v>
      </c>
      <c r="B662">
        <v>22.25</v>
      </c>
    </row>
    <row r="663" spans="1:2" x14ac:dyDescent="0.25">
      <c r="A663">
        <v>793.54400634765625</v>
      </c>
      <c r="B663">
        <v>29</v>
      </c>
    </row>
    <row r="664" spans="1:2" x14ac:dyDescent="0.25">
      <c r="A664">
        <v>793.5570068359375</v>
      </c>
      <c r="B664">
        <v>17</v>
      </c>
    </row>
    <row r="665" spans="1:2" x14ac:dyDescent="0.25">
      <c r="A665">
        <v>793.5689697265625</v>
      </c>
      <c r="B665">
        <v>9.5</v>
      </c>
    </row>
    <row r="666" spans="1:2" x14ac:dyDescent="0.25">
      <c r="A666">
        <v>793.58099365234375</v>
      </c>
      <c r="B666">
        <v>20.25</v>
      </c>
    </row>
    <row r="667" spans="1:2" x14ac:dyDescent="0.25">
      <c r="A667">
        <v>793.593994140625</v>
      </c>
      <c r="B667">
        <v>32</v>
      </c>
    </row>
    <row r="668" spans="1:2" x14ac:dyDescent="0.25">
      <c r="A668">
        <v>793.60601806640625</v>
      </c>
      <c r="B668">
        <v>39.5</v>
      </c>
    </row>
    <row r="669" spans="1:2" x14ac:dyDescent="0.25">
      <c r="A669">
        <v>793.61798095703125</v>
      </c>
      <c r="B669">
        <v>47.5</v>
      </c>
    </row>
    <row r="670" spans="1:2" x14ac:dyDescent="0.25">
      <c r="A670">
        <v>793.6309814453125</v>
      </c>
      <c r="B670">
        <v>76</v>
      </c>
    </row>
    <row r="671" spans="1:2" x14ac:dyDescent="0.25">
      <c r="A671">
        <v>793.64300537109375</v>
      </c>
      <c r="B671">
        <v>136.30000305175781</v>
      </c>
    </row>
    <row r="672" spans="1:2" x14ac:dyDescent="0.25">
      <c r="A672">
        <v>793.655029296875</v>
      </c>
      <c r="B672">
        <v>175</v>
      </c>
    </row>
    <row r="673" spans="1:2" x14ac:dyDescent="0.25">
      <c r="A673">
        <v>793.6669921875</v>
      </c>
      <c r="B673">
        <v>142.80000305175781</v>
      </c>
    </row>
    <row r="674" spans="1:2" x14ac:dyDescent="0.25">
      <c r="A674">
        <v>793.67999267578125</v>
      </c>
      <c r="B674">
        <v>76</v>
      </c>
    </row>
    <row r="675" spans="1:2" x14ac:dyDescent="0.25">
      <c r="A675">
        <v>793.6920166015625</v>
      </c>
      <c r="B675">
        <v>47</v>
      </c>
    </row>
    <row r="676" spans="1:2" x14ac:dyDescent="0.25">
      <c r="A676">
        <v>793.7039794921875</v>
      </c>
      <c r="B676">
        <v>65</v>
      </c>
    </row>
    <row r="677" spans="1:2" x14ac:dyDescent="0.25">
      <c r="A677">
        <v>793.71697998046875</v>
      </c>
      <c r="B677">
        <v>82.75</v>
      </c>
    </row>
    <row r="678" spans="1:2" x14ac:dyDescent="0.25">
      <c r="A678">
        <v>793.72900390625</v>
      </c>
      <c r="B678">
        <v>77</v>
      </c>
    </row>
    <row r="679" spans="1:2" x14ac:dyDescent="0.25">
      <c r="A679">
        <v>793.74102783203125</v>
      </c>
      <c r="B679">
        <v>56</v>
      </c>
    </row>
    <row r="680" spans="1:2" x14ac:dyDescent="0.25">
      <c r="A680">
        <v>793.7540283203125</v>
      </c>
      <c r="B680">
        <v>39</v>
      </c>
    </row>
    <row r="681" spans="1:2" x14ac:dyDescent="0.25">
      <c r="A681">
        <v>793.7659912109375</v>
      </c>
      <c r="B681">
        <v>41</v>
      </c>
    </row>
    <row r="682" spans="1:2" x14ac:dyDescent="0.25">
      <c r="A682">
        <v>793.77801513671875</v>
      </c>
      <c r="B682">
        <v>76.25</v>
      </c>
    </row>
    <row r="683" spans="1:2" x14ac:dyDescent="0.25">
      <c r="A683">
        <v>793.78997802734375</v>
      </c>
      <c r="B683">
        <v>110.30000305175781</v>
      </c>
    </row>
    <row r="684" spans="1:2" x14ac:dyDescent="0.25">
      <c r="A684">
        <v>793.802978515625</v>
      </c>
      <c r="B684">
        <v>114.80000305175781</v>
      </c>
    </row>
    <row r="685" spans="1:2" x14ac:dyDescent="0.25">
      <c r="A685">
        <v>793.81500244140625</v>
      </c>
      <c r="B685">
        <v>118.80000305175781</v>
      </c>
    </row>
    <row r="686" spans="1:2" x14ac:dyDescent="0.25">
      <c r="A686">
        <v>793.8270263671875</v>
      </c>
      <c r="B686">
        <v>147.19999694824219</v>
      </c>
    </row>
    <row r="687" spans="1:2" x14ac:dyDescent="0.25">
      <c r="A687">
        <v>793.84002685546875</v>
      </c>
      <c r="B687">
        <v>204.5</v>
      </c>
    </row>
    <row r="688" spans="1:2" x14ac:dyDescent="0.25">
      <c r="A688">
        <v>793.85198974609375</v>
      </c>
      <c r="B688">
        <v>240.80000305175781</v>
      </c>
    </row>
    <row r="689" spans="1:2" x14ac:dyDescent="0.25">
      <c r="A689">
        <v>793.864013671875</v>
      </c>
      <c r="B689">
        <v>246.69999694824219</v>
      </c>
    </row>
    <row r="690" spans="1:2" x14ac:dyDescent="0.25">
      <c r="A690">
        <v>793.87701416015625</v>
      </c>
      <c r="B690">
        <v>230.80000305175781</v>
      </c>
    </row>
    <row r="691" spans="1:2" x14ac:dyDescent="0.25">
      <c r="A691">
        <v>793.88897705078125</v>
      </c>
      <c r="B691">
        <v>175.5</v>
      </c>
    </row>
    <row r="692" spans="1:2" x14ac:dyDescent="0.25">
      <c r="A692">
        <v>793.9010009765625</v>
      </c>
      <c r="B692">
        <v>128.5</v>
      </c>
    </row>
    <row r="693" spans="1:2" x14ac:dyDescent="0.25">
      <c r="A693">
        <v>793.91302490234375</v>
      </c>
      <c r="B693">
        <v>128.80000305175781</v>
      </c>
    </row>
    <row r="694" spans="1:2" x14ac:dyDescent="0.25">
      <c r="A694">
        <v>793.926025390625</v>
      </c>
      <c r="B694">
        <v>112.69999694824219</v>
      </c>
    </row>
    <row r="695" spans="1:2" x14ac:dyDescent="0.25">
      <c r="A695">
        <v>793.93798828125</v>
      </c>
      <c r="B695">
        <v>49</v>
      </c>
    </row>
    <row r="696" spans="1:2" x14ac:dyDescent="0.25">
      <c r="A696">
        <v>793.95001220703125</v>
      </c>
      <c r="B696">
        <v>8.5</v>
      </c>
    </row>
    <row r="697" spans="1:2" x14ac:dyDescent="0.25">
      <c r="A697">
        <v>793.9630126953125</v>
      </c>
      <c r="B697">
        <v>6.25</v>
      </c>
    </row>
    <row r="698" spans="1:2" x14ac:dyDescent="0.25">
      <c r="A698">
        <v>793.9749755859375</v>
      </c>
      <c r="B698">
        <v>13</v>
      </c>
    </row>
    <row r="699" spans="1:2" x14ac:dyDescent="0.25">
      <c r="A699">
        <v>793.98699951171875</v>
      </c>
      <c r="B699">
        <v>25.5</v>
      </c>
    </row>
    <row r="700" spans="1:2" x14ac:dyDescent="0.25">
      <c r="A700">
        <v>794</v>
      </c>
      <c r="B700">
        <v>25.75</v>
      </c>
    </row>
    <row r="701" spans="1:2" x14ac:dyDescent="0.25">
      <c r="A701">
        <v>794.01202392578125</v>
      </c>
      <c r="B701">
        <v>12.5</v>
      </c>
    </row>
    <row r="702" spans="1:2" x14ac:dyDescent="0.25">
      <c r="A702">
        <v>794.02398681640625</v>
      </c>
      <c r="B702">
        <v>15.5</v>
      </c>
    </row>
    <row r="703" spans="1:2" x14ac:dyDescent="0.25">
      <c r="A703">
        <v>794.0360107421875</v>
      </c>
      <c r="B703">
        <v>24.5</v>
      </c>
    </row>
    <row r="704" spans="1:2" x14ac:dyDescent="0.25">
      <c r="A704">
        <v>794.04901123046875</v>
      </c>
      <c r="B704">
        <v>26.75</v>
      </c>
    </row>
    <row r="705" spans="1:2" x14ac:dyDescent="0.25">
      <c r="A705">
        <v>794.06097412109375</v>
      </c>
      <c r="B705">
        <v>31</v>
      </c>
    </row>
    <row r="706" spans="1:2" x14ac:dyDescent="0.25">
      <c r="A706">
        <v>794.072998046875</v>
      </c>
      <c r="B706">
        <v>24.25</v>
      </c>
    </row>
    <row r="707" spans="1:2" x14ac:dyDescent="0.25">
      <c r="A707">
        <v>794.08599853515625</v>
      </c>
      <c r="B707">
        <v>13.25</v>
      </c>
    </row>
    <row r="708" spans="1:2" x14ac:dyDescent="0.25">
      <c r="A708">
        <v>794.0980224609375</v>
      </c>
      <c r="B708">
        <v>10.25</v>
      </c>
    </row>
    <row r="709" spans="1:2" x14ac:dyDescent="0.25">
      <c r="A709">
        <v>794.1099853515625</v>
      </c>
      <c r="B709">
        <v>8</v>
      </c>
    </row>
    <row r="710" spans="1:2" x14ac:dyDescent="0.25">
      <c r="A710">
        <v>794.12298583984375</v>
      </c>
      <c r="B710">
        <v>4.75</v>
      </c>
    </row>
    <row r="711" spans="1:2" x14ac:dyDescent="0.25">
      <c r="A711">
        <v>794.135009765625</v>
      </c>
      <c r="B711">
        <v>2.5</v>
      </c>
    </row>
    <row r="712" spans="1:2" x14ac:dyDescent="0.25">
      <c r="A712">
        <v>794.14697265625</v>
      </c>
      <c r="B712">
        <v>16.5</v>
      </c>
    </row>
    <row r="713" spans="1:2" x14ac:dyDescent="0.25">
      <c r="A713">
        <v>794.15899658203125</v>
      </c>
      <c r="B713">
        <v>39.5</v>
      </c>
    </row>
    <row r="714" spans="1:2" x14ac:dyDescent="0.25">
      <c r="A714">
        <v>794.1719970703125</v>
      </c>
      <c r="B714">
        <v>41.25</v>
      </c>
    </row>
    <row r="715" spans="1:2" x14ac:dyDescent="0.25">
      <c r="A715">
        <v>794.18402099609375</v>
      </c>
      <c r="B715">
        <v>38.75</v>
      </c>
    </row>
    <row r="716" spans="1:2" x14ac:dyDescent="0.25">
      <c r="A716">
        <v>794.19598388671875</v>
      </c>
      <c r="B716">
        <v>60</v>
      </c>
    </row>
    <row r="717" spans="1:2" x14ac:dyDescent="0.25">
      <c r="A717">
        <v>794.208984375</v>
      </c>
      <c r="B717">
        <v>71</v>
      </c>
    </row>
    <row r="718" spans="1:2" x14ac:dyDescent="0.25">
      <c r="A718">
        <v>794.22100830078125</v>
      </c>
      <c r="B718">
        <v>54.75</v>
      </c>
    </row>
    <row r="719" spans="1:2" x14ac:dyDescent="0.25">
      <c r="A719">
        <v>794.23297119140625</v>
      </c>
      <c r="B719">
        <v>55</v>
      </c>
    </row>
    <row r="720" spans="1:2" x14ac:dyDescent="0.25">
      <c r="A720">
        <v>794.2459716796875</v>
      </c>
      <c r="B720">
        <v>51.25</v>
      </c>
    </row>
    <row r="721" spans="1:2" x14ac:dyDescent="0.25">
      <c r="A721">
        <v>794.25799560546875</v>
      </c>
      <c r="B721">
        <v>29</v>
      </c>
    </row>
    <row r="722" spans="1:2" x14ac:dyDescent="0.25">
      <c r="A722">
        <v>794.27001953125</v>
      </c>
      <c r="B722">
        <v>69.25</v>
      </c>
    </row>
    <row r="723" spans="1:2" x14ac:dyDescent="0.25">
      <c r="A723">
        <v>794.28302001953125</v>
      </c>
      <c r="B723">
        <v>145.5</v>
      </c>
    </row>
    <row r="724" spans="1:2" x14ac:dyDescent="0.25">
      <c r="A724">
        <v>794.29498291015625</v>
      </c>
      <c r="B724">
        <v>230</v>
      </c>
    </row>
    <row r="725" spans="1:2" x14ac:dyDescent="0.25">
      <c r="A725">
        <v>794.3070068359375</v>
      </c>
      <c r="B725">
        <v>300.20001220703125</v>
      </c>
    </row>
    <row r="726" spans="1:2" x14ac:dyDescent="0.25">
      <c r="A726">
        <v>794.3189697265625</v>
      </c>
      <c r="B726">
        <v>283</v>
      </c>
    </row>
    <row r="727" spans="1:2" x14ac:dyDescent="0.25">
      <c r="A727">
        <v>794.33197021484375</v>
      </c>
      <c r="B727">
        <v>289</v>
      </c>
    </row>
    <row r="728" spans="1:2" x14ac:dyDescent="0.25">
      <c r="A728">
        <v>794.343994140625</v>
      </c>
      <c r="B728">
        <v>313.5</v>
      </c>
    </row>
    <row r="729" spans="1:2" x14ac:dyDescent="0.25">
      <c r="A729">
        <v>794.35601806640625</v>
      </c>
      <c r="B729">
        <v>261.5</v>
      </c>
    </row>
    <row r="730" spans="1:2" x14ac:dyDescent="0.25">
      <c r="A730">
        <v>794.3690185546875</v>
      </c>
      <c r="B730">
        <v>213.5</v>
      </c>
    </row>
    <row r="731" spans="1:2" x14ac:dyDescent="0.25">
      <c r="A731">
        <v>794.3809814453125</v>
      </c>
      <c r="B731">
        <v>211.5</v>
      </c>
    </row>
    <row r="732" spans="1:2" x14ac:dyDescent="0.25">
      <c r="A732">
        <v>794.39300537109375</v>
      </c>
      <c r="B732">
        <v>204.69999694824219</v>
      </c>
    </row>
    <row r="733" spans="1:2" x14ac:dyDescent="0.25">
      <c r="A733">
        <v>794.406005859375</v>
      </c>
      <c r="B733">
        <v>147</v>
      </c>
    </row>
    <row r="734" spans="1:2" x14ac:dyDescent="0.25">
      <c r="A734">
        <v>794.41802978515625</v>
      </c>
      <c r="B734">
        <v>79.75</v>
      </c>
    </row>
    <row r="735" spans="1:2" x14ac:dyDescent="0.25">
      <c r="A735">
        <v>794.42999267578125</v>
      </c>
      <c r="B735">
        <v>51.25</v>
      </c>
    </row>
    <row r="736" spans="1:2" x14ac:dyDescent="0.25">
      <c r="A736">
        <v>794.4429931640625</v>
      </c>
      <c r="B736">
        <v>34.5</v>
      </c>
    </row>
    <row r="737" spans="1:2" x14ac:dyDescent="0.25">
      <c r="A737">
        <v>794.45501708984375</v>
      </c>
      <c r="B737">
        <v>20.25</v>
      </c>
    </row>
    <row r="738" spans="1:2" x14ac:dyDescent="0.25">
      <c r="A738">
        <v>794.46697998046875</v>
      </c>
      <c r="B738">
        <v>12</v>
      </c>
    </row>
    <row r="739" spans="1:2" x14ac:dyDescent="0.25">
      <c r="A739">
        <v>794.47900390625</v>
      </c>
      <c r="B739">
        <v>10.5</v>
      </c>
    </row>
    <row r="740" spans="1:2" x14ac:dyDescent="0.25">
      <c r="A740">
        <v>794.49200439453125</v>
      </c>
      <c r="B740">
        <v>18.5</v>
      </c>
    </row>
    <row r="741" spans="1:2" x14ac:dyDescent="0.25">
      <c r="A741">
        <v>794.5040283203125</v>
      </c>
      <c r="B741">
        <v>23.25</v>
      </c>
    </row>
    <row r="742" spans="1:2" x14ac:dyDescent="0.25">
      <c r="A742">
        <v>794.5159912109375</v>
      </c>
      <c r="B742">
        <v>21</v>
      </c>
    </row>
    <row r="743" spans="1:2" x14ac:dyDescent="0.25">
      <c r="A743">
        <v>794.52899169921875</v>
      </c>
      <c r="B743">
        <v>13.25</v>
      </c>
    </row>
    <row r="744" spans="1:2" x14ac:dyDescent="0.25">
      <c r="A744">
        <v>794.541015625</v>
      </c>
      <c r="B744">
        <v>5</v>
      </c>
    </row>
    <row r="745" spans="1:2" x14ac:dyDescent="0.25">
      <c r="A745">
        <v>794.552978515625</v>
      </c>
      <c r="B745">
        <v>3.5</v>
      </c>
    </row>
    <row r="746" spans="1:2" x14ac:dyDescent="0.25">
      <c r="A746">
        <v>794.56597900390625</v>
      </c>
      <c r="B746">
        <v>6.5</v>
      </c>
    </row>
    <row r="747" spans="1:2" x14ac:dyDescent="0.25">
      <c r="A747">
        <v>794.5780029296875</v>
      </c>
      <c r="B747">
        <v>8.75</v>
      </c>
    </row>
    <row r="748" spans="1:2" x14ac:dyDescent="0.25">
      <c r="A748">
        <v>794.59002685546875</v>
      </c>
      <c r="B748">
        <v>25.75</v>
      </c>
    </row>
    <row r="749" spans="1:2" x14ac:dyDescent="0.25">
      <c r="A749">
        <v>794.60198974609375</v>
      </c>
      <c r="B749">
        <v>43</v>
      </c>
    </row>
    <row r="750" spans="1:2" x14ac:dyDescent="0.25">
      <c r="A750">
        <v>794.614990234375</v>
      </c>
      <c r="B750">
        <v>33.5</v>
      </c>
    </row>
    <row r="751" spans="1:2" x14ac:dyDescent="0.25">
      <c r="A751">
        <v>794.62701416015625</v>
      </c>
      <c r="B751">
        <v>27.75</v>
      </c>
    </row>
    <row r="752" spans="1:2" x14ac:dyDescent="0.25">
      <c r="A752">
        <v>794.63897705078125</v>
      </c>
      <c r="B752">
        <v>34.25</v>
      </c>
    </row>
    <row r="753" spans="1:2" x14ac:dyDescent="0.25">
      <c r="A753">
        <v>794.6519775390625</v>
      </c>
      <c r="B753">
        <v>34.25</v>
      </c>
    </row>
    <row r="754" spans="1:2" x14ac:dyDescent="0.25">
      <c r="A754">
        <v>794.66400146484375</v>
      </c>
      <c r="B754">
        <v>37.75</v>
      </c>
    </row>
    <row r="755" spans="1:2" x14ac:dyDescent="0.25">
      <c r="A755">
        <v>794.676025390625</v>
      </c>
      <c r="B755">
        <v>40.5</v>
      </c>
    </row>
    <row r="756" spans="1:2" x14ac:dyDescent="0.25">
      <c r="A756">
        <v>794.68902587890625</v>
      </c>
      <c r="B756">
        <v>49.5</v>
      </c>
    </row>
    <row r="757" spans="1:2" x14ac:dyDescent="0.25">
      <c r="A757">
        <v>794.70098876953125</v>
      </c>
      <c r="B757">
        <v>82</v>
      </c>
    </row>
    <row r="758" spans="1:2" x14ac:dyDescent="0.25">
      <c r="A758">
        <v>794.7130126953125</v>
      </c>
      <c r="B758">
        <v>102</v>
      </c>
    </row>
    <row r="759" spans="1:2" x14ac:dyDescent="0.25">
      <c r="A759">
        <v>794.72601318359375</v>
      </c>
      <c r="B759">
        <v>119</v>
      </c>
    </row>
    <row r="760" spans="1:2" x14ac:dyDescent="0.25">
      <c r="A760">
        <v>794.73797607421875</v>
      </c>
      <c r="B760">
        <v>125.5</v>
      </c>
    </row>
    <row r="761" spans="1:2" x14ac:dyDescent="0.25">
      <c r="A761">
        <v>794.75</v>
      </c>
      <c r="B761">
        <v>81.75</v>
      </c>
    </row>
    <row r="762" spans="1:2" x14ac:dyDescent="0.25">
      <c r="A762">
        <v>794.76202392578125</v>
      </c>
      <c r="B762">
        <v>56</v>
      </c>
    </row>
    <row r="763" spans="1:2" x14ac:dyDescent="0.25">
      <c r="A763">
        <v>794.7750244140625</v>
      </c>
      <c r="B763">
        <v>84.25</v>
      </c>
    </row>
    <row r="764" spans="1:2" x14ac:dyDescent="0.25">
      <c r="A764">
        <v>794.7869873046875</v>
      </c>
      <c r="B764">
        <v>143</v>
      </c>
    </row>
    <row r="765" spans="1:2" x14ac:dyDescent="0.25">
      <c r="A765">
        <v>794.79901123046875</v>
      </c>
      <c r="B765">
        <v>203.30000305175781</v>
      </c>
    </row>
    <row r="766" spans="1:2" x14ac:dyDescent="0.25">
      <c r="A766">
        <v>794.81201171875</v>
      </c>
      <c r="B766">
        <v>250.19999694824219</v>
      </c>
    </row>
    <row r="767" spans="1:2" x14ac:dyDescent="0.25">
      <c r="A767">
        <v>794.823974609375</v>
      </c>
      <c r="B767">
        <v>316.79998779296875</v>
      </c>
    </row>
    <row r="768" spans="1:2" x14ac:dyDescent="0.25">
      <c r="A768">
        <v>794.83599853515625</v>
      </c>
      <c r="B768">
        <v>402</v>
      </c>
    </row>
    <row r="769" spans="1:2" x14ac:dyDescent="0.25">
      <c r="A769">
        <v>794.8489990234375</v>
      </c>
      <c r="B769">
        <v>472</v>
      </c>
    </row>
    <row r="770" spans="1:2" x14ac:dyDescent="0.25">
      <c r="A770">
        <v>794.86102294921875</v>
      </c>
      <c r="B770">
        <v>456.29998779296875</v>
      </c>
    </row>
    <row r="771" spans="1:2" x14ac:dyDescent="0.25">
      <c r="A771">
        <v>794.87298583984375</v>
      </c>
      <c r="B771">
        <v>360.70001220703125</v>
      </c>
    </row>
    <row r="772" spans="1:2" x14ac:dyDescent="0.25">
      <c r="A772">
        <v>794.885986328125</v>
      </c>
      <c r="B772">
        <v>253.30000305175781</v>
      </c>
    </row>
    <row r="773" spans="1:2" x14ac:dyDescent="0.25">
      <c r="A773">
        <v>794.89801025390625</v>
      </c>
      <c r="B773">
        <v>136</v>
      </c>
    </row>
    <row r="774" spans="1:2" x14ac:dyDescent="0.25">
      <c r="A774">
        <v>794.90997314453125</v>
      </c>
      <c r="B774">
        <v>55.5</v>
      </c>
    </row>
    <row r="775" spans="1:2" x14ac:dyDescent="0.25">
      <c r="A775">
        <v>794.9219970703125</v>
      </c>
      <c r="B775">
        <v>27.25</v>
      </c>
    </row>
    <row r="776" spans="1:2" x14ac:dyDescent="0.25">
      <c r="A776">
        <v>794.93499755859375</v>
      </c>
      <c r="B776">
        <v>32</v>
      </c>
    </row>
    <row r="777" spans="1:2" x14ac:dyDescent="0.25">
      <c r="A777">
        <v>794.947021484375</v>
      </c>
      <c r="B777">
        <v>55.25</v>
      </c>
    </row>
    <row r="778" spans="1:2" x14ac:dyDescent="0.25">
      <c r="A778">
        <v>794.958984375</v>
      </c>
      <c r="B778">
        <v>45.25</v>
      </c>
    </row>
    <row r="779" spans="1:2" x14ac:dyDescent="0.25">
      <c r="A779">
        <v>794.97198486328125</v>
      </c>
      <c r="B779">
        <v>20</v>
      </c>
    </row>
    <row r="780" spans="1:2" x14ac:dyDescent="0.25">
      <c r="A780">
        <v>794.9840087890625</v>
      </c>
      <c r="B780">
        <v>14</v>
      </c>
    </row>
    <row r="781" spans="1:2" x14ac:dyDescent="0.25">
      <c r="A781">
        <v>794.9959716796875</v>
      </c>
      <c r="B781">
        <v>10.25</v>
      </c>
    </row>
    <row r="782" spans="1:2" x14ac:dyDescent="0.25">
      <c r="A782">
        <v>795.00897216796875</v>
      </c>
      <c r="B782">
        <v>15.5</v>
      </c>
    </row>
    <row r="783" spans="1:2" x14ac:dyDescent="0.25">
      <c r="A783">
        <v>795.02099609375</v>
      </c>
      <c r="B783">
        <v>26.75</v>
      </c>
    </row>
    <row r="784" spans="1:2" x14ac:dyDescent="0.25">
      <c r="A784">
        <v>795.03302001953125</v>
      </c>
      <c r="B784">
        <v>16.75</v>
      </c>
    </row>
    <row r="785" spans="1:2" x14ac:dyDescent="0.25">
      <c r="A785">
        <v>795.0460205078125</v>
      </c>
      <c r="B785">
        <v>2.5</v>
      </c>
    </row>
    <row r="786" spans="1:2" x14ac:dyDescent="0.25">
      <c r="A786">
        <v>795.0579833984375</v>
      </c>
      <c r="B786">
        <v>1.75</v>
      </c>
    </row>
    <row r="787" spans="1:2" x14ac:dyDescent="0.25">
      <c r="A787">
        <v>795.07000732421875</v>
      </c>
      <c r="B787">
        <v>6.75</v>
      </c>
    </row>
    <row r="788" spans="1:2" x14ac:dyDescent="0.25">
      <c r="A788">
        <v>795.08197021484375</v>
      </c>
      <c r="B788">
        <v>8.25</v>
      </c>
    </row>
    <row r="789" spans="1:2" x14ac:dyDescent="0.25">
      <c r="A789">
        <v>795.094970703125</v>
      </c>
      <c r="B789">
        <v>6.25</v>
      </c>
    </row>
    <row r="790" spans="1:2" x14ac:dyDescent="0.25">
      <c r="A790">
        <v>795.10699462890625</v>
      </c>
      <c r="B790">
        <v>9</v>
      </c>
    </row>
    <row r="791" spans="1:2" x14ac:dyDescent="0.25">
      <c r="A791">
        <v>795.1190185546875</v>
      </c>
      <c r="B791">
        <v>11.25</v>
      </c>
    </row>
    <row r="792" spans="1:2" x14ac:dyDescent="0.25">
      <c r="A792">
        <v>795.13201904296875</v>
      </c>
      <c r="B792">
        <v>7.5</v>
      </c>
    </row>
    <row r="793" spans="1:2" x14ac:dyDescent="0.25">
      <c r="A793">
        <v>795.14398193359375</v>
      </c>
      <c r="B793">
        <v>6.75</v>
      </c>
    </row>
    <row r="794" spans="1:2" x14ac:dyDescent="0.25">
      <c r="A794">
        <v>795.156005859375</v>
      </c>
      <c r="B794">
        <v>32.75</v>
      </c>
    </row>
    <row r="795" spans="1:2" x14ac:dyDescent="0.25">
      <c r="A795">
        <v>795.16900634765625</v>
      </c>
      <c r="B795">
        <v>65.5</v>
      </c>
    </row>
    <row r="796" spans="1:2" x14ac:dyDescent="0.25">
      <c r="A796">
        <v>795.1810302734375</v>
      </c>
      <c r="B796">
        <v>52.25</v>
      </c>
    </row>
    <row r="797" spans="1:2" x14ac:dyDescent="0.25">
      <c r="A797">
        <v>795.1929931640625</v>
      </c>
      <c r="B797">
        <v>25.25</v>
      </c>
    </row>
    <row r="798" spans="1:2" x14ac:dyDescent="0.25">
      <c r="A798">
        <v>795.20599365234375</v>
      </c>
      <c r="B798">
        <v>27.25</v>
      </c>
    </row>
    <row r="799" spans="1:2" x14ac:dyDescent="0.25">
      <c r="A799">
        <v>795.218017578125</v>
      </c>
      <c r="B799">
        <v>25.25</v>
      </c>
    </row>
    <row r="800" spans="1:2" x14ac:dyDescent="0.25">
      <c r="A800">
        <v>795.22998046875</v>
      </c>
      <c r="B800">
        <v>8.25</v>
      </c>
    </row>
    <row r="801" spans="1:2" x14ac:dyDescent="0.25">
      <c r="A801">
        <v>795.24298095703125</v>
      </c>
      <c r="B801">
        <v>12.75</v>
      </c>
    </row>
    <row r="802" spans="1:2" x14ac:dyDescent="0.25">
      <c r="A802">
        <v>795.2550048828125</v>
      </c>
      <c r="B802">
        <v>52.5</v>
      </c>
    </row>
    <row r="803" spans="1:2" x14ac:dyDescent="0.25">
      <c r="A803">
        <v>795.26702880859375</v>
      </c>
      <c r="B803">
        <v>114</v>
      </c>
    </row>
    <row r="804" spans="1:2" x14ac:dyDescent="0.25">
      <c r="A804">
        <v>795.27899169921875</v>
      </c>
      <c r="B804">
        <v>169</v>
      </c>
    </row>
  </sheetData>
  <sheetProtection formatCells="0"/>
  <sortState ref="A1:B804">
    <sortCondition ref="A1"/>
  </sortState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T804"/>
  <sheetViews>
    <sheetView workbookViewId="0"/>
  </sheetViews>
  <sheetFormatPr defaultRowHeight="15" x14ac:dyDescent="0.25"/>
  <cols>
    <col min="6" max="6" width="17.7109375" customWidth="1"/>
  </cols>
  <sheetData>
    <row r="1" spans="1:20" ht="15.75" thickBot="1" x14ac:dyDescent="0.3">
      <c r="A1">
        <v>785.42401123046875</v>
      </c>
      <c r="B1">
        <v>95.25</v>
      </c>
      <c r="C1" s="2" t="s">
        <v>18</v>
      </c>
      <c r="D1">
        <v>785.84002685546875</v>
      </c>
      <c r="E1">
        <v>3405</v>
      </c>
      <c r="G1" s="2" t="s">
        <v>20</v>
      </c>
      <c r="H1" s="2" t="s">
        <v>21</v>
      </c>
      <c r="I1" s="2" t="s">
        <v>21</v>
      </c>
      <c r="J1">
        <f>'hidden params'!J1</f>
        <v>1</v>
      </c>
      <c r="K1">
        <f>IF(ISNUMBER(D1),ROUND((D1-I$2)*$G$6,0),"")</f>
        <v>0</v>
      </c>
      <c r="L1">
        <f>IF(ISNUMBER((((EXP(GAMMALN($I$3+1)))/((EXP(GAMMALN(K1+1)))*(EXP(GAMMALN($I$3-K1+1))))))*(($I$8)^K1)*((1-$I$8)^($I$3-K1))),(((EXP(GAMMALN($I$3+1)))/((EXP(GAMMALN(K1+1)))*(EXP(GAMMALN($I$3-K1+1))))))*(($I$8)^K1)*((1-$I$8)^($I$3-K1)),0)</f>
        <v>1.4147757581999791E-2</v>
      </c>
      <c r="M1">
        <f>I$7*(L$1*J1) + $I$4</f>
        <v>2546.2109194222739</v>
      </c>
      <c r="N1">
        <f>IF(ISNUMBER((((EXP(GAMMALN($I$22+1)))/((EXP(GAMMALN(K1+1)))*(EXP(GAMMALN($I$22-K1+1))))))*(($I$11)^K1)*((1-$I$11)^($I$22-K1))),(((EXP(GAMMALN($I$22+1)))/((EXP(GAMMALN(K1+1)))*(EXP(GAMMALN($I$22-K1+1))))))*(($I$11)^K1)*((1-$I$11)^($I$22-K1)),0)</f>
        <v>7.784476096318411E-8</v>
      </c>
      <c r="O1">
        <f>I$10*(N$1*J1) + $I$4</f>
        <v>1.4052687004976284E-2</v>
      </c>
      <c r="P1">
        <f>IF(ISNUMBER(D1),SUM(M1,O1)-$I$4,"")</f>
        <v>2546.224972109279</v>
      </c>
      <c r="Q1">
        <f>IF(ISNUMBER(P1),P1-E1,"")</f>
        <v>-858.77502789072105</v>
      </c>
      <c r="R1">
        <f>IF(ISNUMBER(P1),Q1*Q1,"")</f>
        <v>737494.54852870875</v>
      </c>
      <c r="S1">
        <f>IF(ISNUMBER(P1),((IF(P1&gt;E1,I$5*(P1-E1),P1-E1)))^2,"")</f>
        <v>737494.54852870875</v>
      </c>
      <c r="T1">
        <f>IF(ISNUMBER(P1),(M1*D1),"")</f>
        <v>2000914.4572984874</v>
      </c>
    </row>
    <row r="2" spans="1:20" ht="15.75" thickTop="1" x14ac:dyDescent="0.25">
      <c r="A2">
        <v>785.43597412109375</v>
      </c>
      <c r="B2">
        <v>58</v>
      </c>
      <c r="C2" s="2" t="s">
        <v>19</v>
      </c>
      <c r="D2">
        <v>786.34197998046875</v>
      </c>
      <c r="E2">
        <v>16150</v>
      </c>
      <c r="F2" s="3" t="s">
        <v>22</v>
      </c>
      <c r="G2" s="4">
        <v>7.133544921875</v>
      </c>
      <c r="H2" t="s">
        <v>431</v>
      </c>
      <c r="I2">
        <f>'hidden params'!I2</f>
        <v>785.83883500000002</v>
      </c>
      <c r="J2">
        <f>'hidden params'!J2</f>
        <v>0.80344617693080145</v>
      </c>
      <c r="K2">
        <f t="shared" ref="K2:K30" si="0">IF(ISNUMBER(D2),ROUND((D2-I$2)*$G$6,0),"")</f>
        <v>1</v>
      </c>
      <c r="L2">
        <f t="shared" ref="L2:L30" si="1">IF(ISNUMBER((((EXP(GAMMALN($I$3+1)))/((EXP(GAMMALN(K2+1)))*(EXP(GAMMALN($I$3-K2+1))))))*(($I$8)^K2)*((1-$I$8)^($I$3-K2))),(((EXP(GAMMALN($I$3+1)))/((EXP(GAMMALN(K2+1)))*(EXP(GAMMALN($I$3-K2+1))))))*(($I$8)^K2)*((1-$I$8)^($I$3-K2)),0)</f>
        <v>7.5882822026302116E-2</v>
      </c>
      <c r="M2">
        <f>I$7*((L$1*J2)+(L$2*J1)) + $I$4</f>
        <v>15702.584021457151</v>
      </c>
      <c r="N2">
        <f t="shared" ref="N2:N30" si="2">IF(ISNUMBER((((EXP(GAMMALN($I$22+1)))/((EXP(GAMMALN(K2+1)))*(EXP(GAMMALN($I$22-K2+1))))))*(($I$11)^K2)*((1-$I$11)^($I$22-K2))),(((EXP(GAMMALN($I$22+1)))/((EXP(GAMMALN(K2+1)))*(EXP(GAMMALN($I$22-K2+1))))))*(($I$11)^K2)*((1-$I$11)^($I$22-K2)),0)</f>
        <v>2.454865545580704E-6</v>
      </c>
      <c r="O2">
        <f>I$10*((N$1*J2)+(N$2*J1)) + $I$4</f>
        <v>0.45444766008541265</v>
      </c>
      <c r="P2">
        <f t="shared" ref="P2:P30" si="3">IF(ISNUMBER(D2),SUM(M2,O2)-$I$4,"")</f>
        <v>15703.038469117237</v>
      </c>
      <c r="Q2">
        <f t="shared" ref="Q2:Q30" si="4">IF(ISNUMBER(P2),P2-E2,"")</f>
        <v>-446.96153088276333</v>
      </c>
      <c r="R2">
        <f t="shared" ref="R2:R30" si="5">IF(ISNUMBER(P2),Q2*Q2,"")</f>
        <v>199774.61008906338</v>
      </c>
      <c r="S2">
        <f t="shared" ref="S2:S30" si="6">IF(ISNUMBER(P2),((IF(P2&gt;E2,I$5*(P2-E2),P2-E2)))^2,"")</f>
        <v>199774.61008906338</v>
      </c>
      <c r="T2">
        <f t="shared" ref="T2:T30" si="7">IF(ISNUMBER(P2),(M2*D2),"")</f>
        <v>12347601.010242287</v>
      </c>
    </row>
    <row r="3" spans="1:20" x14ac:dyDescent="0.25">
      <c r="A3">
        <v>785.447998046875</v>
      </c>
      <c r="B3">
        <v>46.75</v>
      </c>
      <c r="D3">
        <v>786.843994140625</v>
      </c>
      <c r="E3">
        <v>44020</v>
      </c>
      <c r="F3" s="7" t="s">
        <v>16</v>
      </c>
      <c r="G3" s="8">
        <f>IF(ISBLANK(G2),"",$G$2*$G$6)</f>
        <v>14.26708984375</v>
      </c>
      <c r="H3" s="22" t="s">
        <v>432</v>
      </c>
      <c r="I3" s="22">
        <v>9.5669691191325938</v>
      </c>
      <c r="J3">
        <f>'hidden params'!J3</f>
        <v>0.37217999724675188</v>
      </c>
      <c r="K3">
        <f t="shared" si="0"/>
        <v>2</v>
      </c>
      <c r="L3">
        <f t="shared" si="1"/>
        <v>0.18223096340398262</v>
      </c>
      <c r="M3">
        <f>I$7*((L$1*J3)+(L$2*J2)+(L$3*J1)) + $I$4</f>
        <v>44716.7937990641</v>
      </c>
      <c r="N3">
        <f t="shared" si="2"/>
        <v>3.5883917214787332E-5</v>
      </c>
      <c r="O3">
        <f>I$10*((N$1*J3)+(N$2*J2)+(N$3*J1)) + $I$4</f>
        <v>6.8391172218823044</v>
      </c>
      <c r="P3">
        <f t="shared" si="3"/>
        <v>44723.632916285984</v>
      </c>
      <c r="Q3">
        <f t="shared" si="4"/>
        <v>703.63291628598381</v>
      </c>
      <c r="R3">
        <f t="shared" si="5"/>
        <v>495099.28088111832</v>
      </c>
      <c r="S3">
        <f t="shared" si="6"/>
        <v>495099.28088111832</v>
      </c>
      <c r="T3">
        <f t="shared" si="7"/>
        <v>35185140.638018332</v>
      </c>
    </row>
    <row r="4" spans="1:20" x14ac:dyDescent="0.25">
      <c r="A4">
        <v>785.46099853515625</v>
      </c>
      <c r="B4">
        <v>55.25</v>
      </c>
      <c r="D4">
        <v>787.34600830078125</v>
      </c>
      <c r="E4">
        <v>78480</v>
      </c>
      <c r="F4" s="5" t="s">
        <v>23</v>
      </c>
      <c r="G4" s="6">
        <v>789.53961181640625</v>
      </c>
      <c r="H4" t="s">
        <v>11</v>
      </c>
      <c r="I4">
        <v>0</v>
      </c>
      <c r="J4">
        <f>'hidden params'!J4</f>
        <v>0.12617301604219128</v>
      </c>
      <c r="K4">
        <f t="shared" si="0"/>
        <v>3</v>
      </c>
      <c r="L4">
        <f t="shared" si="1"/>
        <v>0.25769403741688557</v>
      </c>
      <c r="M4">
        <f>I$7*((L$1*J4)+(L$2*J3)+(L$3*J2)+(L$4*J1)) + $I$4</f>
        <v>78132.281900847665</v>
      </c>
      <c r="N4">
        <f t="shared" si="2"/>
        <v>3.2217144820169722E-4</v>
      </c>
      <c r="O4">
        <f>I$10*((N$1*J4)+(N$2*J3)+(N$3*J2)+(N$4*J1)) + $I$4</f>
        <v>63.530312171663724</v>
      </c>
      <c r="P4">
        <f t="shared" si="3"/>
        <v>78195.812213019322</v>
      </c>
      <c r="Q4">
        <f t="shared" si="4"/>
        <v>-284.18778698067763</v>
      </c>
      <c r="R4">
        <f t="shared" si="5"/>
        <v>80762.698268975</v>
      </c>
      <c r="S4">
        <f t="shared" si="6"/>
        <v>80762.698268975</v>
      </c>
      <c r="T4">
        <f t="shared" si="7"/>
        <v>61517140.274063788</v>
      </c>
    </row>
    <row r="5" spans="1:20" ht="15.75" thickBot="1" x14ac:dyDescent="0.3">
      <c r="A5">
        <v>785.4730224609375</v>
      </c>
      <c r="B5">
        <v>82.5</v>
      </c>
      <c r="D5">
        <v>787.8480224609375</v>
      </c>
      <c r="E5">
        <v>94280</v>
      </c>
      <c r="F5" s="9" t="s">
        <v>24</v>
      </c>
      <c r="G5" s="10">
        <f>($G$4-1.00794)*$G$6</f>
        <v>1577.0633436328126</v>
      </c>
      <c r="H5" t="s">
        <v>433</v>
      </c>
      <c r="I5">
        <f>'hidden params'!D2</f>
        <v>1</v>
      </c>
      <c r="J5">
        <f>'hidden params'!J5</f>
        <v>3.4501219851586933E-2</v>
      </c>
      <c r="K5">
        <f t="shared" si="0"/>
        <v>4</v>
      </c>
      <c r="L5">
        <f t="shared" si="1"/>
        <v>0.23718697941656108</v>
      </c>
      <c r="M5">
        <f>I$7*((L$1*J5)+(L$2*J4)+(L$3*J3)+(L$4*J2)+(L$5*J1)) + $I$4</f>
        <v>93966.55948956043</v>
      </c>
      <c r="N5">
        <f t="shared" si="2"/>
        <v>1.9840935114613209E-3</v>
      </c>
      <c r="O5">
        <f>I$10*((N$1*J5)+(N$2*J4)+(N$3*J3)+(N$4*J2)+(N$5*J1)) + $I$4</f>
        <v>407.3673600094512</v>
      </c>
      <c r="P5">
        <f t="shared" si="3"/>
        <v>94373.926849569878</v>
      </c>
      <c r="Q5">
        <f t="shared" si="4"/>
        <v>93.926849569877959</v>
      </c>
      <c r="R5">
        <f t="shared" si="5"/>
        <v>8822.2530701224841</v>
      </c>
      <c r="S5">
        <f t="shared" si="6"/>
        <v>8822.2530701224841</v>
      </c>
      <c r="T5">
        <f t="shared" si="7"/>
        <v>74031368.071308225</v>
      </c>
    </row>
    <row r="6" spans="1:20" ht="15.75" thickTop="1" x14ac:dyDescent="0.25">
      <c r="A6">
        <v>785.4849853515625</v>
      </c>
      <c r="B6">
        <v>72.5</v>
      </c>
      <c r="D6">
        <v>788.35101318359375</v>
      </c>
      <c r="E6">
        <v>85420</v>
      </c>
      <c r="F6" t="s">
        <v>25</v>
      </c>
      <c r="G6">
        <v>2</v>
      </c>
      <c r="H6" t="s">
        <v>434</v>
      </c>
      <c r="I6">
        <f>SUM(S1:S30)</f>
        <v>16870135.595543683</v>
      </c>
      <c r="J6">
        <f>'hidden params'!J6</f>
        <v>8.0089009138998458E-3</v>
      </c>
      <c r="K6">
        <f t="shared" si="0"/>
        <v>5</v>
      </c>
      <c r="L6">
        <f t="shared" si="1"/>
        <v>0.14805434048521698</v>
      </c>
      <c r="M6">
        <f>I$7*((L$1*J6)+(L$2*J5)+(L$3*J4)+(L$4*J3)+(L$5*J2)+(L$6*J1)) + $I$4</f>
        <v>82833.15671332179</v>
      </c>
      <c r="N6">
        <f t="shared" si="2"/>
        <v>8.8623681894947886E-3</v>
      </c>
      <c r="O6">
        <f>I$10*((N$1*J6)+(N$2*J5)+(N$3*J4)+(N$4*J3)+(N$5*J2)+(N$6*J1)) + $I$4</f>
        <v>1910.1024680710602</v>
      </c>
      <c r="P6">
        <f t="shared" si="3"/>
        <v>84743.259181392845</v>
      </c>
      <c r="Q6">
        <f t="shared" si="4"/>
        <v>-676.74081860715523</v>
      </c>
      <c r="R6">
        <f t="shared" si="5"/>
        <v>457978.13556908257</v>
      </c>
      <c r="S6">
        <f t="shared" si="6"/>
        <v>457978.13556908257</v>
      </c>
      <c r="T6">
        <f t="shared" si="7"/>
        <v>65301603.020142637</v>
      </c>
    </row>
    <row r="7" spans="1:20" x14ac:dyDescent="0.25">
      <c r="A7">
        <v>785.49700927734375</v>
      </c>
      <c r="B7">
        <v>33.75</v>
      </c>
      <c r="D7">
        <v>788.85400390625</v>
      </c>
      <c r="E7">
        <v>61260</v>
      </c>
      <c r="F7" t="s">
        <v>26</v>
      </c>
      <c r="G7" s="11">
        <v>0.10000000149011612</v>
      </c>
      <c r="H7" s="22" t="s">
        <v>435</v>
      </c>
      <c r="I7" s="22">
        <v>179972.75572927692</v>
      </c>
      <c r="J7">
        <f>'hidden params'!J7</f>
        <v>1.6289556013377802E-3</v>
      </c>
      <c r="K7">
        <f t="shared" si="0"/>
        <v>6</v>
      </c>
      <c r="L7">
        <f t="shared" si="1"/>
        <v>6.3179976565133716E-2</v>
      </c>
      <c r="M7">
        <f>I$7*((L$1*J7)+(L$2*J6)+(L$3*J5)+(L$4*J4)+(L$5*J3)+(L$6*J2)+(L$7*J1)) + $I$4</f>
        <v>55763.105671763682</v>
      </c>
      <c r="N7">
        <f t="shared" si="2"/>
        <v>2.9590090226785767E-2</v>
      </c>
      <c r="O7">
        <f>I$10*((N$1*J7)+(N$2*J6)+(N$3*J5)+(N$4*J4)+(N$5*J3)+(N$6*J2)+(N$7*J1)) + $I$4</f>
        <v>6767.9250275343265</v>
      </c>
      <c r="P7">
        <f t="shared" si="3"/>
        <v>62531.030699298011</v>
      </c>
      <c r="Q7">
        <f t="shared" si="4"/>
        <v>1271.0306992980113</v>
      </c>
      <c r="R7">
        <f t="shared" si="5"/>
        <v>1615519.0385579916</v>
      </c>
      <c r="S7">
        <f t="shared" si="6"/>
        <v>1615519.0385579916</v>
      </c>
      <c r="T7">
        <f t="shared" si="7"/>
        <v>43988949.179418102</v>
      </c>
    </row>
    <row r="8" spans="1:20" x14ac:dyDescent="0.25">
      <c r="A8">
        <v>785.510009765625</v>
      </c>
      <c r="B8">
        <v>12.25</v>
      </c>
      <c r="D8">
        <v>789.35601806640625</v>
      </c>
      <c r="E8">
        <v>48680</v>
      </c>
      <c r="F8" t="s">
        <v>27</v>
      </c>
      <c r="G8" s="11">
        <v>2.9999999329447746E-2</v>
      </c>
      <c r="H8" s="22" t="s">
        <v>436</v>
      </c>
      <c r="I8" s="22">
        <v>0.35923586412182068</v>
      </c>
      <c r="J8">
        <f>'hidden params'!J8</f>
        <v>2.9654445356787595E-4</v>
      </c>
      <c r="K8">
        <f t="shared" si="0"/>
        <v>7</v>
      </c>
      <c r="L8">
        <f t="shared" si="1"/>
        <v>1.8049378892182437E-2</v>
      </c>
      <c r="M8">
        <f>I$7*((L$1*J8)+(L$2*J7)+(L$3*J6)+(L$4*J5)+(L$5*J4)+(L$6*J3)+(L$7*J2)+(L$8*J1)) + $I$4</f>
        <v>29572.868320772046</v>
      </c>
      <c r="N8">
        <f t="shared" si="2"/>
        <v>7.4958537002864076E-2</v>
      </c>
      <c r="O8">
        <f>I$10*((N$1*J8)+(N$2*J7)+(N$3*J6)+(N$4*J5)+(N$5*J4)+(N$6*J3)+(N$7*J2)+(N$8*J1)) + $I$4</f>
        <v>18466.08060673537</v>
      </c>
      <c r="P8">
        <f t="shared" si="3"/>
        <v>48038.948927507416</v>
      </c>
      <c r="Q8">
        <f t="shared" si="4"/>
        <v>-641.05107249258435</v>
      </c>
      <c r="R8">
        <f t="shared" si="5"/>
        <v>410946.47754389263</v>
      </c>
      <c r="S8">
        <f t="shared" si="6"/>
        <v>410946.47754389263</v>
      </c>
      <c r="T8">
        <f t="shared" si="7"/>
        <v>23343521.580486793</v>
      </c>
    </row>
    <row r="9" spans="1:20" x14ac:dyDescent="0.25">
      <c r="A9">
        <v>785.52197265625</v>
      </c>
      <c r="B9">
        <v>9.5</v>
      </c>
      <c r="D9">
        <v>789.8590087890625</v>
      </c>
      <c r="E9">
        <v>52110</v>
      </c>
      <c r="F9" t="s">
        <v>28</v>
      </c>
      <c r="G9">
        <v>6</v>
      </c>
      <c r="H9" t="s">
        <v>442</v>
      </c>
      <c r="I9">
        <f>I3*I8</f>
        <v>3.4367984185383711</v>
      </c>
      <c r="J9">
        <f>'hidden params'!J9</f>
        <v>4.9062092495307995E-5</v>
      </c>
      <c r="K9">
        <f t="shared" si="0"/>
        <v>8</v>
      </c>
      <c r="L9">
        <f t="shared" si="1"/>
        <v>3.2469411008533701E-3</v>
      </c>
      <c r="M9">
        <f>I$7*((L$1*J9)+(L$2*J8)+(L$3*J7)+(L$4*J6)+(L$5*J5)+(L$6*J4)+(L$7*J3)+(L$8*J2)+(L$9*J1)) + $I$4</f>
        <v>12689.979931717256</v>
      </c>
      <c r="N9">
        <f t="shared" si="2"/>
        <v>0.14459646375565416</v>
      </c>
      <c r="O9">
        <f>I$10*((N$1*J9)+(N$2*J8)+(N$3*J7)+(N$4*J6)+(N$5*J5)+(N$6*J4)+(N$7*J3)+(N$8*J2)+(N$9*J1)) + $I$4</f>
        <v>39177.545518760489</v>
      </c>
      <c r="P9">
        <f t="shared" si="3"/>
        <v>51867.525450477748</v>
      </c>
      <c r="Q9">
        <f t="shared" si="4"/>
        <v>-242.47454952225235</v>
      </c>
      <c r="R9">
        <f t="shared" si="5"/>
        <v>58793.907166019206</v>
      </c>
      <c r="S9">
        <f t="shared" si="6"/>
        <v>58793.907166019206</v>
      </c>
      <c r="T9">
        <f t="shared" si="7"/>
        <v>10023294.970419288</v>
      </c>
    </row>
    <row r="10" spans="1:20" x14ac:dyDescent="0.25">
      <c r="A10">
        <v>785.53399658203125</v>
      </c>
      <c r="B10">
        <v>8.75</v>
      </c>
      <c r="D10">
        <v>790.36199951171875</v>
      </c>
      <c r="E10">
        <v>70290</v>
      </c>
      <c r="F10" s="2" t="s">
        <v>19</v>
      </c>
      <c r="G10">
        <v>786.07720947265625</v>
      </c>
      <c r="H10" s="23" t="s">
        <v>448</v>
      </c>
      <c r="I10" s="23">
        <v>180521.93662232914</v>
      </c>
      <c r="J10">
        <f>'hidden params'!J10</f>
        <v>7.4618768218493286E-6</v>
      </c>
      <c r="K10">
        <f t="shared" si="0"/>
        <v>9</v>
      </c>
      <c r="L10">
        <f t="shared" si="1"/>
        <v>3.1693764803928119E-4</v>
      </c>
      <c r="M10">
        <f>I$7*((L1*J$10)+(L2*J$9)+(L3*J$8)+(L4*J$7)+(L5*J$6)+(L6*J$5)+(L7*J$4)+(L8*J$3)+(L9*J$2)+(L10*J$1)) + $I$4</f>
        <v>4517.353725270571</v>
      </c>
      <c r="N10">
        <f t="shared" si="2"/>
        <v>0.21097734048349293</v>
      </c>
      <c r="O10">
        <f>I$10*((N1*J$10)+(N2*J$9)+(N3*J$8)+(N4*J$7)+(N5*J$6)+(N6*J$5)+(N7*J$4)+(N8*J$3)+(N9*J$2)+(N10*J$1)) + $I$4</f>
        <v>64826.608776043016</v>
      </c>
      <c r="P10">
        <f t="shared" si="3"/>
        <v>69343.962501313581</v>
      </c>
      <c r="Q10">
        <f t="shared" si="4"/>
        <v>-946.03749868641899</v>
      </c>
      <c r="R10">
        <f t="shared" si="5"/>
        <v>894986.94892085623</v>
      </c>
      <c r="S10">
        <f t="shared" si="6"/>
        <v>894986.94892085623</v>
      </c>
      <c r="T10">
        <f t="shared" si="7"/>
        <v>3570344.7228065599</v>
      </c>
    </row>
    <row r="11" spans="1:20" x14ac:dyDescent="0.25">
      <c r="A11">
        <v>785.5460205078125</v>
      </c>
      <c r="B11">
        <v>17.5</v>
      </c>
      <c r="D11">
        <v>790.86602783203125</v>
      </c>
      <c r="E11">
        <v>82530</v>
      </c>
      <c r="F11" s="2" t="s">
        <v>29</v>
      </c>
      <c r="G11">
        <v>793.21075439453125</v>
      </c>
      <c r="H11" s="23" t="s">
        <v>449</v>
      </c>
      <c r="I11" s="23">
        <v>0.69701224677056084</v>
      </c>
      <c r="J11">
        <f>'hidden params'!J11</f>
        <v>1.052564504578221E-6</v>
      </c>
      <c r="K11">
        <f t="shared" si="0"/>
        <v>10</v>
      </c>
      <c r="L11">
        <f t="shared" si="1"/>
        <v>1.0074296476197778E-5</v>
      </c>
      <c r="M11">
        <f t="shared" ref="M11:M30" si="8">I$7*((L2*J$10)+(L3*J$9)+(L4*J$8)+(L5*J$7)+(L6*J$6)+(L7*J$5)+(L8*J$4)+(L9*J$3)+(L10*J$2)+(L11*J$1)) + $I$4</f>
        <v>1365.6941376146026</v>
      </c>
      <c r="N11">
        <f t="shared" si="2"/>
        <v>0.22851435610233933</v>
      </c>
      <c r="O11">
        <f t="shared" ref="O11:O30" si="9">I$10*((N2*J$10)+(N3*J$9)+(N4*J$8)+(N5*J$7)+(N6*J$6)+(N7*J$5)+(N8*J$4)+(N9*J$3)+(N10*J$2)+(N11*J$1)) + $I$4</f>
        <v>83471.926624663596</v>
      </c>
      <c r="P11">
        <f t="shared" si="3"/>
        <v>84837.620762278195</v>
      </c>
      <c r="Q11">
        <f t="shared" si="4"/>
        <v>2307.6207622781949</v>
      </c>
      <c r="R11">
        <f t="shared" si="5"/>
        <v>5325113.5824973974</v>
      </c>
      <c r="S11">
        <f t="shared" si="6"/>
        <v>5325113.5824973974</v>
      </c>
      <c r="T11">
        <f t="shared" si="7"/>
        <v>1080081.0978487523</v>
      </c>
    </row>
    <row r="12" spans="1:20" x14ac:dyDescent="0.25">
      <c r="A12">
        <v>785.55902099609375</v>
      </c>
      <c r="B12">
        <v>35.5</v>
      </c>
      <c r="D12">
        <v>791.3690185546875</v>
      </c>
      <c r="E12">
        <v>85010</v>
      </c>
      <c r="F12" t="s">
        <v>30</v>
      </c>
      <c r="G12" t="s">
        <v>31</v>
      </c>
      <c r="H12" t="s">
        <v>453</v>
      </c>
      <c r="I12">
        <f>I11*I22</f>
        <v>9.554839489938562</v>
      </c>
      <c r="J12">
        <f>'hidden params'!J12</f>
        <v>1.3868021752309093E-7</v>
      </c>
      <c r="K12">
        <f t="shared" si="0"/>
        <v>11</v>
      </c>
      <c r="L12">
        <f t="shared" si="1"/>
        <v>0</v>
      </c>
      <c r="M12">
        <f t="shared" si="8"/>
        <v>358.14026685582445</v>
      </c>
      <c r="N12">
        <f t="shared" si="2"/>
        <v>0.17721836781335298</v>
      </c>
      <c r="O12">
        <f t="shared" si="9"/>
        <v>83116.137057844055</v>
      </c>
      <c r="P12">
        <f t="shared" si="3"/>
        <v>83474.277324699884</v>
      </c>
      <c r="Q12">
        <f t="shared" si="4"/>
        <v>-1535.722675300116</v>
      </c>
      <c r="R12">
        <f t="shared" si="5"/>
        <v>2358444.1354309455</v>
      </c>
      <c r="S12">
        <f t="shared" si="6"/>
        <v>2358444.1354309455</v>
      </c>
      <c r="T12">
        <f t="shared" si="7"/>
        <v>283421.1114866077</v>
      </c>
    </row>
    <row r="13" spans="1:20" x14ac:dyDescent="0.25">
      <c r="A13">
        <v>785.57098388671875</v>
      </c>
      <c r="B13">
        <v>49.75</v>
      </c>
      <c r="D13">
        <v>791.87298583984375</v>
      </c>
      <c r="E13">
        <v>63460</v>
      </c>
      <c r="F13">
        <v>9428</v>
      </c>
      <c r="H13" s="24"/>
      <c r="I13" s="24"/>
      <c r="J13">
        <f>'hidden params'!J13</f>
        <v>1.7100403136067916E-8</v>
      </c>
      <c r="K13">
        <f t="shared" si="0"/>
        <v>12</v>
      </c>
      <c r="L13">
        <f t="shared" si="1"/>
        <v>0</v>
      </c>
      <c r="M13">
        <f t="shared" si="8"/>
        <v>82.913338305839616</v>
      </c>
      <c r="N13">
        <f t="shared" si="2"/>
        <v>9.2010308352735631E-2</v>
      </c>
      <c r="O13">
        <f t="shared" si="9"/>
        <v>63490.263170909857</v>
      </c>
      <c r="P13">
        <f t="shared" si="3"/>
        <v>63573.176509215693</v>
      </c>
      <c r="Q13">
        <f t="shared" si="4"/>
        <v>113.17650921569293</v>
      </c>
      <c r="R13">
        <f t="shared" si="5"/>
        <v>12808.922238249826</v>
      </c>
      <c r="S13">
        <f t="shared" si="6"/>
        <v>12808.922238249826</v>
      </c>
      <c r="T13">
        <f t="shared" si="7"/>
        <v>65656.832770194305</v>
      </c>
    </row>
    <row r="14" spans="1:20" x14ac:dyDescent="0.25">
      <c r="A14">
        <v>785.5830078125</v>
      </c>
      <c r="B14">
        <v>52.75</v>
      </c>
      <c r="D14">
        <v>792.37701416015625</v>
      </c>
      <c r="E14">
        <v>37410</v>
      </c>
      <c r="F14">
        <v>9428</v>
      </c>
      <c r="H14" s="24"/>
      <c r="I14" s="24"/>
      <c r="J14">
        <f>'hidden params'!J14</f>
        <v>2.001917954263115E-9</v>
      </c>
      <c r="K14">
        <f t="shared" si="0"/>
        <v>13</v>
      </c>
      <c r="L14">
        <f t="shared" si="1"/>
        <v>0</v>
      </c>
      <c r="M14">
        <f t="shared" si="8"/>
        <v>17.166034261513936</v>
      </c>
      <c r="N14">
        <f t="shared" si="2"/>
        <v>2.7814271381881965E-2</v>
      </c>
      <c r="O14">
        <f t="shared" si="9"/>
        <v>37024.587408979773</v>
      </c>
      <c r="P14">
        <f t="shared" si="3"/>
        <v>37041.753443241287</v>
      </c>
      <c r="Q14">
        <f t="shared" si="4"/>
        <v>-368.24655675871327</v>
      </c>
      <c r="R14">
        <f t="shared" si="5"/>
        <v>135605.52656464823</v>
      </c>
      <c r="S14">
        <f t="shared" si="6"/>
        <v>135605.52656464823</v>
      </c>
      <c r="T14">
        <f t="shared" si="7"/>
        <v>13601.970973109355</v>
      </c>
    </row>
    <row r="15" spans="1:20" x14ac:dyDescent="0.25">
      <c r="A15">
        <v>785.594970703125</v>
      </c>
      <c r="B15">
        <v>41.75</v>
      </c>
      <c r="D15">
        <v>792.8809814453125</v>
      </c>
      <c r="E15">
        <v>15750</v>
      </c>
      <c r="J15">
        <f>'hidden params'!J15</f>
        <v>0</v>
      </c>
      <c r="K15">
        <f t="shared" si="0"/>
        <v>14</v>
      </c>
      <c r="L15">
        <f t="shared" si="1"/>
        <v>0</v>
      </c>
      <c r="M15">
        <f t="shared" si="8"/>
        <v>3.1912713140272766</v>
      </c>
      <c r="N15">
        <f t="shared" si="2"/>
        <v>3.2371316263456896E-3</v>
      </c>
      <c r="O15">
        <f t="shared" si="9"/>
        <v>16611.986438652948</v>
      </c>
      <c r="P15">
        <f t="shared" si="3"/>
        <v>16615.177709966974</v>
      </c>
      <c r="Q15">
        <f t="shared" si="4"/>
        <v>865.17770996697436</v>
      </c>
      <c r="R15">
        <f t="shared" si="5"/>
        <v>748532.46982369805</v>
      </c>
      <c r="S15">
        <f t="shared" si="6"/>
        <v>748532.46982369805</v>
      </c>
      <c r="T15">
        <f t="shared" si="7"/>
        <v>2530.2983315242191</v>
      </c>
    </row>
    <row r="16" spans="1:20" x14ac:dyDescent="0.25">
      <c r="A16">
        <v>785.60699462890625</v>
      </c>
      <c r="B16">
        <v>22</v>
      </c>
      <c r="D16">
        <v>793.385009765625</v>
      </c>
      <c r="E16">
        <v>6087</v>
      </c>
      <c r="F16">
        <v>16870135.595543869</v>
      </c>
      <c r="H16" t="s">
        <v>450</v>
      </c>
      <c r="I16">
        <f>I7/(I7+I10)</f>
        <v>0.4992382954524659</v>
      </c>
      <c r="J16">
        <f>'hidden params'!J16</f>
        <v>0</v>
      </c>
      <c r="K16">
        <f t="shared" si="0"/>
        <v>15</v>
      </c>
      <c r="L16">
        <f t="shared" si="1"/>
        <v>0</v>
      </c>
      <c r="M16">
        <f t="shared" si="8"/>
        <v>0.52494548295260379</v>
      </c>
      <c r="N16">
        <f t="shared" si="2"/>
        <v>0</v>
      </c>
      <c r="O16">
        <f t="shared" si="9"/>
        <v>5938.6019358008416</v>
      </c>
      <c r="P16">
        <f t="shared" si="3"/>
        <v>5939.1268812837943</v>
      </c>
      <c r="Q16">
        <f t="shared" si="4"/>
        <v>-147.87311871620568</v>
      </c>
      <c r="R16">
        <f t="shared" si="5"/>
        <v>21866.45923885706</v>
      </c>
      <c r="S16">
        <f t="shared" si="6"/>
        <v>21866.45923885706</v>
      </c>
      <c r="T16">
        <f t="shared" si="7"/>
        <v>416.48387711877228</v>
      </c>
    </row>
    <row r="17" spans="1:20" x14ac:dyDescent="0.25">
      <c r="A17">
        <v>785.6199951171875</v>
      </c>
      <c r="B17">
        <v>17.25</v>
      </c>
      <c r="D17">
        <f>D16 + (1/$G$6)</f>
        <v>793.885009765625</v>
      </c>
      <c r="E17">
        <v>0</v>
      </c>
      <c r="F17">
        <v>16870135.595543683</v>
      </c>
      <c r="H17" t="s">
        <v>451</v>
      </c>
      <c r="I17">
        <f>I10/(I10+I7)</f>
        <v>0.50076170454753399</v>
      </c>
      <c r="J17">
        <f>'hidden params'!J17</f>
        <v>0</v>
      </c>
      <c r="K17">
        <f t="shared" si="0"/>
        <v>16</v>
      </c>
      <c r="L17">
        <f t="shared" si="1"/>
        <v>0</v>
      </c>
      <c r="M17">
        <f t="shared" si="8"/>
        <v>7.2777499934840964E-2</v>
      </c>
      <c r="N17">
        <f t="shared" si="2"/>
        <v>0</v>
      </c>
      <c r="O17">
        <f t="shared" si="9"/>
        <v>1760.1711659586661</v>
      </c>
      <c r="P17">
        <f t="shared" si="3"/>
        <v>1760.2439434586008</v>
      </c>
      <c r="Q17">
        <f t="shared" si="4"/>
        <v>1760.2439434586008</v>
      </c>
      <c r="R17">
        <f t="shared" si="5"/>
        <v>3098458.7404826861</v>
      </c>
      <c r="S17">
        <f t="shared" si="6"/>
        <v>3098458.7404826861</v>
      </c>
      <c r="T17">
        <f t="shared" si="7"/>
        <v>57.776966246488989</v>
      </c>
    </row>
    <row r="18" spans="1:20" x14ac:dyDescent="0.25">
      <c r="A18">
        <v>785.63201904296875</v>
      </c>
      <c r="B18">
        <v>28</v>
      </c>
      <c r="D18">
        <f>D17 + (1/$G$6)</f>
        <v>794.385009765625</v>
      </c>
      <c r="E18">
        <v>0</v>
      </c>
      <c r="F18">
        <v>16870135.595543951</v>
      </c>
      <c r="J18">
        <f>'hidden params'!J18</f>
        <v>0</v>
      </c>
      <c r="K18">
        <f t="shared" si="0"/>
        <v>17</v>
      </c>
      <c r="L18">
        <f t="shared" si="1"/>
        <v>0</v>
      </c>
      <c r="M18">
        <f t="shared" si="8"/>
        <v>7.6966024766121997E-3</v>
      </c>
      <c r="N18">
        <f t="shared" si="2"/>
        <v>0</v>
      </c>
      <c r="O18">
        <f t="shared" si="9"/>
        <v>446.40220221411943</v>
      </c>
      <c r="P18">
        <f t="shared" si="3"/>
        <v>446.40989881659601</v>
      </c>
      <c r="Q18">
        <f t="shared" si="4"/>
        <v>446.40989881659601</v>
      </c>
      <c r="R18">
        <f t="shared" si="5"/>
        <v>199281.79776144348</v>
      </c>
      <c r="S18">
        <f t="shared" si="6"/>
        <v>199281.79776144348</v>
      </c>
      <c r="T18">
        <f t="shared" si="7"/>
        <v>6.1140656335457155</v>
      </c>
    </row>
    <row r="19" spans="1:20" x14ac:dyDescent="0.25">
      <c r="A19">
        <v>785.64398193359375</v>
      </c>
      <c r="B19">
        <v>36.5</v>
      </c>
      <c r="D19">
        <f>D18 + (1/$G$6)</f>
        <v>794.885009765625</v>
      </c>
      <c r="E19">
        <v>0</v>
      </c>
      <c r="H19" t="s">
        <v>441</v>
      </c>
      <c r="I19">
        <v>6247.4435106707933</v>
      </c>
      <c r="J19">
        <f>'hidden params'!J19</f>
        <v>0</v>
      </c>
      <c r="K19">
        <f t="shared" si="0"/>
        <v>18</v>
      </c>
      <c r="L19">
        <f t="shared" si="1"/>
        <v>0</v>
      </c>
      <c r="M19">
        <f t="shared" si="8"/>
        <v>5.1458093872680597E-4</v>
      </c>
      <c r="N19">
        <f t="shared" si="2"/>
        <v>0</v>
      </c>
      <c r="O19">
        <f t="shared" si="9"/>
        <v>99.226814869803277</v>
      </c>
      <c r="P19">
        <f t="shared" si="3"/>
        <v>99.227329450742005</v>
      </c>
      <c r="Q19">
        <f t="shared" si="4"/>
        <v>99.227329450742005</v>
      </c>
      <c r="R19">
        <f t="shared" si="5"/>
        <v>9846.0629099260914</v>
      </c>
      <c r="S19">
        <f t="shared" si="6"/>
        <v>9846.0629099260914</v>
      </c>
      <c r="T19">
        <f t="shared" si="7"/>
        <v>0.40903267450506164</v>
      </c>
    </row>
    <row r="20" spans="1:20" x14ac:dyDescent="0.25">
      <c r="A20">
        <v>785.656005859375</v>
      </c>
      <c r="B20">
        <v>58.75</v>
      </c>
      <c r="E20">
        <v>0</v>
      </c>
      <c r="F20">
        <v>0.35923586412182068</v>
      </c>
      <c r="H20" t="s">
        <v>444</v>
      </c>
      <c r="I20">
        <f>'hidden params'!I20</f>
        <v>0.86622543450233802</v>
      </c>
      <c r="J20">
        <f>'hidden params'!J20</f>
        <v>0</v>
      </c>
      <c r="K20" t="str">
        <f t="shared" si="0"/>
        <v/>
      </c>
      <c r="L20">
        <f t="shared" si="1"/>
        <v>0</v>
      </c>
      <c r="M20">
        <f t="shared" si="8"/>
        <v>1.3529120649087096E-5</v>
      </c>
      <c r="N20">
        <f t="shared" si="2"/>
        <v>0</v>
      </c>
      <c r="O20">
        <f t="shared" si="9"/>
        <v>19.662282561561248</v>
      </c>
      <c r="P20" t="str">
        <f t="shared" si="3"/>
        <v/>
      </c>
      <c r="Q20" t="str">
        <f t="shared" si="4"/>
        <v/>
      </c>
      <c r="R20" t="str">
        <f t="shared" si="5"/>
        <v/>
      </c>
      <c r="S20" t="str">
        <f t="shared" si="6"/>
        <v/>
      </c>
      <c r="T20" t="str">
        <f t="shared" si="7"/>
        <v/>
      </c>
    </row>
    <row r="21" spans="1:20" x14ac:dyDescent="0.25">
      <c r="A21">
        <v>785.66900634765625</v>
      </c>
      <c r="B21">
        <v>69</v>
      </c>
      <c r="E21">
        <v>0</v>
      </c>
      <c r="F21">
        <v>0.69701224677056084</v>
      </c>
      <c r="H21" t="s">
        <v>445</v>
      </c>
      <c r="I21">
        <f>'hidden params'!I21</f>
        <v>13.753941155366729</v>
      </c>
      <c r="J21">
        <f>'hidden params'!J21</f>
        <v>0</v>
      </c>
      <c r="K21" t="str">
        <f t="shared" si="0"/>
        <v/>
      </c>
      <c r="L21">
        <f t="shared" si="1"/>
        <v>0</v>
      </c>
      <c r="M21">
        <f t="shared" si="8"/>
        <v>0</v>
      </c>
      <c r="N21">
        <f t="shared" si="2"/>
        <v>0</v>
      </c>
      <c r="O21">
        <f t="shared" si="9"/>
        <v>3.4945276717609559</v>
      </c>
      <c r="P21" t="str">
        <f t="shared" si="3"/>
        <v/>
      </c>
      <c r="Q21" t="str">
        <f t="shared" si="4"/>
        <v/>
      </c>
      <c r="R21" t="str">
        <f t="shared" si="5"/>
        <v/>
      </c>
      <c r="S21" t="str">
        <f t="shared" si="6"/>
        <v/>
      </c>
      <c r="T21" t="str">
        <f t="shared" si="7"/>
        <v/>
      </c>
    </row>
    <row r="22" spans="1:20" x14ac:dyDescent="0.25">
      <c r="A22">
        <v>785.6810302734375</v>
      </c>
      <c r="B22">
        <v>44.5</v>
      </c>
      <c r="E22">
        <v>0</v>
      </c>
      <c r="F22">
        <v>179972.75572927692</v>
      </c>
      <c r="H22" s="23" t="s">
        <v>452</v>
      </c>
      <c r="I22" s="23">
        <v>13.708280642425754</v>
      </c>
      <c r="J22">
        <f>'hidden params'!J22</f>
        <v>0</v>
      </c>
      <c r="K22" t="str">
        <f t="shared" si="0"/>
        <v/>
      </c>
      <c r="L22">
        <f t="shared" si="1"/>
        <v>0</v>
      </c>
      <c r="M22">
        <f t="shared" si="8"/>
        <v>0</v>
      </c>
      <c r="N22">
        <f t="shared" si="2"/>
        <v>0</v>
      </c>
      <c r="O22">
        <f t="shared" si="9"/>
        <v>0.54357851604885499</v>
      </c>
      <c r="P22" t="str">
        <f t="shared" si="3"/>
        <v/>
      </c>
      <c r="Q22" t="str">
        <f t="shared" si="4"/>
        <v/>
      </c>
      <c r="R22" t="str">
        <f t="shared" si="5"/>
        <v/>
      </c>
      <c r="S22" t="str">
        <f t="shared" si="6"/>
        <v/>
      </c>
      <c r="T22" t="str">
        <f t="shared" si="7"/>
        <v/>
      </c>
    </row>
    <row r="23" spans="1:20" x14ac:dyDescent="0.25">
      <c r="A23">
        <v>785.6929931640625</v>
      </c>
      <c r="B23">
        <v>55.5</v>
      </c>
      <c r="E23">
        <v>0</v>
      </c>
      <c r="F23">
        <v>9.5669691191325938</v>
      </c>
      <c r="H23" s="24"/>
      <c r="I23" s="24"/>
      <c r="J23">
        <f>'hidden params'!J23</f>
        <v>0</v>
      </c>
      <c r="K23" t="str">
        <f t="shared" si="0"/>
        <v/>
      </c>
      <c r="L23">
        <f t="shared" si="1"/>
        <v>0</v>
      </c>
      <c r="M23">
        <f t="shared" si="8"/>
        <v>0</v>
      </c>
      <c r="N23">
        <f t="shared" si="2"/>
        <v>0</v>
      </c>
      <c r="O23">
        <f t="shared" si="9"/>
        <v>6.6137301694435421E-2</v>
      </c>
      <c r="P23" t="str">
        <f t="shared" si="3"/>
        <v/>
      </c>
      <c r="Q23" t="str">
        <f t="shared" si="4"/>
        <v/>
      </c>
      <c r="R23" t="str">
        <f t="shared" si="5"/>
        <v/>
      </c>
      <c r="S23" t="str">
        <f t="shared" si="6"/>
        <v/>
      </c>
      <c r="T23" t="str">
        <f t="shared" si="7"/>
        <v/>
      </c>
    </row>
    <row r="24" spans="1:20" x14ac:dyDescent="0.25">
      <c r="A24">
        <v>785.70501708984375</v>
      </c>
      <c r="B24">
        <v>82.75</v>
      </c>
      <c r="E24">
        <v>0</v>
      </c>
      <c r="F24">
        <v>13.708280642425754</v>
      </c>
      <c r="H24" t="s">
        <v>443</v>
      </c>
      <c r="I24">
        <v>22915972985.416649</v>
      </c>
      <c r="J24">
        <f>'hidden params'!J24</f>
        <v>0</v>
      </c>
      <c r="K24" t="str">
        <f t="shared" si="0"/>
        <v/>
      </c>
      <c r="L24">
        <f t="shared" si="1"/>
        <v>0</v>
      </c>
      <c r="M24">
        <f t="shared" si="8"/>
        <v>0</v>
      </c>
      <c r="N24">
        <f t="shared" si="2"/>
        <v>0</v>
      </c>
      <c r="O24">
        <f t="shared" si="9"/>
        <v>4.3605213608801235E-3</v>
      </c>
      <c r="P24" t="str">
        <f t="shared" si="3"/>
        <v/>
      </c>
      <c r="Q24" t="str">
        <f t="shared" si="4"/>
        <v/>
      </c>
      <c r="R24" t="str">
        <f t="shared" si="5"/>
        <v/>
      </c>
      <c r="S24" t="str">
        <f t="shared" si="6"/>
        <v/>
      </c>
      <c r="T24" t="str">
        <f t="shared" si="7"/>
        <v/>
      </c>
    </row>
    <row r="25" spans="1:20" x14ac:dyDescent="0.25">
      <c r="A25">
        <v>785.718017578125</v>
      </c>
      <c r="B25">
        <v>81.25</v>
      </c>
      <c r="E25">
        <v>0</v>
      </c>
      <c r="H25" t="s">
        <v>446</v>
      </c>
      <c r="I25">
        <v>15023101328.122477</v>
      </c>
      <c r="J25">
        <f>'hidden params'!J25</f>
        <v>0</v>
      </c>
      <c r="K25" t="str">
        <f t="shared" si="0"/>
        <v/>
      </c>
      <c r="L25">
        <f t="shared" si="1"/>
        <v>0</v>
      </c>
      <c r="M25">
        <f t="shared" si="8"/>
        <v>0</v>
      </c>
      <c r="N25">
        <f t="shared" si="2"/>
        <v>0</v>
      </c>
      <c r="O25">
        <f t="shared" si="9"/>
        <v>0</v>
      </c>
      <c r="P25" t="str">
        <f t="shared" si="3"/>
        <v/>
      </c>
      <c r="Q25" t="str">
        <f t="shared" si="4"/>
        <v/>
      </c>
      <c r="R25" t="str">
        <f t="shared" si="5"/>
        <v/>
      </c>
      <c r="S25" t="str">
        <f t="shared" si="6"/>
        <v/>
      </c>
      <c r="T25" t="str">
        <f t="shared" si="7"/>
        <v/>
      </c>
    </row>
    <row r="26" spans="1:20" x14ac:dyDescent="0.25">
      <c r="A26">
        <v>785.72998046875</v>
      </c>
      <c r="B26">
        <v>72.25</v>
      </c>
      <c r="E26">
        <v>0</v>
      </c>
      <c r="H26" t="s">
        <v>447</v>
      </c>
      <c r="I26">
        <v>170.62166483999121</v>
      </c>
      <c r="J26">
        <f>'hidden params'!J26</f>
        <v>0</v>
      </c>
      <c r="K26" t="str">
        <f t="shared" si="0"/>
        <v/>
      </c>
      <c r="L26">
        <f t="shared" si="1"/>
        <v>0</v>
      </c>
      <c r="M26">
        <f t="shared" si="8"/>
        <v>0</v>
      </c>
      <c r="N26">
        <f t="shared" si="2"/>
        <v>0</v>
      </c>
      <c r="O26">
        <f t="shared" si="9"/>
        <v>0</v>
      </c>
      <c r="P26" t="str">
        <f t="shared" si="3"/>
        <v/>
      </c>
      <c r="Q26" t="str">
        <f t="shared" si="4"/>
        <v/>
      </c>
      <c r="R26" t="str">
        <f t="shared" si="5"/>
        <v/>
      </c>
      <c r="S26" t="str">
        <f t="shared" si="6"/>
        <v/>
      </c>
      <c r="T26" t="str">
        <f t="shared" si="7"/>
        <v/>
      </c>
    </row>
    <row r="27" spans="1:20" x14ac:dyDescent="0.25">
      <c r="A27">
        <v>785.74200439453125</v>
      </c>
      <c r="B27">
        <v>53</v>
      </c>
      <c r="E27">
        <v>0</v>
      </c>
      <c r="H27" t="s">
        <v>468</v>
      </c>
      <c r="I27">
        <f xml:space="preserve"> 1 + 1.5*EXP(-(I22 * 0.000239 * I19))</f>
        <v>1.0000000019354938</v>
      </c>
      <c r="J27">
        <f>'hidden params'!J27</f>
        <v>0</v>
      </c>
      <c r="K27" t="str">
        <f t="shared" si="0"/>
        <v/>
      </c>
      <c r="L27">
        <f t="shared" si="1"/>
        <v>0</v>
      </c>
      <c r="M27">
        <f t="shared" si="8"/>
        <v>0</v>
      </c>
      <c r="N27">
        <f t="shared" si="2"/>
        <v>0</v>
      </c>
      <c r="O27">
        <f t="shared" si="9"/>
        <v>0</v>
      </c>
      <c r="P27" t="str">
        <f t="shared" si="3"/>
        <v/>
      </c>
      <c r="Q27" t="str">
        <f t="shared" si="4"/>
        <v/>
      </c>
      <c r="R27" t="str">
        <f t="shared" si="5"/>
        <v/>
      </c>
      <c r="S27" t="str">
        <f t="shared" si="6"/>
        <v/>
      </c>
      <c r="T27" t="str">
        <f t="shared" si="7"/>
        <v/>
      </c>
    </row>
    <row r="28" spans="1:20" x14ac:dyDescent="0.25">
      <c r="A28">
        <v>785.7540283203125</v>
      </c>
      <c r="B28">
        <v>69.5</v>
      </c>
      <c r="E28">
        <v>0</v>
      </c>
      <c r="H28" t="s">
        <v>467</v>
      </c>
      <c r="I28">
        <f>(2^0.5)*(ABS((I3*I8)-I22*I11))/((((I3*I8*(1-I8))+(I22*I11*(1-I11))))^0.5)</f>
        <v>3.8323269134233104</v>
      </c>
      <c r="J28">
        <f>'hidden params'!J28</f>
        <v>0</v>
      </c>
      <c r="K28" t="str">
        <f t="shared" si="0"/>
        <v/>
      </c>
      <c r="L28">
        <f t="shared" si="1"/>
        <v>0</v>
      </c>
      <c r="M28">
        <f t="shared" si="8"/>
        <v>0</v>
      </c>
      <c r="N28">
        <f t="shared" si="2"/>
        <v>0</v>
      </c>
      <c r="O28">
        <f t="shared" si="9"/>
        <v>0</v>
      </c>
      <c r="P28" t="str">
        <f t="shared" si="3"/>
        <v/>
      </c>
      <c r="Q28" t="str">
        <f t="shared" si="4"/>
        <v/>
      </c>
      <c r="R28" t="str">
        <f t="shared" si="5"/>
        <v/>
      </c>
      <c r="S28" t="str">
        <f t="shared" si="6"/>
        <v/>
      </c>
      <c r="T28" t="str">
        <f t="shared" si="7"/>
        <v/>
      </c>
    </row>
    <row r="29" spans="1:20" x14ac:dyDescent="0.25">
      <c r="A29">
        <v>785.76702880859375</v>
      </c>
      <c r="B29">
        <v>158.69999694824219</v>
      </c>
      <c r="H29" t="s">
        <v>469</v>
      </c>
      <c r="I29">
        <f>(I24-I25)/I25</f>
        <v>0.52538230854631329</v>
      </c>
      <c r="J29">
        <f>'hidden params'!J29</f>
        <v>0</v>
      </c>
      <c r="K29" t="str">
        <f t="shared" si="0"/>
        <v/>
      </c>
      <c r="L29">
        <f t="shared" si="1"/>
        <v>0</v>
      </c>
      <c r="M29">
        <f t="shared" si="8"/>
        <v>0</v>
      </c>
      <c r="N29">
        <f t="shared" si="2"/>
        <v>0</v>
      </c>
      <c r="O29">
        <f t="shared" si="9"/>
        <v>0</v>
      </c>
      <c r="P29" t="str">
        <f t="shared" si="3"/>
        <v/>
      </c>
      <c r="Q29" t="str">
        <f t="shared" si="4"/>
        <v/>
      </c>
      <c r="R29" t="str">
        <f t="shared" si="5"/>
        <v/>
      </c>
      <c r="S29" t="str">
        <f t="shared" si="6"/>
        <v/>
      </c>
      <c r="T29" t="str">
        <f t="shared" si="7"/>
        <v/>
      </c>
    </row>
    <row r="30" spans="1:20" x14ac:dyDescent="0.25">
      <c r="A30">
        <v>785.77899169921875</v>
      </c>
      <c r="B30">
        <v>352.70001220703125</v>
      </c>
      <c r="H30" t="s">
        <v>470</v>
      </c>
      <c r="I30">
        <f>(I25-I6)/I6</f>
        <v>889.51455710236814</v>
      </c>
      <c r="J30">
        <f>'hidden params'!J30</f>
        <v>0</v>
      </c>
      <c r="K30" t="str">
        <f t="shared" si="0"/>
        <v/>
      </c>
      <c r="L30">
        <f t="shared" si="1"/>
        <v>0</v>
      </c>
      <c r="M30">
        <f t="shared" si="8"/>
        <v>0</v>
      </c>
      <c r="N30">
        <f t="shared" si="2"/>
        <v>0</v>
      </c>
      <c r="O30">
        <f t="shared" si="9"/>
        <v>0</v>
      </c>
      <c r="P30" t="str">
        <f t="shared" si="3"/>
        <v/>
      </c>
      <c r="Q30" t="str">
        <f t="shared" si="4"/>
        <v/>
      </c>
      <c r="R30" t="str">
        <f t="shared" si="5"/>
        <v/>
      </c>
      <c r="S30" t="str">
        <f t="shared" si="6"/>
        <v/>
      </c>
      <c r="T30" t="str">
        <f t="shared" si="7"/>
        <v/>
      </c>
    </row>
    <row r="31" spans="1:20" x14ac:dyDescent="0.25">
      <c r="A31">
        <v>785.791015625</v>
      </c>
      <c r="B31">
        <v>669.20001220703125</v>
      </c>
      <c r="H31" t="s">
        <v>471</v>
      </c>
      <c r="I31">
        <f>(0.25* 0.0058*I22*I19)*EXP(-((I17-0.5)^2)/(2*((0.174318)^2)))</f>
        <v>124.17929244313325</v>
      </c>
    </row>
    <row r="32" spans="1:20" x14ac:dyDescent="0.25">
      <c r="A32">
        <v>785.802978515625</v>
      </c>
      <c r="B32">
        <v>1134</v>
      </c>
      <c r="H32" t="s">
        <v>494</v>
      </c>
      <c r="I32">
        <f xml:space="preserve"> ($R$69 / 100)^-1</f>
        <v>84.598494768739528</v>
      </c>
    </row>
    <row r="33" spans="1:20" x14ac:dyDescent="0.25">
      <c r="A33">
        <v>785.81597900390625</v>
      </c>
      <c r="B33">
        <v>1817</v>
      </c>
      <c r="F33">
        <v>3405</v>
      </c>
      <c r="H33" t="s">
        <v>495</v>
      </c>
      <c r="I33">
        <f xml:space="preserve"> ($R$72 / 100)^-1</f>
        <v>81.831599922533016</v>
      </c>
    </row>
    <row r="34" spans="1:20" x14ac:dyDescent="0.25">
      <c r="A34">
        <v>785.8280029296875</v>
      </c>
      <c r="B34">
        <v>2742</v>
      </c>
      <c r="L34" t="s">
        <v>481</v>
      </c>
      <c r="M34" t="s">
        <v>482</v>
      </c>
      <c r="N34" t="s">
        <v>483</v>
      </c>
      <c r="O34" t="s">
        <v>484</v>
      </c>
      <c r="P34" t="s">
        <v>485</v>
      </c>
    </row>
    <row r="35" spans="1:20" ht="15.75" thickBot="1" x14ac:dyDescent="0.3">
      <c r="A35">
        <v>785.84002685546875</v>
      </c>
      <c r="B35">
        <v>3405</v>
      </c>
      <c r="L35">
        <v>0.99958967350777728</v>
      </c>
      <c r="M35">
        <v>0.99872237272856901</v>
      </c>
      <c r="N35">
        <v>0.99986825715674177</v>
      </c>
      <c r="O35">
        <v>0.99917951538338479</v>
      </c>
      <c r="P35">
        <v>0.99886394437699422</v>
      </c>
    </row>
    <row r="36" spans="1:20" x14ac:dyDescent="0.25">
      <c r="A36">
        <v>785.85198974609375</v>
      </c>
      <c r="B36">
        <v>2967</v>
      </c>
      <c r="G36" s="15">
        <v>30</v>
      </c>
      <c r="H36" s="16" t="s">
        <v>504</v>
      </c>
      <c r="I36" s="19" t="s">
        <v>505</v>
      </c>
      <c r="J36" t="s">
        <v>489</v>
      </c>
      <c r="K36" t="s">
        <v>490</v>
      </c>
      <c r="L36" t="s">
        <v>491</v>
      </c>
      <c r="M36" t="s">
        <v>492</v>
      </c>
      <c r="N36" t="s">
        <v>482</v>
      </c>
      <c r="O36" t="s">
        <v>483</v>
      </c>
      <c r="P36" t="s">
        <v>478</v>
      </c>
      <c r="Q36" t="s">
        <v>479</v>
      </c>
      <c r="R36" t="s">
        <v>493</v>
      </c>
      <c r="S36" t="s">
        <v>478</v>
      </c>
      <c r="T36" t="s">
        <v>479</v>
      </c>
    </row>
    <row r="37" spans="1:20" x14ac:dyDescent="0.25">
      <c r="A37">
        <v>785.864990234375</v>
      </c>
      <c r="B37">
        <v>1760</v>
      </c>
      <c r="G37" s="14" t="s">
        <v>456</v>
      </c>
      <c r="H37" s="13">
        <f>AVERAGE(K101:K110)</f>
        <v>3.4326815113148221</v>
      </c>
      <c r="I37" s="20">
        <f>STDEV(K101:K110)</f>
        <v>9.2600509084226706E-2</v>
      </c>
      <c r="J37">
        <v>9.5669690854354918</v>
      </c>
      <c r="K37">
        <v>0.65040163147817665</v>
      </c>
      <c r="L37">
        <v>14.709325165271359</v>
      </c>
      <c r="M37">
        <v>2.1603686564627926</v>
      </c>
      <c r="N37">
        <v>8.1618617866777754</v>
      </c>
      <c r="O37">
        <v>10.972076384193208</v>
      </c>
      <c r="P37">
        <v>1.7570519153943377E-9</v>
      </c>
      <c r="Q37" t="s">
        <v>480</v>
      </c>
      <c r="R37">
        <v>6.7984084161861817</v>
      </c>
      <c r="S37">
        <v>2.2747623067531097E-7</v>
      </c>
      <c r="T37" t="s">
        <v>480</v>
      </c>
    </row>
    <row r="38" spans="1:20" x14ac:dyDescent="0.25">
      <c r="A38">
        <v>785.87701416015625</v>
      </c>
      <c r="B38">
        <v>835.70001220703125</v>
      </c>
      <c r="G38" s="14" t="s">
        <v>458</v>
      </c>
      <c r="H38" s="13">
        <f>AVERAGE(M101:M110)</f>
        <v>9.543189241493538</v>
      </c>
      <c r="I38" s="20">
        <f>STDEV(M101:M110)</f>
        <v>9.2750923205707797E-2</v>
      </c>
      <c r="J38">
        <v>0.35923586537449742</v>
      </c>
      <c r="K38">
        <v>2.2563829641990392E-2</v>
      </c>
      <c r="L38">
        <v>15.920872966793445</v>
      </c>
      <c r="M38">
        <v>2.1603686564627926</v>
      </c>
      <c r="N38">
        <v>0.31048967504617531</v>
      </c>
      <c r="O38">
        <v>0.40798205570281953</v>
      </c>
      <c r="P38">
        <v>6.6051782219836805E-10</v>
      </c>
      <c r="Q38" t="s">
        <v>480</v>
      </c>
      <c r="R38">
        <v>6.2810626156349878</v>
      </c>
      <c r="S38">
        <v>8.705934682832957E-8</v>
      </c>
      <c r="T38" t="s">
        <v>480</v>
      </c>
    </row>
    <row r="39" spans="1:20" x14ac:dyDescent="0.25">
      <c r="A39">
        <v>785.88897705078125</v>
      </c>
      <c r="B39">
        <v>460.70001220703125</v>
      </c>
      <c r="G39" s="14" t="s">
        <v>460</v>
      </c>
      <c r="H39" s="13" t="e">
        <f>AVERAGE(O101:O110)</f>
        <v>#DIV/0!</v>
      </c>
      <c r="I39" s="20" t="e">
        <f>STDEV(O101:O110)</f>
        <v>#DIV/0!</v>
      </c>
      <c r="J39">
        <v>179972.75569507532</v>
      </c>
      <c r="K39">
        <v>2127.3754437095063</v>
      </c>
      <c r="L39">
        <v>84.598492582605303</v>
      </c>
      <c r="M39">
        <v>2.1603686564627926</v>
      </c>
      <c r="N39">
        <v>175376.84046595669</v>
      </c>
      <c r="O39">
        <v>184568.67092419395</v>
      </c>
      <c r="P39">
        <v>3.2867066715468055E-19</v>
      </c>
      <c r="Q39" t="s">
        <v>480</v>
      </c>
      <c r="R39">
        <v>1.1820541589716396</v>
      </c>
      <c r="S39">
        <v>4.8070534962173041E-17</v>
      </c>
      <c r="T39" t="s">
        <v>480</v>
      </c>
    </row>
    <row r="40" spans="1:20" x14ac:dyDescent="0.25">
      <c r="A40">
        <v>785.9010009765625</v>
      </c>
      <c r="B40">
        <v>304</v>
      </c>
      <c r="G40" s="14" t="s">
        <v>506</v>
      </c>
      <c r="H40" s="13">
        <f>AVERAGE(Q101:Q110)</f>
        <v>0.50816030468448248</v>
      </c>
      <c r="I40" s="20">
        <f>STDEV(Q101:Q110)</f>
        <v>1.4731857864539967E-2</v>
      </c>
      <c r="J40">
        <v>13.708280657376738</v>
      </c>
      <c r="K40">
        <v>0.19111810212334754</v>
      </c>
      <c r="L40">
        <v>71.726751705233127</v>
      </c>
      <c r="M40">
        <v>2.1603686564627926</v>
      </c>
      <c r="N40">
        <v>13.295395099866804</v>
      </c>
      <c r="O40">
        <v>14.121166214886673</v>
      </c>
      <c r="P40">
        <v>2.7973845977579473E-18</v>
      </c>
      <c r="Q40" t="s">
        <v>480</v>
      </c>
      <c r="R40">
        <v>1.3941799624630717</v>
      </c>
      <c r="S40">
        <v>4.0851061465387061E-16</v>
      </c>
      <c r="T40" t="s">
        <v>480</v>
      </c>
    </row>
    <row r="41" spans="1:20" x14ac:dyDescent="0.25">
      <c r="A41">
        <v>785.91302490234375</v>
      </c>
      <c r="B41">
        <v>162.69999694824219</v>
      </c>
      <c r="G41" s="14" t="s">
        <v>507</v>
      </c>
      <c r="H41" s="13">
        <f>AVERAGE(R101:R110)</f>
        <v>0.49183969531551747</v>
      </c>
      <c r="I41" s="20">
        <f>STDEV(R101:R110)</f>
        <v>1.4731857864539939E-2</v>
      </c>
      <c r="J41">
        <v>0.69701224610817358</v>
      </c>
      <c r="K41">
        <v>1.0458795309897465E-2</v>
      </c>
      <c r="L41">
        <v>66.64364541569816</v>
      </c>
      <c r="M41">
        <v>2.1603686564627926</v>
      </c>
      <c r="N41">
        <v>0.67441739253631106</v>
      </c>
      <c r="O41">
        <v>0.71960709968003611</v>
      </c>
      <c r="P41">
        <v>7.2559143504820295E-18</v>
      </c>
      <c r="Q41" t="s">
        <v>480</v>
      </c>
      <c r="R41">
        <v>1.5005181570761528</v>
      </c>
      <c r="S41">
        <v>1.0586878803738422E-15</v>
      </c>
      <c r="T41" t="s">
        <v>480</v>
      </c>
    </row>
    <row r="42" spans="1:20" ht="15.75" thickBot="1" x14ac:dyDescent="0.3">
      <c r="A42">
        <v>785.926025390625</v>
      </c>
      <c r="B42">
        <v>90.5</v>
      </c>
      <c r="G42" s="17" t="s">
        <v>508</v>
      </c>
      <c r="H42" s="18">
        <f>AVERAGE(S101:S110)</f>
        <v>0</v>
      </c>
      <c r="I42" s="21">
        <f>STDEV(S101:S110)</f>
        <v>0</v>
      </c>
      <c r="J42">
        <v>180521.93672930257</v>
      </c>
      <c r="K42">
        <v>2206.0174376311916</v>
      </c>
      <c r="L42">
        <v>81.831600081614027</v>
      </c>
      <c r="M42">
        <v>2.1603686564627926</v>
      </c>
      <c r="N42">
        <v>175756.12580143378</v>
      </c>
      <c r="O42">
        <v>185287.74765717136</v>
      </c>
      <c r="P42">
        <v>5.060262107748465E-19</v>
      </c>
      <c r="Q42" t="s">
        <v>480</v>
      </c>
      <c r="R42">
        <v>1.2220218094265038</v>
      </c>
      <c r="S42">
        <v>7.3990120670809669E-17</v>
      </c>
      <c r="T42" t="s">
        <v>480</v>
      </c>
    </row>
    <row r="43" spans="1:20" x14ac:dyDescent="0.25">
      <c r="A43">
        <v>785.93798828125</v>
      </c>
      <c r="B43">
        <v>102.80000305175781</v>
      </c>
      <c r="F43">
        <v>80.505113331187857</v>
      </c>
    </row>
    <row r="44" spans="1:20" x14ac:dyDescent="0.25">
      <c r="A44">
        <v>785.95001220703125</v>
      </c>
      <c r="B44">
        <v>104.30000305175781</v>
      </c>
      <c r="F44">
        <f xml:space="preserve"> $F$51 / 2</f>
        <v>80.505113331187857</v>
      </c>
    </row>
    <row r="45" spans="1:20" x14ac:dyDescent="0.25">
      <c r="A45">
        <v>785.96197509765625</v>
      </c>
      <c r="B45">
        <v>57.5</v>
      </c>
    </row>
    <row r="46" spans="1:20" x14ac:dyDescent="0.25">
      <c r="A46">
        <v>785.9749755859375</v>
      </c>
      <c r="B46">
        <v>39.5</v>
      </c>
    </row>
    <row r="47" spans="1:20" x14ac:dyDescent="0.25">
      <c r="A47">
        <v>785.98699951171875</v>
      </c>
      <c r="B47">
        <v>68.25</v>
      </c>
      <c r="I47" t="s">
        <v>496</v>
      </c>
      <c r="J47" t="s">
        <v>497</v>
      </c>
      <c r="K47" t="s">
        <v>467</v>
      </c>
    </row>
    <row r="48" spans="1:20" x14ac:dyDescent="0.25">
      <c r="A48">
        <v>785.9990234375</v>
      </c>
      <c r="B48">
        <v>70</v>
      </c>
      <c r="I48">
        <f>MIN(I32:I34)</f>
        <v>81.831599922533016</v>
      </c>
      <c r="J48">
        <f>I30</f>
        <v>889.51455710236814</v>
      </c>
      <c r="K48">
        <f>I28</f>
        <v>3.8323269134233104</v>
      </c>
    </row>
    <row r="49" spans="1:16" x14ac:dyDescent="0.25">
      <c r="A49">
        <v>786.010986328125</v>
      </c>
      <c r="B49">
        <v>33.5</v>
      </c>
      <c r="I49">
        <f>8</f>
        <v>8</v>
      </c>
      <c r="J49">
        <f>J50*2</f>
        <v>248.3585848862665</v>
      </c>
      <c r="K49">
        <v>2</v>
      </c>
    </row>
    <row r="50" spans="1:16" x14ac:dyDescent="0.25">
      <c r="A50">
        <v>786.02398681640625</v>
      </c>
      <c r="B50">
        <v>18.5</v>
      </c>
      <c r="E50" t="s">
        <v>437</v>
      </c>
      <c r="F50">
        <f>MEDIAN(F54:F74)</f>
        <v>135.15000152587891</v>
      </c>
      <c r="I50">
        <f>4</f>
        <v>4</v>
      </c>
      <c r="J50">
        <f>I31</f>
        <v>124.17929244313325</v>
      </c>
      <c r="K50">
        <v>1.5</v>
      </c>
    </row>
    <row r="51" spans="1:16" x14ac:dyDescent="0.25">
      <c r="A51">
        <v>786.0360107421875</v>
      </c>
      <c r="B51">
        <v>38.75</v>
      </c>
      <c r="E51" t="s">
        <v>438</v>
      </c>
      <c r="F51">
        <f>AVERAGE(F54:F74)</f>
        <v>161.01022666237571</v>
      </c>
      <c r="I51">
        <f>2</f>
        <v>2</v>
      </c>
      <c r="J51">
        <f>J50/2</f>
        <v>62.089646221566625</v>
      </c>
      <c r="K51">
        <v>1</v>
      </c>
    </row>
    <row r="52" spans="1:16" x14ac:dyDescent="0.25">
      <c r="A52">
        <v>786.0479736328125</v>
      </c>
      <c r="B52">
        <v>56.5</v>
      </c>
      <c r="E52" t="s">
        <v>439</v>
      </c>
      <c r="F52">
        <f>SUM(E$1:E$18)</f>
        <v>844342</v>
      </c>
    </row>
    <row r="53" spans="1:16" x14ac:dyDescent="0.25">
      <c r="A53">
        <v>786.05999755859375</v>
      </c>
      <c r="B53">
        <v>68.75</v>
      </c>
      <c r="E53" t="s">
        <v>440</v>
      </c>
      <c r="F53">
        <f>ABS(F52/F50)</f>
        <v>6247.4435106707933</v>
      </c>
    </row>
    <row r="54" spans="1:16" x14ac:dyDescent="0.25">
      <c r="A54">
        <v>786.072998046875</v>
      </c>
      <c r="B54">
        <v>74.25</v>
      </c>
      <c r="F54">
        <f>AVERAGE(B1:B10)</f>
        <v>47.45</v>
      </c>
    </row>
    <row r="55" spans="1:16" x14ac:dyDescent="0.25">
      <c r="A55">
        <v>786.08502197265625</v>
      </c>
      <c r="B55">
        <v>55.25</v>
      </c>
      <c r="F55">
        <v>55.25</v>
      </c>
    </row>
    <row r="56" spans="1:16" x14ac:dyDescent="0.25">
      <c r="A56">
        <v>786.09698486328125</v>
      </c>
      <c r="B56">
        <v>32.25</v>
      </c>
      <c r="F56">
        <v>65.5</v>
      </c>
    </row>
    <row r="57" spans="1:16" x14ac:dyDescent="0.25">
      <c r="A57">
        <v>786.1090087890625</v>
      </c>
      <c r="B57">
        <v>35.25</v>
      </c>
      <c r="F57">
        <v>202</v>
      </c>
    </row>
    <row r="58" spans="1:16" x14ac:dyDescent="0.25">
      <c r="A58">
        <v>786.12200927734375</v>
      </c>
      <c r="B58">
        <v>57.5</v>
      </c>
      <c r="F58">
        <v>164.30000305175781</v>
      </c>
    </row>
    <row r="59" spans="1:16" x14ac:dyDescent="0.25">
      <c r="A59">
        <v>786.13397216796875</v>
      </c>
      <c r="B59">
        <v>67.75</v>
      </c>
      <c r="F59">
        <v>290</v>
      </c>
    </row>
    <row r="60" spans="1:16" x14ac:dyDescent="0.25">
      <c r="A60">
        <v>786.14599609375</v>
      </c>
      <c r="B60">
        <v>93.25</v>
      </c>
      <c r="F60">
        <v>172.80000305175781</v>
      </c>
    </row>
    <row r="61" spans="1:16" x14ac:dyDescent="0.25">
      <c r="A61">
        <v>786.15802001953125</v>
      </c>
      <c r="B61">
        <v>136.5</v>
      </c>
      <c r="F61">
        <v>164.80000305175781</v>
      </c>
    </row>
    <row r="62" spans="1:16" x14ac:dyDescent="0.25">
      <c r="A62">
        <v>786.1710205078125</v>
      </c>
      <c r="B62">
        <v>142</v>
      </c>
      <c r="F62">
        <v>139.80000305175781</v>
      </c>
    </row>
    <row r="63" spans="1:16" x14ac:dyDescent="0.25">
      <c r="A63">
        <v>786.1829833984375</v>
      </c>
      <c r="B63">
        <v>137</v>
      </c>
      <c r="F63">
        <v>255.5</v>
      </c>
    </row>
    <row r="64" spans="1:16" x14ac:dyDescent="0.25">
      <c r="A64">
        <v>786.19500732421875</v>
      </c>
      <c r="B64">
        <v>152.80000305175781</v>
      </c>
      <c r="F64">
        <v>304.29998779296875</v>
      </c>
      <c r="L64" t="s">
        <v>481</v>
      </c>
      <c r="M64" t="s">
        <v>482</v>
      </c>
      <c r="N64" t="s">
        <v>483</v>
      </c>
      <c r="O64" t="s">
        <v>484</v>
      </c>
      <c r="P64" t="s">
        <v>485</v>
      </c>
    </row>
    <row r="65" spans="1:20" x14ac:dyDescent="0.25">
      <c r="A65">
        <v>786.20697021484375</v>
      </c>
      <c r="B65">
        <v>141.5</v>
      </c>
      <c r="F65">
        <v>307</v>
      </c>
      <c r="I65" t="s">
        <v>487</v>
      </c>
      <c r="L65">
        <v>0.99958967350777728</v>
      </c>
      <c r="M65">
        <v>0.99872237272856901</v>
      </c>
      <c r="N65">
        <v>0.99986825715674177</v>
      </c>
      <c r="O65">
        <v>0.99917951538338479</v>
      </c>
      <c r="P65">
        <v>0.99886394437699422</v>
      </c>
    </row>
    <row r="66" spans="1:20" x14ac:dyDescent="0.25">
      <c r="A66">
        <v>786.218994140625</v>
      </c>
      <c r="B66">
        <v>96.25</v>
      </c>
      <c r="F66">
        <v>388.79998779296875</v>
      </c>
      <c r="I66" t="s">
        <v>488</v>
      </c>
      <c r="J66" t="s">
        <v>489</v>
      </c>
      <c r="K66" t="s">
        <v>490</v>
      </c>
      <c r="L66" t="s">
        <v>491</v>
      </c>
      <c r="M66" t="s">
        <v>492</v>
      </c>
      <c r="N66" t="s">
        <v>482</v>
      </c>
      <c r="O66" t="s">
        <v>483</v>
      </c>
      <c r="P66" t="s">
        <v>478</v>
      </c>
      <c r="Q66" t="s">
        <v>479</v>
      </c>
      <c r="R66" t="s">
        <v>493</v>
      </c>
      <c r="S66" t="s">
        <v>478</v>
      </c>
      <c r="T66" t="s">
        <v>479</v>
      </c>
    </row>
    <row r="67" spans="1:20" x14ac:dyDescent="0.25">
      <c r="A67">
        <v>786.23199462890625</v>
      </c>
      <c r="B67">
        <v>81.75</v>
      </c>
      <c r="F67">
        <v>130.5</v>
      </c>
      <c r="I67" t="s">
        <v>472</v>
      </c>
      <c r="J67">
        <v>9.5669691191325938</v>
      </c>
      <c r="K67">
        <v>0.65040163736217715</v>
      </c>
      <c r="L67">
        <v>14.709325084009917</v>
      </c>
      <c r="M67">
        <v>2.1603686564627926</v>
      </c>
      <c r="N67">
        <v>8.1618618076632661</v>
      </c>
      <c r="O67">
        <v>10.972076430601922</v>
      </c>
      <c r="P67">
        <v>1.7570520349043768E-9</v>
      </c>
      <c r="Q67" t="s">
        <v>480</v>
      </c>
      <c r="R67">
        <v>6.7984084537438854</v>
      </c>
      <c r="S67">
        <v>2.2747624584159892E-7</v>
      </c>
      <c r="T67" t="s">
        <v>480</v>
      </c>
    </row>
    <row r="68" spans="1:20" x14ac:dyDescent="0.25">
      <c r="A68">
        <v>786.2440185546875</v>
      </c>
      <c r="B68">
        <v>95</v>
      </c>
      <c r="F68">
        <v>109.69999694824219</v>
      </c>
      <c r="I68" t="s">
        <v>473</v>
      </c>
      <c r="J68">
        <v>0.35923586412182068</v>
      </c>
      <c r="K68">
        <v>2.2563829686418083E-2</v>
      </c>
      <c r="L68">
        <v>15.920872879928563</v>
      </c>
      <c r="M68">
        <v>2.1603686564627926</v>
      </c>
      <c r="N68">
        <v>0.3104896736975184</v>
      </c>
      <c r="O68">
        <v>0.40798205454612296</v>
      </c>
      <c r="P68">
        <v>6.6051786691385803E-10</v>
      </c>
      <c r="Q68" t="s">
        <v>480</v>
      </c>
      <c r="R68">
        <v>6.2810626499047011</v>
      </c>
      <c r="S68">
        <v>8.7059352622348702E-8</v>
      </c>
      <c r="T68" t="s">
        <v>480</v>
      </c>
    </row>
    <row r="69" spans="1:20" x14ac:dyDescent="0.25">
      <c r="A69">
        <v>786.2559814453125</v>
      </c>
      <c r="B69">
        <v>149.5</v>
      </c>
      <c r="F69">
        <v>111.5</v>
      </c>
      <c r="I69" t="s">
        <v>474</v>
      </c>
      <c r="J69">
        <v>179972.75572927692</v>
      </c>
      <c r="K69">
        <v>2127.3753891396623</v>
      </c>
      <c r="L69">
        <v>84.598494768739513</v>
      </c>
      <c r="M69">
        <v>2.1603686564627926</v>
      </c>
      <c r="N69">
        <v>175376.84061804926</v>
      </c>
      <c r="O69">
        <v>184568.67084050458</v>
      </c>
      <c r="P69">
        <v>3.2867055692898432E-19</v>
      </c>
      <c r="Q69" t="s">
        <v>480</v>
      </c>
      <c r="R69">
        <v>1.1820541284258355</v>
      </c>
      <c r="S69">
        <v>4.8070518850600741E-17</v>
      </c>
      <c r="T69" t="s">
        <v>480</v>
      </c>
    </row>
    <row r="70" spans="1:20" x14ac:dyDescent="0.25">
      <c r="A70">
        <v>786.26800537109375</v>
      </c>
      <c r="B70">
        <v>253.5</v>
      </c>
      <c r="F70">
        <v>127.80000305175781</v>
      </c>
      <c r="I70" t="s">
        <v>475</v>
      </c>
      <c r="J70">
        <v>13.708280642425754</v>
      </c>
      <c r="K70">
        <v>0.19111810144740196</v>
      </c>
      <c r="L70">
        <v>71.726751880686933</v>
      </c>
      <c r="M70">
        <v>2.1603686564627926</v>
      </c>
      <c r="N70">
        <v>13.295395086376111</v>
      </c>
      <c r="O70">
        <v>14.121166198475397</v>
      </c>
      <c r="P70">
        <v>2.7973845090108227E-18</v>
      </c>
      <c r="Q70" t="s">
        <v>480</v>
      </c>
      <c r="R70">
        <v>1.3941799590527102</v>
      </c>
      <c r="S70">
        <v>4.0851060170476736E-16</v>
      </c>
      <c r="T70" t="s">
        <v>480</v>
      </c>
    </row>
    <row r="71" spans="1:20" x14ac:dyDescent="0.25">
      <c r="A71">
        <v>786.281005859375</v>
      </c>
      <c r="B71">
        <v>453.5</v>
      </c>
      <c r="F71">
        <v>55.75</v>
      </c>
      <c r="I71" t="s">
        <v>476</v>
      </c>
      <c r="J71">
        <v>0.69701224677056084</v>
      </c>
      <c r="K71">
        <v>1.045879529769524E-2</v>
      </c>
      <c r="L71">
        <v>66.643645556784008</v>
      </c>
      <c r="M71">
        <v>2.1603686564627926</v>
      </c>
      <c r="N71">
        <v>0.67441739322505956</v>
      </c>
      <c r="O71">
        <v>0.71960710031606212</v>
      </c>
      <c r="P71">
        <v>7.2559141513342357E-18</v>
      </c>
      <c r="Q71" t="s">
        <v>480</v>
      </c>
      <c r="R71">
        <v>1.5005181538995278</v>
      </c>
      <c r="S71">
        <v>1.0586878513451402E-15</v>
      </c>
      <c r="T71" t="s">
        <v>480</v>
      </c>
    </row>
    <row r="72" spans="1:20" x14ac:dyDescent="0.25">
      <c r="A72">
        <v>786.29302978515625</v>
      </c>
      <c r="B72">
        <v>857.5</v>
      </c>
      <c r="F72">
        <v>58</v>
      </c>
      <c r="I72" t="s">
        <v>477</v>
      </c>
      <c r="J72">
        <v>180521.93662232914</v>
      </c>
      <c r="K72">
        <v>2206.0174406124611</v>
      </c>
      <c r="L72">
        <v>81.831599922533016</v>
      </c>
      <c r="M72">
        <v>2.1603686564627926</v>
      </c>
      <c r="N72">
        <v>175756.1256880197</v>
      </c>
      <c r="O72">
        <v>185287.74755663858</v>
      </c>
      <c r="P72">
        <v>5.0602622354004151E-19</v>
      </c>
      <c r="Q72" t="s">
        <v>480</v>
      </c>
      <c r="R72">
        <v>1.2220218118021198</v>
      </c>
      <c r="S72">
        <v>7.3990122536103117E-17</v>
      </c>
      <c r="T72" t="s">
        <v>480</v>
      </c>
    </row>
    <row r="73" spans="1:20" x14ac:dyDescent="0.25">
      <c r="A73">
        <v>786.30499267578125</v>
      </c>
      <c r="B73">
        <v>2056</v>
      </c>
      <c r="F73">
        <f>AVERAGE(B$794:B$804)</f>
        <v>69.454545454545453</v>
      </c>
    </row>
    <row r="74" spans="1:20" x14ac:dyDescent="0.25">
      <c r="A74">
        <v>786.3170166015625</v>
      </c>
      <c r="B74">
        <v>5952</v>
      </c>
    </row>
    <row r="75" spans="1:20" x14ac:dyDescent="0.25">
      <c r="A75">
        <v>786.33001708984375</v>
      </c>
      <c r="B75">
        <v>12390</v>
      </c>
    </row>
    <row r="76" spans="1:20" x14ac:dyDescent="0.25">
      <c r="A76">
        <v>786.34197998046875</v>
      </c>
      <c r="B76">
        <v>16150</v>
      </c>
    </row>
    <row r="77" spans="1:20" x14ac:dyDescent="0.25">
      <c r="A77">
        <v>786.35400390625</v>
      </c>
      <c r="B77">
        <v>13480</v>
      </c>
      <c r="I77" t="s">
        <v>496</v>
      </c>
      <c r="J77" t="s">
        <v>497</v>
      </c>
      <c r="K77" t="s">
        <v>467</v>
      </c>
    </row>
    <row r="78" spans="1:20" x14ac:dyDescent="0.25">
      <c r="A78">
        <v>786.36602783203125</v>
      </c>
      <c r="B78">
        <v>7580</v>
      </c>
      <c r="I78">
        <f>MIN(I32:I34)</f>
        <v>81.831599922533016</v>
      </c>
      <c r="J78">
        <f>I30</f>
        <v>889.51455710236814</v>
      </c>
      <c r="K78">
        <f>I28</f>
        <v>3.8323269134233104</v>
      </c>
    </row>
    <row r="79" spans="1:20" x14ac:dyDescent="0.25">
      <c r="A79">
        <v>786.3790283203125</v>
      </c>
      <c r="B79">
        <v>3069</v>
      </c>
      <c r="I79">
        <f>8</f>
        <v>8</v>
      </c>
      <c r="J79">
        <f>J80*2</f>
        <v>248.3585848862665</v>
      </c>
      <c r="K79">
        <v>2</v>
      </c>
    </row>
    <row r="80" spans="1:20" x14ac:dyDescent="0.25">
      <c r="A80">
        <v>786.3909912109375</v>
      </c>
      <c r="B80">
        <v>1008</v>
      </c>
      <c r="I80">
        <f>4</f>
        <v>4</v>
      </c>
      <c r="J80">
        <f>I31</f>
        <v>124.17929244313325</v>
      </c>
      <c r="K80">
        <v>1.5</v>
      </c>
    </row>
    <row r="81" spans="1:11" x14ac:dyDescent="0.25">
      <c r="A81">
        <v>786.40301513671875</v>
      </c>
      <c r="B81">
        <v>404.29998779296875</v>
      </c>
      <c r="I81">
        <f>2</f>
        <v>2</v>
      </c>
      <c r="J81">
        <f>J80/2</f>
        <v>62.089646221566625</v>
      </c>
      <c r="K81">
        <v>1</v>
      </c>
    </row>
    <row r="82" spans="1:11" x14ac:dyDescent="0.25">
      <c r="A82">
        <v>786.41497802734375</v>
      </c>
      <c r="B82">
        <v>249.80000305175781</v>
      </c>
    </row>
    <row r="83" spans="1:11" x14ac:dyDescent="0.25">
      <c r="A83">
        <v>786.427978515625</v>
      </c>
      <c r="B83">
        <v>180.30000305175781</v>
      </c>
    </row>
    <row r="84" spans="1:11" x14ac:dyDescent="0.25">
      <c r="A84">
        <v>786.44000244140625</v>
      </c>
      <c r="B84">
        <v>192.5</v>
      </c>
    </row>
    <row r="85" spans="1:11" x14ac:dyDescent="0.25">
      <c r="A85">
        <v>786.4520263671875</v>
      </c>
      <c r="B85">
        <v>223.19999694824219</v>
      </c>
    </row>
    <row r="86" spans="1:11" x14ac:dyDescent="0.25">
      <c r="A86">
        <v>786.4639892578125</v>
      </c>
      <c r="B86">
        <v>198.80000305175781</v>
      </c>
    </row>
    <row r="87" spans="1:11" x14ac:dyDescent="0.25">
      <c r="A87">
        <v>786.47698974609375</v>
      </c>
      <c r="B87">
        <v>152</v>
      </c>
    </row>
    <row r="88" spans="1:11" x14ac:dyDescent="0.25">
      <c r="A88">
        <v>786.489013671875</v>
      </c>
      <c r="B88">
        <v>136</v>
      </c>
    </row>
    <row r="89" spans="1:11" x14ac:dyDescent="0.25">
      <c r="A89">
        <v>786.5009765625</v>
      </c>
      <c r="B89">
        <v>134.30000305175781</v>
      </c>
      <c r="I89">
        <v>15023101328.122477</v>
      </c>
    </row>
    <row r="90" spans="1:11" x14ac:dyDescent="0.25">
      <c r="A90">
        <v>786.51300048828125</v>
      </c>
      <c r="B90">
        <v>115.5</v>
      </c>
      <c r="H90" t="s">
        <v>499</v>
      </c>
      <c r="I90">
        <f>((MIN(I24:I25)-I6)/(I98-I97))/((I6/(I96-I98)))</f>
        <v>2668.5436713071044</v>
      </c>
    </row>
    <row r="91" spans="1:11" x14ac:dyDescent="0.25">
      <c r="A91">
        <v>786.5260009765625</v>
      </c>
      <c r="B91">
        <v>83</v>
      </c>
      <c r="H91" t="s">
        <v>500</v>
      </c>
      <c r="I91">
        <f>_xlfn.F.DIST(I90,I96-I97,I96-I98,FALSE)</f>
        <v>3.1731939670715575E-17</v>
      </c>
    </row>
    <row r="92" spans="1:11" x14ac:dyDescent="0.25">
      <c r="A92">
        <v>786.53802490234375</v>
      </c>
      <c r="B92">
        <v>96</v>
      </c>
      <c r="I92">
        <f>ROUND(I91,3-(1+INT(LOG10(I91))))</f>
        <v>3.1700000000000002E-17</v>
      </c>
    </row>
    <row r="93" spans="1:11" x14ac:dyDescent="0.25">
      <c r="A93">
        <v>786.54998779296875</v>
      </c>
      <c r="B93">
        <v>129.80000305175781</v>
      </c>
    </row>
    <row r="94" spans="1:11" x14ac:dyDescent="0.25">
      <c r="A94">
        <v>786.56201171875</v>
      </c>
      <c r="B94">
        <v>106</v>
      </c>
    </row>
    <row r="95" spans="1:11" x14ac:dyDescent="0.25">
      <c r="A95">
        <v>786.57501220703125</v>
      </c>
      <c r="B95">
        <v>67</v>
      </c>
      <c r="I95" t="e">
        <f>ROUND(I94,3-(1+INT(LOG10(I94))))</f>
        <v>#NUM!</v>
      </c>
    </row>
    <row r="96" spans="1:11" x14ac:dyDescent="0.25">
      <c r="A96">
        <v>786.58697509765625</v>
      </c>
      <c r="B96">
        <v>65.5</v>
      </c>
      <c r="H96" t="s">
        <v>498</v>
      </c>
      <c r="I96">
        <v>16</v>
      </c>
    </row>
    <row r="97" spans="1:19" x14ac:dyDescent="0.25">
      <c r="A97">
        <v>786.5989990234375</v>
      </c>
      <c r="B97">
        <v>84</v>
      </c>
      <c r="H97" t="s">
        <v>20</v>
      </c>
      <c r="I97">
        <v>4</v>
      </c>
      <c r="J97" t="s">
        <v>462</v>
      </c>
      <c r="K97">
        <f>AVERAGE(K101:K120)</f>
        <v>3.4466989799152126</v>
      </c>
      <c r="L97">
        <f t="shared" ref="L97:P97" si="10">AVERAGE(L101:L120)</f>
        <v>184065.59353638819</v>
      </c>
      <c r="M97">
        <f t="shared" si="10"/>
        <v>9.5772768263125201</v>
      </c>
      <c r="N97">
        <f t="shared" si="10"/>
        <v>178607.74436693534</v>
      </c>
      <c r="O97" t="e">
        <f t="shared" si="10"/>
        <v>#DIV/0!</v>
      </c>
      <c r="P97" t="e">
        <f t="shared" si="10"/>
        <v>#DIV/0!</v>
      </c>
    </row>
    <row r="98" spans="1:19" x14ac:dyDescent="0.25">
      <c r="A98">
        <v>786.61102294921875</v>
      </c>
      <c r="B98">
        <v>109.5</v>
      </c>
      <c r="H98" t="s">
        <v>21</v>
      </c>
      <c r="I98">
        <v>7</v>
      </c>
      <c r="J98" t="s">
        <v>463</v>
      </c>
      <c r="K98">
        <f>K99/AVERAGE(K101:K120)</f>
        <v>2.2509145364357254E-2</v>
      </c>
      <c r="L98">
        <f t="shared" ref="L98:P98" si="11">L99/AVERAGE(L101:L120)</f>
        <v>2.9487450358362817E-2</v>
      </c>
      <c r="M98">
        <f t="shared" si="11"/>
        <v>9.425738354238029E-3</v>
      </c>
      <c r="N98">
        <f t="shared" si="11"/>
        <v>3.4485757140117854E-2</v>
      </c>
      <c r="O98" t="e">
        <f t="shared" si="11"/>
        <v>#DIV/0!</v>
      </c>
      <c r="P98" t="e">
        <f t="shared" si="11"/>
        <v>#DIV/0!</v>
      </c>
    </row>
    <row r="99" spans="1:19" x14ac:dyDescent="0.25">
      <c r="A99">
        <v>786.62298583984375</v>
      </c>
      <c r="B99">
        <v>132</v>
      </c>
      <c r="H99" t="s">
        <v>1</v>
      </c>
      <c r="I99">
        <v>10</v>
      </c>
      <c r="J99" t="s">
        <v>454</v>
      </c>
      <c r="K99">
        <f>STDEV(K101:K120)</f>
        <v>7.7582248366093384E-2</v>
      </c>
      <c r="L99">
        <f t="shared" ref="L99:P99" si="12">STDEV(L101:L120)</f>
        <v>5427.6250520868343</v>
      </c>
      <c r="M99">
        <f t="shared" si="12"/>
        <v>9.027290551092898E-2</v>
      </c>
      <c r="N99">
        <f t="shared" si="12"/>
        <v>6159.4232955823845</v>
      </c>
      <c r="O99" t="e">
        <f t="shared" si="12"/>
        <v>#DIV/0!</v>
      </c>
      <c r="P99" t="e">
        <f t="shared" si="12"/>
        <v>#DIV/0!</v>
      </c>
    </row>
    <row r="100" spans="1:19" x14ac:dyDescent="0.25">
      <c r="A100">
        <v>786.635986328125</v>
      </c>
      <c r="B100">
        <v>140.80000305175781</v>
      </c>
      <c r="J100" t="s">
        <v>455</v>
      </c>
      <c r="K100" t="s">
        <v>456</v>
      </c>
      <c r="L100" t="s">
        <v>457</v>
      </c>
      <c r="M100" t="s">
        <v>458</v>
      </c>
      <c r="N100" t="s">
        <v>459</v>
      </c>
      <c r="O100" t="s">
        <v>460</v>
      </c>
      <c r="P100" t="s">
        <v>461</v>
      </c>
      <c r="Q100" t="s">
        <v>464</v>
      </c>
      <c r="R100" t="s">
        <v>465</v>
      </c>
      <c r="S100" t="s">
        <v>466</v>
      </c>
    </row>
    <row r="101" spans="1:19" x14ac:dyDescent="0.25">
      <c r="A101">
        <v>786.64801025390625</v>
      </c>
      <c r="B101">
        <v>140</v>
      </c>
      <c r="J101">
        <v>1</v>
      </c>
      <c r="K101">
        <v>3.5260372159958031</v>
      </c>
      <c r="L101">
        <v>191571.25101517822</v>
      </c>
      <c r="M101">
        <v>9.6274765989353472</v>
      </c>
      <c r="N101">
        <v>186311.22611127497</v>
      </c>
      <c r="Q101">
        <f>L101/SUM(P101,N101,L101)</f>
        <v>0.50695986877177035</v>
      </c>
      <c r="R101">
        <f>N101/SUM(P101,N101,L101)</f>
        <v>0.49304013122822965</v>
      </c>
      <c r="S101">
        <f>P101/SUM(P101,N101,L101)</f>
        <v>0</v>
      </c>
    </row>
    <row r="102" spans="1:19" x14ac:dyDescent="0.25">
      <c r="A102">
        <v>786.65997314453125</v>
      </c>
      <c r="B102">
        <v>126.5</v>
      </c>
      <c r="J102">
        <v>2</v>
      </c>
      <c r="K102">
        <v>3.3279858966778466</v>
      </c>
      <c r="L102">
        <v>186795.21237210045</v>
      </c>
      <c r="M102">
        <v>9.3685354480505563</v>
      </c>
      <c r="N102">
        <v>175702.13234510974</v>
      </c>
      <c r="Q102">
        <f t="shared" ref="Q102:Q120" si="13">L102/SUM(P102,N102,L102)</f>
        <v>0.51530091211515583</v>
      </c>
      <c r="R102">
        <f t="shared" ref="R102:R120" si="14">N102/SUM(P102,N102,L102)</f>
        <v>0.48469908788484428</v>
      </c>
      <c r="S102">
        <f t="shared" ref="S102:S120" si="15">P102/SUM(P102,N102,L102)</f>
        <v>0</v>
      </c>
    </row>
    <row r="103" spans="1:19" x14ac:dyDescent="0.25">
      <c r="A103">
        <v>786.6719970703125</v>
      </c>
      <c r="B103">
        <v>133.30000305175781</v>
      </c>
      <c r="J103">
        <v>3</v>
      </c>
      <c r="K103">
        <v>3.5026731589890208</v>
      </c>
      <c r="L103">
        <v>190278.98298522391</v>
      </c>
      <c r="M103">
        <v>9.7130816337666381</v>
      </c>
      <c r="N103">
        <v>173779.52373573472</v>
      </c>
      <c r="Q103">
        <f t="shared" si="13"/>
        <v>0.5226604500992138</v>
      </c>
      <c r="R103">
        <f t="shared" si="14"/>
        <v>0.47733954990078614</v>
      </c>
      <c r="S103">
        <f t="shared" si="15"/>
        <v>0</v>
      </c>
    </row>
    <row r="104" spans="1:19" x14ac:dyDescent="0.25">
      <c r="A104">
        <v>786.68499755859375</v>
      </c>
      <c r="B104">
        <v>187</v>
      </c>
      <c r="J104">
        <v>4</v>
      </c>
      <c r="K104">
        <v>3.5603669128076745</v>
      </c>
      <c r="L104">
        <v>171634.39109854121</v>
      </c>
      <c r="M104">
        <v>9.4931802407659127</v>
      </c>
      <c r="N104">
        <v>173660.0723005466</v>
      </c>
      <c r="Q104">
        <f t="shared" si="13"/>
        <v>0.49706673373493382</v>
      </c>
      <c r="R104">
        <f t="shared" si="14"/>
        <v>0.50293326626506629</v>
      </c>
      <c r="S104">
        <f t="shared" si="15"/>
        <v>0</v>
      </c>
    </row>
    <row r="105" spans="1:19" x14ac:dyDescent="0.25">
      <c r="A105">
        <v>786.697021484375</v>
      </c>
      <c r="B105">
        <v>218.5</v>
      </c>
      <c r="J105">
        <v>5</v>
      </c>
      <c r="K105">
        <v>3.4435712829023966</v>
      </c>
      <c r="L105">
        <v>186435.39700813097</v>
      </c>
      <c r="M105">
        <v>9.5665173257235985</v>
      </c>
      <c r="N105">
        <v>186392.01178439127</v>
      </c>
      <c r="Q105">
        <f t="shared" si="13"/>
        <v>0.50005818405878499</v>
      </c>
      <c r="R105">
        <f t="shared" si="14"/>
        <v>0.49994181594121495</v>
      </c>
      <c r="S105">
        <f t="shared" si="15"/>
        <v>0</v>
      </c>
    </row>
    <row r="106" spans="1:19" x14ac:dyDescent="0.25">
      <c r="A106">
        <v>786.708984375</v>
      </c>
      <c r="B106">
        <v>187.30000305175781</v>
      </c>
      <c r="J106">
        <v>6</v>
      </c>
      <c r="K106">
        <v>3.5062735596881964</v>
      </c>
      <c r="L106">
        <v>185511.79197400733</v>
      </c>
      <c r="M106">
        <v>9.5771224656546821</v>
      </c>
      <c r="N106">
        <v>171779.80715203338</v>
      </c>
      <c r="Q106">
        <f t="shared" si="13"/>
        <v>0.51921677539517208</v>
      </c>
      <c r="R106">
        <f t="shared" si="14"/>
        <v>0.48078322460482797</v>
      </c>
      <c r="S106">
        <f t="shared" si="15"/>
        <v>0</v>
      </c>
    </row>
    <row r="107" spans="1:19" x14ac:dyDescent="0.25">
      <c r="A107">
        <v>786.72100830078125</v>
      </c>
      <c r="B107">
        <v>166.80000305175781</v>
      </c>
      <c r="J107">
        <v>7</v>
      </c>
      <c r="K107">
        <v>3.2889112395305347</v>
      </c>
      <c r="L107">
        <v>178161.47652551689</v>
      </c>
      <c r="M107">
        <v>9.5428773478495614</v>
      </c>
      <c r="N107">
        <v>192616.24924692247</v>
      </c>
      <c r="Q107">
        <f t="shared" si="13"/>
        <v>0.48050749584364588</v>
      </c>
      <c r="R107">
        <f t="shared" si="14"/>
        <v>0.51949250415635406</v>
      </c>
      <c r="S107">
        <f t="shared" si="15"/>
        <v>0</v>
      </c>
    </row>
    <row r="108" spans="1:19" x14ac:dyDescent="0.25">
      <c r="A108">
        <v>786.7340087890625</v>
      </c>
      <c r="B108">
        <v>225.69999694824219</v>
      </c>
      <c r="J108">
        <v>8</v>
      </c>
      <c r="K108">
        <v>3.3399747998669858</v>
      </c>
      <c r="L108">
        <v>191086.33766514869</v>
      </c>
      <c r="M108">
        <v>9.5241896104608355</v>
      </c>
      <c r="N108">
        <v>184088.37610255295</v>
      </c>
      <c r="Q108">
        <f t="shared" si="13"/>
        <v>0.5093262702759449</v>
      </c>
      <c r="R108">
        <f t="shared" si="14"/>
        <v>0.49067372972405504</v>
      </c>
      <c r="S108">
        <f t="shared" si="15"/>
        <v>0</v>
      </c>
    </row>
    <row r="109" spans="1:19" x14ac:dyDescent="0.25">
      <c r="A109">
        <v>786.7459716796875</v>
      </c>
      <c r="B109">
        <v>282</v>
      </c>
      <c r="J109">
        <v>9</v>
      </c>
      <c r="K109">
        <v>3.3942226281513879</v>
      </c>
      <c r="L109">
        <v>189823.38761527208</v>
      </c>
      <c r="M109">
        <v>9.4640722537896931</v>
      </c>
      <c r="N109">
        <v>167479.07702573753</v>
      </c>
      <c r="Q109">
        <f t="shared" si="13"/>
        <v>0.5312680610977375</v>
      </c>
      <c r="R109">
        <f t="shared" si="14"/>
        <v>0.46873193890226256</v>
      </c>
      <c r="S109">
        <f t="shared" si="15"/>
        <v>0</v>
      </c>
    </row>
    <row r="110" spans="1:19" x14ac:dyDescent="0.25">
      <c r="A110">
        <v>786.75799560546875</v>
      </c>
      <c r="B110">
        <v>306</v>
      </c>
      <c r="J110">
        <v>10</v>
      </c>
      <c r="K110">
        <v>3.4367984185383711</v>
      </c>
      <c r="L110">
        <v>179972.75572927692</v>
      </c>
      <c r="M110">
        <v>9.554839489938562</v>
      </c>
      <c r="N110">
        <v>180521.93662232914</v>
      </c>
      <c r="Q110">
        <f t="shared" si="13"/>
        <v>0.4992382954524659</v>
      </c>
      <c r="R110">
        <f t="shared" si="14"/>
        <v>0.50076170454753399</v>
      </c>
      <c r="S110">
        <f t="shared" si="15"/>
        <v>0</v>
      </c>
    </row>
    <row r="111" spans="1:19" x14ac:dyDescent="0.25">
      <c r="A111">
        <v>786.77001953125</v>
      </c>
      <c r="B111">
        <v>421.29998779296875</v>
      </c>
      <c r="J111">
        <v>11</v>
      </c>
      <c r="K111">
        <v>3.4665432451750782</v>
      </c>
      <c r="L111">
        <v>186375.79952584935</v>
      </c>
      <c r="M111">
        <v>9.6525233952079983</v>
      </c>
      <c r="N111">
        <v>177941.14515750488</v>
      </c>
      <c r="Q111">
        <f t="shared" si="13"/>
        <v>0.51157598416905292</v>
      </c>
      <c r="R111">
        <f t="shared" si="14"/>
        <v>0.48842401583094708</v>
      </c>
      <c r="S111">
        <f t="shared" si="15"/>
        <v>0</v>
      </c>
    </row>
    <row r="112" spans="1:19" x14ac:dyDescent="0.25">
      <c r="A112">
        <v>786.78302001953125</v>
      </c>
      <c r="B112">
        <v>550.79998779296875</v>
      </c>
      <c r="J112">
        <v>12</v>
      </c>
      <c r="K112">
        <v>3.5403363422597494</v>
      </c>
      <c r="L112">
        <v>189237.14410400845</v>
      </c>
      <c r="M112">
        <v>9.6468983778584132</v>
      </c>
      <c r="N112">
        <v>172860.07187992206</v>
      </c>
      <c r="Q112">
        <f t="shared" si="13"/>
        <v>0.52261419240629181</v>
      </c>
      <c r="R112">
        <f t="shared" si="14"/>
        <v>0.47738580759370824</v>
      </c>
      <c r="S112">
        <f t="shared" si="15"/>
        <v>0</v>
      </c>
    </row>
    <row r="113" spans="1:19" x14ac:dyDescent="0.25">
      <c r="A113">
        <v>786.79498291015625</v>
      </c>
      <c r="B113">
        <v>938.70001220703125</v>
      </c>
      <c r="J113">
        <v>13</v>
      </c>
      <c r="K113">
        <v>3.5545868743781628</v>
      </c>
      <c r="L113">
        <v>186106.56734612255</v>
      </c>
      <c r="M113">
        <v>9.7219703272189921</v>
      </c>
      <c r="N113">
        <v>174942.47017424926</v>
      </c>
      <c r="Q113">
        <f t="shared" si="13"/>
        <v>0.51546063832290834</v>
      </c>
      <c r="R113">
        <f t="shared" si="14"/>
        <v>0.48453936167709161</v>
      </c>
      <c r="S113">
        <f t="shared" si="15"/>
        <v>0</v>
      </c>
    </row>
    <row r="114" spans="1:19" x14ac:dyDescent="0.25">
      <c r="A114">
        <v>786.8070068359375</v>
      </c>
      <c r="B114">
        <v>3195</v>
      </c>
      <c r="J114">
        <v>14</v>
      </c>
      <c r="K114">
        <v>3.4680953236084231</v>
      </c>
      <c r="L114">
        <v>182996.37776155636</v>
      </c>
      <c r="M114">
        <v>9.5318930244421622</v>
      </c>
      <c r="N114">
        <v>180922.89071439629</v>
      </c>
      <c r="Q114">
        <f t="shared" si="13"/>
        <v>0.50284882833470668</v>
      </c>
      <c r="R114">
        <f t="shared" si="14"/>
        <v>0.49715117166529321</v>
      </c>
      <c r="S114">
        <f t="shared" si="15"/>
        <v>0</v>
      </c>
    </row>
    <row r="115" spans="1:19" x14ac:dyDescent="0.25">
      <c r="A115">
        <v>786.8189697265625</v>
      </c>
      <c r="B115">
        <v>11920</v>
      </c>
      <c r="J115">
        <v>15</v>
      </c>
      <c r="K115">
        <v>3.3703074917858378</v>
      </c>
      <c r="L115">
        <v>179359.23866380667</v>
      </c>
      <c r="M115">
        <v>9.6235231366560754</v>
      </c>
      <c r="N115">
        <v>181091.30533727759</v>
      </c>
      <c r="Q115">
        <f t="shared" si="13"/>
        <v>0.49759735877459832</v>
      </c>
      <c r="R115">
        <f t="shared" si="14"/>
        <v>0.50240264122540157</v>
      </c>
      <c r="S115">
        <f t="shared" si="15"/>
        <v>0</v>
      </c>
    </row>
    <row r="116" spans="1:19" x14ac:dyDescent="0.25">
      <c r="A116">
        <v>786.83197021484375</v>
      </c>
      <c r="B116">
        <v>30080</v>
      </c>
      <c r="J116">
        <v>16</v>
      </c>
      <c r="K116">
        <v>3.3764336817811689</v>
      </c>
      <c r="L116">
        <v>179847.08261112304</v>
      </c>
      <c r="M116">
        <v>9.4521635036122156</v>
      </c>
      <c r="N116">
        <v>181032.99067989507</v>
      </c>
      <c r="Q116">
        <f t="shared" si="13"/>
        <v>0.49835692220692979</v>
      </c>
      <c r="R116">
        <f t="shared" si="14"/>
        <v>0.50164307779307016</v>
      </c>
      <c r="S116">
        <f t="shared" si="15"/>
        <v>0</v>
      </c>
    </row>
    <row r="117" spans="1:19" x14ac:dyDescent="0.25">
      <c r="A117">
        <v>786.843994140625</v>
      </c>
      <c r="B117">
        <v>44020</v>
      </c>
      <c r="J117">
        <v>17</v>
      </c>
      <c r="K117">
        <v>3.5018923705132425</v>
      </c>
      <c r="L117">
        <v>179918.75301483466</v>
      </c>
      <c r="M117">
        <v>9.66367242259577</v>
      </c>
      <c r="N117">
        <v>170283.54803163657</v>
      </c>
      <c r="Q117">
        <f t="shared" si="13"/>
        <v>0.51375662717578707</v>
      </c>
      <c r="R117">
        <f t="shared" si="14"/>
        <v>0.48624337282421298</v>
      </c>
      <c r="S117">
        <f t="shared" si="15"/>
        <v>0</v>
      </c>
    </row>
    <row r="118" spans="1:19" x14ac:dyDescent="0.25">
      <c r="A118">
        <v>786.85601806640625</v>
      </c>
      <c r="B118">
        <v>37320</v>
      </c>
      <c r="J118">
        <v>18</v>
      </c>
      <c r="K118">
        <v>3.4508398022456794</v>
      </c>
      <c r="L118">
        <v>188009.46903084131</v>
      </c>
      <c r="M118">
        <v>9.6208803384559829</v>
      </c>
      <c r="N118">
        <v>179011.0819032891</v>
      </c>
      <c r="Q118">
        <f t="shared" si="13"/>
        <v>0.51225869655615974</v>
      </c>
      <c r="R118">
        <f t="shared" si="14"/>
        <v>0.48774130344384015</v>
      </c>
      <c r="S118">
        <f t="shared" si="15"/>
        <v>0</v>
      </c>
    </row>
    <row r="119" spans="1:19" x14ac:dyDescent="0.25">
      <c r="A119">
        <v>786.86798095703125</v>
      </c>
      <c r="B119">
        <v>18890</v>
      </c>
      <c r="J119">
        <v>19</v>
      </c>
      <c r="K119">
        <v>3.4413309349912056</v>
      </c>
      <c r="L119">
        <v>178217.69898615006</v>
      </c>
      <c r="M119">
        <v>9.6452800939880579</v>
      </c>
      <c r="N119">
        <v>181217.03430460053</v>
      </c>
      <c r="Q119">
        <f t="shared" si="13"/>
        <v>0.49582770522621661</v>
      </c>
      <c r="R119">
        <f t="shared" si="14"/>
        <v>0.50417229477378345</v>
      </c>
      <c r="S119">
        <f t="shared" si="15"/>
        <v>0</v>
      </c>
    </row>
    <row r="120" spans="1:19" x14ac:dyDescent="0.25">
      <c r="A120">
        <v>786.8809814453125</v>
      </c>
      <c r="B120">
        <v>6011</v>
      </c>
      <c r="J120">
        <v>20</v>
      </c>
      <c r="K120">
        <v>3.4367984184174829</v>
      </c>
      <c r="L120">
        <v>179972.75569507532</v>
      </c>
      <c r="M120">
        <v>9.5548394912793899</v>
      </c>
      <c r="N120">
        <v>180521.93672930257</v>
      </c>
      <c r="Q120">
        <f t="shared" si="13"/>
        <v>0.49923829525681235</v>
      </c>
      <c r="R120">
        <f t="shared" si="14"/>
        <v>0.50076170474318771</v>
      </c>
      <c r="S120">
        <f t="shared" si="15"/>
        <v>0</v>
      </c>
    </row>
    <row r="121" spans="1:19" x14ac:dyDescent="0.25">
      <c r="A121">
        <v>786.89300537109375</v>
      </c>
      <c r="B121">
        <v>1556</v>
      </c>
    </row>
    <row r="122" spans="1:19" x14ac:dyDescent="0.25">
      <c r="A122">
        <v>786.905029296875</v>
      </c>
      <c r="B122">
        <v>670</v>
      </c>
    </row>
    <row r="123" spans="1:19" x14ac:dyDescent="0.25">
      <c r="A123">
        <v>786.9169921875</v>
      </c>
      <c r="B123">
        <v>473</v>
      </c>
    </row>
    <row r="124" spans="1:19" x14ac:dyDescent="0.25">
      <c r="A124">
        <v>786.92999267578125</v>
      </c>
      <c r="B124">
        <v>414</v>
      </c>
    </row>
    <row r="125" spans="1:19" x14ac:dyDescent="0.25">
      <c r="A125">
        <v>786.9420166015625</v>
      </c>
      <c r="B125">
        <v>279.70001220703125</v>
      </c>
    </row>
    <row r="126" spans="1:19" x14ac:dyDescent="0.25">
      <c r="A126">
        <v>786.9539794921875</v>
      </c>
      <c r="B126">
        <v>155</v>
      </c>
    </row>
    <row r="127" spans="1:19" x14ac:dyDescent="0.25">
      <c r="A127">
        <v>786.96600341796875</v>
      </c>
      <c r="B127">
        <v>105</v>
      </c>
    </row>
    <row r="128" spans="1:19" x14ac:dyDescent="0.25">
      <c r="A128">
        <v>786.97900390625</v>
      </c>
      <c r="B128">
        <v>110.30000305175781</v>
      </c>
    </row>
    <row r="129" spans="1:2" x14ac:dyDescent="0.25">
      <c r="A129">
        <v>786.99102783203125</v>
      </c>
      <c r="B129">
        <v>172.5</v>
      </c>
    </row>
    <row r="130" spans="1:2" x14ac:dyDescent="0.25">
      <c r="A130">
        <v>787.00299072265625</v>
      </c>
      <c r="B130">
        <v>238.5</v>
      </c>
    </row>
    <row r="131" spans="1:2" x14ac:dyDescent="0.25">
      <c r="A131">
        <v>787.0150146484375</v>
      </c>
      <c r="B131">
        <v>225</v>
      </c>
    </row>
    <row r="132" spans="1:2" x14ac:dyDescent="0.25">
      <c r="A132">
        <v>787.02801513671875</v>
      </c>
      <c r="B132">
        <v>197.80000305175781</v>
      </c>
    </row>
    <row r="133" spans="1:2" x14ac:dyDescent="0.25">
      <c r="A133">
        <v>787.03997802734375</v>
      </c>
      <c r="B133">
        <v>205.30000305175781</v>
      </c>
    </row>
    <row r="134" spans="1:2" x14ac:dyDescent="0.25">
      <c r="A134">
        <v>787.052001953125</v>
      </c>
      <c r="B134">
        <v>197.80000305175781</v>
      </c>
    </row>
    <row r="135" spans="1:2" x14ac:dyDescent="0.25">
      <c r="A135">
        <v>787.06402587890625</v>
      </c>
      <c r="B135">
        <v>144.19999694824219</v>
      </c>
    </row>
    <row r="136" spans="1:2" x14ac:dyDescent="0.25">
      <c r="A136">
        <v>787.0770263671875</v>
      </c>
      <c r="B136">
        <v>122.80000305175781</v>
      </c>
    </row>
    <row r="137" spans="1:2" x14ac:dyDescent="0.25">
      <c r="A137">
        <v>787.0889892578125</v>
      </c>
      <c r="B137">
        <v>202</v>
      </c>
    </row>
    <row r="138" spans="1:2" x14ac:dyDescent="0.25">
      <c r="A138">
        <v>787.10101318359375</v>
      </c>
      <c r="B138">
        <v>289</v>
      </c>
    </row>
    <row r="139" spans="1:2" x14ac:dyDescent="0.25">
      <c r="A139">
        <v>787.11297607421875</v>
      </c>
      <c r="B139">
        <v>284.79998779296875</v>
      </c>
    </row>
    <row r="140" spans="1:2" x14ac:dyDescent="0.25">
      <c r="A140">
        <v>787.1259765625</v>
      </c>
      <c r="B140">
        <v>239.30000305175781</v>
      </c>
    </row>
    <row r="141" spans="1:2" x14ac:dyDescent="0.25">
      <c r="A141">
        <v>787.13800048828125</v>
      </c>
      <c r="B141">
        <v>271</v>
      </c>
    </row>
    <row r="142" spans="1:2" x14ac:dyDescent="0.25">
      <c r="A142">
        <v>787.1500244140625</v>
      </c>
      <c r="B142">
        <v>294.5</v>
      </c>
    </row>
    <row r="143" spans="1:2" x14ac:dyDescent="0.25">
      <c r="A143">
        <v>787.1619873046875</v>
      </c>
      <c r="B143">
        <v>239.80000305175781</v>
      </c>
    </row>
    <row r="144" spans="1:2" x14ac:dyDescent="0.25">
      <c r="A144">
        <v>787.17498779296875</v>
      </c>
      <c r="B144">
        <v>209</v>
      </c>
    </row>
    <row r="145" spans="1:2" x14ac:dyDescent="0.25">
      <c r="A145">
        <v>787.18701171875</v>
      </c>
      <c r="B145">
        <v>225.5</v>
      </c>
    </row>
    <row r="146" spans="1:2" x14ac:dyDescent="0.25">
      <c r="A146">
        <v>787.198974609375</v>
      </c>
      <c r="B146">
        <v>277.29998779296875</v>
      </c>
    </row>
    <row r="147" spans="1:2" x14ac:dyDescent="0.25">
      <c r="A147">
        <v>787.21099853515625</v>
      </c>
      <c r="B147">
        <v>287.5</v>
      </c>
    </row>
    <row r="148" spans="1:2" x14ac:dyDescent="0.25">
      <c r="A148">
        <v>787.2239990234375</v>
      </c>
      <c r="B148">
        <v>231.69999694824219</v>
      </c>
    </row>
    <row r="149" spans="1:2" x14ac:dyDescent="0.25">
      <c r="A149">
        <v>787.23602294921875</v>
      </c>
      <c r="B149">
        <v>227</v>
      </c>
    </row>
    <row r="150" spans="1:2" x14ac:dyDescent="0.25">
      <c r="A150">
        <v>787.24798583984375</v>
      </c>
      <c r="B150">
        <v>254.5</v>
      </c>
    </row>
    <row r="151" spans="1:2" x14ac:dyDescent="0.25">
      <c r="A151">
        <v>787.260009765625</v>
      </c>
      <c r="B151">
        <v>299.29998779296875</v>
      </c>
    </row>
    <row r="152" spans="1:2" x14ac:dyDescent="0.25">
      <c r="A152">
        <v>787.27301025390625</v>
      </c>
      <c r="B152">
        <v>461.20001220703125</v>
      </c>
    </row>
    <row r="153" spans="1:2" x14ac:dyDescent="0.25">
      <c r="A153">
        <v>787.28497314453125</v>
      </c>
      <c r="B153">
        <v>730.29998779296875</v>
      </c>
    </row>
    <row r="154" spans="1:2" x14ac:dyDescent="0.25">
      <c r="A154">
        <v>787.2969970703125</v>
      </c>
      <c r="B154">
        <v>1180</v>
      </c>
    </row>
    <row r="155" spans="1:2" x14ac:dyDescent="0.25">
      <c r="A155">
        <v>787.30902099609375</v>
      </c>
      <c r="B155">
        <v>3745</v>
      </c>
    </row>
    <row r="156" spans="1:2" x14ac:dyDescent="0.25">
      <c r="A156">
        <v>787.322021484375</v>
      </c>
      <c r="B156">
        <v>16440</v>
      </c>
    </row>
    <row r="157" spans="1:2" x14ac:dyDescent="0.25">
      <c r="A157">
        <v>787.333984375</v>
      </c>
      <c r="B157">
        <v>48320</v>
      </c>
    </row>
    <row r="158" spans="1:2" x14ac:dyDescent="0.25">
      <c r="A158">
        <v>787.34600830078125</v>
      </c>
      <c r="B158">
        <v>78480</v>
      </c>
    </row>
    <row r="159" spans="1:2" x14ac:dyDescent="0.25">
      <c r="A159">
        <v>787.35797119140625</v>
      </c>
      <c r="B159">
        <v>69650</v>
      </c>
    </row>
    <row r="160" spans="1:2" x14ac:dyDescent="0.25">
      <c r="A160">
        <v>787.3709716796875</v>
      </c>
      <c r="B160">
        <v>33620</v>
      </c>
    </row>
    <row r="161" spans="1:2" x14ac:dyDescent="0.25">
      <c r="A161">
        <v>787.38299560546875</v>
      </c>
      <c r="B161">
        <v>8982</v>
      </c>
    </row>
    <row r="162" spans="1:2" x14ac:dyDescent="0.25">
      <c r="A162">
        <v>787.39501953125</v>
      </c>
      <c r="B162">
        <v>1806</v>
      </c>
    </row>
    <row r="163" spans="1:2" x14ac:dyDescent="0.25">
      <c r="A163">
        <v>787.406982421875</v>
      </c>
      <c r="B163">
        <v>675</v>
      </c>
    </row>
    <row r="164" spans="1:2" x14ac:dyDescent="0.25">
      <c r="A164">
        <v>787.41998291015625</v>
      </c>
      <c r="B164">
        <v>625.79998779296875</v>
      </c>
    </row>
    <row r="165" spans="1:2" x14ac:dyDescent="0.25">
      <c r="A165">
        <v>787.4320068359375</v>
      </c>
      <c r="B165">
        <v>675.29998779296875</v>
      </c>
    </row>
    <row r="166" spans="1:2" x14ac:dyDescent="0.25">
      <c r="A166">
        <v>787.4439697265625</v>
      </c>
      <c r="B166">
        <v>556.29998779296875</v>
      </c>
    </row>
    <row r="167" spans="1:2" x14ac:dyDescent="0.25">
      <c r="A167">
        <v>787.45599365234375</v>
      </c>
      <c r="B167">
        <v>358.5</v>
      </c>
    </row>
    <row r="168" spans="1:2" x14ac:dyDescent="0.25">
      <c r="A168">
        <v>787.468994140625</v>
      </c>
      <c r="B168">
        <v>261</v>
      </c>
    </row>
    <row r="169" spans="1:2" x14ac:dyDescent="0.25">
      <c r="A169">
        <v>787.48101806640625</v>
      </c>
      <c r="B169">
        <v>253.80000305175781</v>
      </c>
    </row>
    <row r="170" spans="1:2" x14ac:dyDescent="0.25">
      <c r="A170">
        <v>787.49298095703125</v>
      </c>
      <c r="B170">
        <v>252</v>
      </c>
    </row>
    <row r="171" spans="1:2" x14ac:dyDescent="0.25">
      <c r="A171">
        <v>787.5050048828125</v>
      </c>
      <c r="B171">
        <v>231.30000305175781</v>
      </c>
    </row>
    <row r="172" spans="1:2" x14ac:dyDescent="0.25">
      <c r="A172">
        <v>787.51800537109375</v>
      </c>
      <c r="B172">
        <v>208</v>
      </c>
    </row>
    <row r="173" spans="1:2" x14ac:dyDescent="0.25">
      <c r="A173">
        <v>787.530029296875</v>
      </c>
      <c r="B173">
        <v>213.19999694824219</v>
      </c>
    </row>
    <row r="174" spans="1:2" x14ac:dyDescent="0.25">
      <c r="A174">
        <v>787.5419921875</v>
      </c>
      <c r="B174">
        <v>269.20001220703125</v>
      </c>
    </row>
    <row r="175" spans="1:2" x14ac:dyDescent="0.25">
      <c r="A175">
        <v>787.55401611328125</v>
      </c>
      <c r="B175">
        <v>328</v>
      </c>
    </row>
    <row r="176" spans="1:2" x14ac:dyDescent="0.25">
      <c r="A176">
        <v>787.5670166015625</v>
      </c>
      <c r="B176">
        <v>275.20001220703125</v>
      </c>
    </row>
    <row r="177" spans="1:2" x14ac:dyDescent="0.25">
      <c r="A177">
        <v>787.5789794921875</v>
      </c>
      <c r="B177">
        <v>186</v>
      </c>
    </row>
    <row r="178" spans="1:2" x14ac:dyDescent="0.25">
      <c r="A178">
        <v>787.59100341796875</v>
      </c>
      <c r="B178">
        <v>164.30000305175781</v>
      </c>
    </row>
    <row r="179" spans="1:2" x14ac:dyDescent="0.25">
      <c r="A179">
        <v>787.60302734375</v>
      </c>
      <c r="B179">
        <v>160.30000305175781</v>
      </c>
    </row>
    <row r="180" spans="1:2" x14ac:dyDescent="0.25">
      <c r="A180">
        <v>787.61602783203125</v>
      </c>
      <c r="B180">
        <v>185.69999694824219</v>
      </c>
    </row>
    <row r="181" spans="1:2" x14ac:dyDescent="0.25">
      <c r="A181">
        <v>787.62799072265625</v>
      </c>
      <c r="B181">
        <v>247.80000305175781</v>
      </c>
    </row>
    <row r="182" spans="1:2" x14ac:dyDescent="0.25">
      <c r="A182">
        <v>787.6400146484375</v>
      </c>
      <c r="B182">
        <v>265</v>
      </c>
    </row>
    <row r="183" spans="1:2" x14ac:dyDescent="0.25">
      <c r="A183">
        <v>787.6519775390625</v>
      </c>
      <c r="B183">
        <v>248</v>
      </c>
    </row>
    <row r="184" spans="1:2" x14ac:dyDescent="0.25">
      <c r="A184">
        <v>787.66497802734375</v>
      </c>
      <c r="B184">
        <v>231.5</v>
      </c>
    </row>
    <row r="185" spans="1:2" x14ac:dyDescent="0.25">
      <c r="A185">
        <v>787.677001953125</v>
      </c>
      <c r="B185">
        <v>192</v>
      </c>
    </row>
    <row r="186" spans="1:2" x14ac:dyDescent="0.25">
      <c r="A186">
        <v>787.68902587890625</v>
      </c>
      <c r="B186">
        <v>162.30000305175781</v>
      </c>
    </row>
    <row r="187" spans="1:2" x14ac:dyDescent="0.25">
      <c r="A187">
        <v>787.70098876953125</v>
      </c>
      <c r="B187">
        <v>153.5</v>
      </c>
    </row>
    <row r="188" spans="1:2" x14ac:dyDescent="0.25">
      <c r="A188">
        <v>787.7139892578125</v>
      </c>
      <c r="B188">
        <v>147.80000305175781</v>
      </c>
    </row>
    <row r="189" spans="1:2" x14ac:dyDescent="0.25">
      <c r="A189">
        <v>787.72601318359375</v>
      </c>
      <c r="B189">
        <v>230.80000305175781</v>
      </c>
    </row>
    <row r="190" spans="1:2" x14ac:dyDescent="0.25">
      <c r="A190">
        <v>787.73797607421875</v>
      </c>
      <c r="B190">
        <v>362.5</v>
      </c>
    </row>
    <row r="191" spans="1:2" x14ac:dyDescent="0.25">
      <c r="A191">
        <v>787.75</v>
      </c>
      <c r="B191">
        <v>382.20001220703125</v>
      </c>
    </row>
    <row r="192" spans="1:2" x14ac:dyDescent="0.25">
      <c r="A192">
        <v>787.76300048828125</v>
      </c>
      <c r="B192">
        <v>372.79998779296875</v>
      </c>
    </row>
    <row r="193" spans="1:2" x14ac:dyDescent="0.25">
      <c r="A193">
        <v>787.7750244140625</v>
      </c>
      <c r="B193">
        <v>441</v>
      </c>
    </row>
    <row r="194" spans="1:2" x14ac:dyDescent="0.25">
      <c r="A194">
        <v>787.7869873046875</v>
      </c>
      <c r="B194">
        <v>584.29998779296875</v>
      </c>
    </row>
    <row r="195" spans="1:2" x14ac:dyDescent="0.25">
      <c r="A195">
        <v>787.79901123046875</v>
      </c>
      <c r="B195">
        <v>1381</v>
      </c>
    </row>
    <row r="196" spans="1:2" x14ac:dyDescent="0.25">
      <c r="A196">
        <v>787.81201171875</v>
      </c>
      <c r="B196">
        <v>4770</v>
      </c>
    </row>
    <row r="197" spans="1:2" x14ac:dyDescent="0.25">
      <c r="A197">
        <v>787.823974609375</v>
      </c>
      <c r="B197">
        <v>18910</v>
      </c>
    </row>
    <row r="198" spans="1:2" x14ac:dyDescent="0.25">
      <c r="A198">
        <v>787.83599853515625</v>
      </c>
      <c r="B198">
        <v>57290</v>
      </c>
    </row>
    <row r="199" spans="1:2" x14ac:dyDescent="0.25">
      <c r="A199">
        <v>787.8480224609375</v>
      </c>
      <c r="B199">
        <v>94280</v>
      </c>
    </row>
    <row r="200" spans="1:2" x14ac:dyDescent="0.25">
      <c r="A200">
        <v>787.86102294921875</v>
      </c>
      <c r="B200">
        <v>81370</v>
      </c>
    </row>
    <row r="201" spans="1:2" x14ac:dyDescent="0.25">
      <c r="A201">
        <v>787.87298583984375</v>
      </c>
      <c r="B201">
        <v>37290</v>
      </c>
    </row>
    <row r="202" spans="1:2" x14ac:dyDescent="0.25">
      <c r="A202">
        <v>787.885009765625</v>
      </c>
      <c r="B202">
        <v>9768</v>
      </c>
    </row>
    <row r="203" spans="1:2" x14ac:dyDescent="0.25">
      <c r="A203">
        <v>787.89697265625</v>
      </c>
      <c r="B203">
        <v>2251</v>
      </c>
    </row>
    <row r="204" spans="1:2" x14ac:dyDescent="0.25">
      <c r="A204">
        <v>787.90997314453125</v>
      </c>
      <c r="B204">
        <v>873.20001220703125</v>
      </c>
    </row>
    <row r="205" spans="1:2" x14ac:dyDescent="0.25">
      <c r="A205">
        <v>787.9219970703125</v>
      </c>
      <c r="B205">
        <v>626.5</v>
      </c>
    </row>
    <row r="206" spans="1:2" x14ac:dyDescent="0.25">
      <c r="A206">
        <v>787.93402099609375</v>
      </c>
      <c r="B206">
        <v>551.29998779296875</v>
      </c>
    </row>
    <row r="207" spans="1:2" x14ac:dyDescent="0.25">
      <c r="A207">
        <v>787.94598388671875</v>
      </c>
      <c r="B207">
        <v>395.79998779296875</v>
      </c>
    </row>
    <row r="208" spans="1:2" x14ac:dyDescent="0.25">
      <c r="A208">
        <v>787.958984375</v>
      </c>
      <c r="B208">
        <v>354.5</v>
      </c>
    </row>
    <row r="209" spans="1:2" x14ac:dyDescent="0.25">
      <c r="A209">
        <v>787.97100830078125</v>
      </c>
      <c r="B209">
        <v>304.70001220703125</v>
      </c>
    </row>
    <row r="210" spans="1:2" x14ac:dyDescent="0.25">
      <c r="A210">
        <v>787.98297119140625</v>
      </c>
      <c r="B210">
        <v>203.5</v>
      </c>
    </row>
    <row r="211" spans="1:2" x14ac:dyDescent="0.25">
      <c r="A211">
        <v>787.9949951171875</v>
      </c>
      <c r="B211">
        <v>168.30000305175781</v>
      </c>
    </row>
    <row r="212" spans="1:2" x14ac:dyDescent="0.25">
      <c r="A212">
        <v>788.00799560546875</v>
      </c>
      <c r="B212">
        <v>179.30000305175781</v>
      </c>
    </row>
    <row r="213" spans="1:2" x14ac:dyDescent="0.25">
      <c r="A213">
        <v>788.02001953125</v>
      </c>
      <c r="B213">
        <v>206.69999694824219</v>
      </c>
    </row>
    <row r="214" spans="1:2" x14ac:dyDescent="0.25">
      <c r="A214">
        <v>788.031982421875</v>
      </c>
      <c r="B214">
        <v>219.69999694824219</v>
      </c>
    </row>
    <row r="215" spans="1:2" x14ac:dyDescent="0.25">
      <c r="A215">
        <v>788.04400634765625</v>
      </c>
      <c r="B215">
        <v>253.30000305175781</v>
      </c>
    </row>
    <row r="216" spans="1:2" x14ac:dyDescent="0.25">
      <c r="A216">
        <v>788.0570068359375</v>
      </c>
      <c r="B216">
        <v>290.5</v>
      </c>
    </row>
    <row r="217" spans="1:2" x14ac:dyDescent="0.25">
      <c r="A217">
        <v>788.0689697265625</v>
      </c>
      <c r="B217">
        <v>266</v>
      </c>
    </row>
    <row r="218" spans="1:2" x14ac:dyDescent="0.25">
      <c r="A218">
        <v>788.08099365234375</v>
      </c>
      <c r="B218">
        <v>248.5</v>
      </c>
    </row>
    <row r="219" spans="1:2" x14ac:dyDescent="0.25">
      <c r="A219">
        <v>788.093994140625</v>
      </c>
      <c r="B219">
        <v>290</v>
      </c>
    </row>
    <row r="220" spans="1:2" x14ac:dyDescent="0.25">
      <c r="A220">
        <v>788.10601806640625</v>
      </c>
      <c r="B220">
        <v>301.29998779296875</v>
      </c>
    </row>
    <row r="221" spans="1:2" x14ac:dyDescent="0.25">
      <c r="A221">
        <v>788.11798095703125</v>
      </c>
      <c r="B221">
        <v>234.5</v>
      </c>
    </row>
    <row r="222" spans="1:2" x14ac:dyDescent="0.25">
      <c r="A222">
        <v>788.1300048828125</v>
      </c>
      <c r="B222">
        <v>162.69999694824219</v>
      </c>
    </row>
    <row r="223" spans="1:2" x14ac:dyDescent="0.25">
      <c r="A223">
        <v>788.14300537109375</v>
      </c>
      <c r="B223">
        <v>135.5</v>
      </c>
    </row>
    <row r="224" spans="1:2" x14ac:dyDescent="0.25">
      <c r="A224">
        <v>788.155029296875</v>
      </c>
      <c r="B224">
        <v>151.30000305175781</v>
      </c>
    </row>
    <row r="225" spans="1:2" x14ac:dyDescent="0.25">
      <c r="A225">
        <v>788.1669921875</v>
      </c>
      <c r="B225">
        <v>180.80000305175781</v>
      </c>
    </row>
    <row r="226" spans="1:2" x14ac:dyDescent="0.25">
      <c r="A226">
        <v>788.17901611328125</v>
      </c>
      <c r="B226">
        <v>198.19999694824219</v>
      </c>
    </row>
    <row r="227" spans="1:2" x14ac:dyDescent="0.25">
      <c r="A227">
        <v>788.1920166015625</v>
      </c>
      <c r="B227">
        <v>195.5</v>
      </c>
    </row>
    <row r="228" spans="1:2" x14ac:dyDescent="0.25">
      <c r="A228">
        <v>788.2039794921875</v>
      </c>
      <c r="B228">
        <v>206.69999694824219</v>
      </c>
    </row>
    <row r="229" spans="1:2" x14ac:dyDescent="0.25">
      <c r="A229">
        <v>788.21600341796875</v>
      </c>
      <c r="B229">
        <v>265.79998779296875</v>
      </c>
    </row>
    <row r="230" spans="1:2" x14ac:dyDescent="0.25">
      <c r="A230">
        <v>788.22802734375</v>
      </c>
      <c r="B230">
        <v>307</v>
      </c>
    </row>
    <row r="231" spans="1:2" x14ac:dyDescent="0.25">
      <c r="A231">
        <v>788.24102783203125</v>
      </c>
      <c r="B231">
        <v>288.5</v>
      </c>
    </row>
    <row r="232" spans="1:2" x14ac:dyDescent="0.25">
      <c r="A232">
        <v>788.25299072265625</v>
      </c>
      <c r="B232">
        <v>329.70001220703125</v>
      </c>
    </row>
    <row r="233" spans="1:2" x14ac:dyDescent="0.25">
      <c r="A233">
        <v>788.2650146484375</v>
      </c>
      <c r="B233">
        <v>451</v>
      </c>
    </row>
    <row r="234" spans="1:2" x14ac:dyDescent="0.25">
      <c r="A234">
        <v>788.2769775390625</v>
      </c>
      <c r="B234">
        <v>540.20001220703125</v>
      </c>
    </row>
    <row r="235" spans="1:2" x14ac:dyDescent="0.25">
      <c r="A235">
        <v>788.28997802734375</v>
      </c>
      <c r="B235">
        <v>661.5</v>
      </c>
    </row>
    <row r="236" spans="1:2" x14ac:dyDescent="0.25">
      <c r="A236">
        <v>788.302001953125</v>
      </c>
      <c r="B236">
        <v>1269</v>
      </c>
    </row>
    <row r="237" spans="1:2" x14ac:dyDescent="0.25">
      <c r="A237">
        <v>788.31402587890625</v>
      </c>
      <c r="B237">
        <v>3586</v>
      </c>
    </row>
    <row r="238" spans="1:2" x14ac:dyDescent="0.25">
      <c r="A238">
        <v>788.32598876953125</v>
      </c>
      <c r="B238">
        <v>14640</v>
      </c>
    </row>
    <row r="239" spans="1:2" x14ac:dyDescent="0.25">
      <c r="A239">
        <v>788.3389892578125</v>
      </c>
      <c r="B239">
        <v>48900</v>
      </c>
    </row>
    <row r="240" spans="1:2" x14ac:dyDescent="0.25">
      <c r="A240">
        <v>788.35101318359375</v>
      </c>
      <c r="B240">
        <v>85420</v>
      </c>
    </row>
    <row r="241" spans="1:2" x14ac:dyDescent="0.25">
      <c r="A241">
        <v>788.36297607421875</v>
      </c>
      <c r="B241">
        <v>76610</v>
      </c>
    </row>
    <row r="242" spans="1:2" x14ac:dyDescent="0.25">
      <c r="A242">
        <v>788.375</v>
      </c>
      <c r="B242">
        <v>36180</v>
      </c>
    </row>
    <row r="243" spans="1:2" x14ac:dyDescent="0.25">
      <c r="A243">
        <v>788.38800048828125</v>
      </c>
      <c r="B243">
        <v>9683</v>
      </c>
    </row>
    <row r="244" spans="1:2" x14ac:dyDescent="0.25">
      <c r="A244">
        <v>788.4000244140625</v>
      </c>
      <c r="B244">
        <v>2163</v>
      </c>
    </row>
    <row r="245" spans="1:2" x14ac:dyDescent="0.25">
      <c r="A245">
        <v>788.4119873046875</v>
      </c>
      <c r="B245">
        <v>868</v>
      </c>
    </row>
    <row r="246" spans="1:2" x14ac:dyDescent="0.25">
      <c r="A246">
        <v>788.42401123046875</v>
      </c>
      <c r="B246">
        <v>716.5</v>
      </c>
    </row>
    <row r="247" spans="1:2" x14ac:dyDescent="0.25">
      <c r="A247">
        <v>788.43701171875</v>
      </c>
      <c r="B247">
        <v>660.5</v>
      </c>
    </row>
    <row r="248" spans="1:2" x14ac:dyDescent="0.25">
      <c r="A248">
        <v>788.448974609375</v>
      </c>
      <c r="B248">
        <v>481.70001220703125</v>
      </c>
    </row>
    <row r="249" spans="1:2" x14ac:dyDescent="0.25">
      <c r="A249">
        <v>788.46099853515625</v>
      </c>
      <c r="B249">
        <v>331</v>
      </c>
    </row>
    <row r="250" spans="1:2" x14ac:dyDescent="0.25">
      <c r="A250">
        <v>788.4739990234375</v>
      </c>
      <c r="B250">
        <v>277</v>
      </c>
    </row>
    <row r="251" spans="1:2" x14ac:dyDescent="0.25">
      <c r="A251">
        <v>788.48602294921875</v>
      </c>
      <c r="B251">
        <v>246</v>
      </c>
    </row>
    <row r="252" spans="1:2" x14ac:dyDescent="0.25">
      <c r="A252">
        <v>788.49798583984375</v>
      </c>
      <c r="B252">
        <v>228</v>
      </c>
    </row>
    <row r="253" spans="1:2" x14ac:dyDescent="0.25">
      <c r="A253">
        <v>788.510009765625</v>
      </c>
      <c r="B253">
        <v>175.5</v>
      </c>
    </row>
    <row r="254" spans="1:2" x14ac:dyDescent="0.25">
      <c r="A254">
        <v>788.52301025390625</v>
      </c>
      <c r="B254">
        <v>123.5</v>
      </c>
    </row>
    <row r="255" spans="1:2" x14ac:dyDescent="0.25">
      <c r="A255">
        <v>788.53497314453125</v>
      </c>
      <c r="B255">
        <v>167</v>
      </c>
    </row>
    <row r="256" spans="1:2" x14ac:dyDescent="0.25">
      <c r="A256">
        <v>788.5469970703125</v>
      </c>
      <c r="B256">
        <v>233</v>
      </c>
    </row>
    <row r="257" spans="1:2" x14ac:dyDescent="0.25">
      <c r="A257">
        <v>788.55902099609375</v>
      </c>
      <c r="B257">
        <v>212.69999694824219</v>
      </c>
    </row>
    <row r="258" spans="1:2" x14ac:dyDescent="0.25">
      <c r="A258">
        <v>788.572021484375</v>
      </c>
      <c r="B258">
        <v>169</v>
      </c>
    </row>
    <row r="259" spans="1:2" x14ac:dyDescent="0.25">
      <c r="A259">
        <v>788.583984375</v>
      </c>
      <c r="B259">
        <v>155.30000305175781</v>
      </c>
    </row>
    <row r="260" spans="1:2" x14ac:dyDescent="0.25">
      <c r="A260">
        <v>788.59600830078125</v>
      </c>
      <c r="B260">
        <v>172.80000305175781</v>
      </c>
    </row>
    <row r="261" spans="1:2" x14ac:dyDescent="0.25">
      <c r="A261">
        <v>788.60797119140625</v>
      </c>
      <c r="B261">
        <v>259.5</v>
      </c>
    </row>
    <row r="262" spans="1:2" x14ac:dyDescent="0.25">
      <c r="A262">
        <v>788.6209716796875</v>
      </c>
      <c r="B262">
        <v>319</v>
      </c>
    </row>
    <row r="263" spans="1:2" x14ac:dyDescent="0.25">
      <c r="A263">
        <v>788.63299560546875</v>
      </c>
      <c r="B263">
        <v>297.5</v>
      </c>
    </row>
    <row r="264" spans="1:2" x14ac:dyDescent="0.25">
      <c r="A264">
        <v>788.64501953125</v>
      </c>
      <c r="B264">
        <v>280.5</v>
      </c>
    </row>
    <row r="265" spans="1:2" x14ac:dyDescent="0.25">
      <c r="A265">
        <v>788.656982421875</v>
      </c>
      <c r="B265">
        <v>278.29998779296875</v>
      </c>
    </row>
    <row r="266" spans="1:2" x14ac:dyDescent="0.25">
      <c r="A266">
        <v>788.66998291015625</v>
      </c>
      <c r="B266">
        <v>313</v>
      </c>
    </row>
    <row r="267" spans="1:2" x14ac:dyDescent="0.25">
      <c r="A267">
        <v>788.6820068359375</v>
      </c>
      <c r="B267">
        <v>348.70001220703125</v>
      </c>
    </row>
    <row r="268" spans="1:2" x14ac:dyDescent="0.25">
      <c r="A268">
        <v>788.6939697265625</v>
      </c>
      <c r="B268">
        <v>324.5</v>
      </c>
    </row>
    <row r="269" spans="1:2" x14ac:dyDescent="0.25">
      <c r="A269">
        <v>788.70599365234375</v>
      </c>
      <c r="B269">
        <v>298</v>
      </c>
    </row>
    <row r="270" spans="1:2" x14ac:dyDescent="0.25">
      <c r="A270">
        <v>788.718994140625</v>
      </c>
      <c r="B270">
        <v>331.5</v>
      </c>
    </row>
    <row r="271" spans="1:2" x14ac:dyDescent="0.25">
      <c r="A271">
        <v>788.73101806640625</v>
      </c>
      <c r="B271">
        <v>412.79998779296875</v>
      </c>
    </row>
    <row r="272" spans="1:2" x14ac:dyDescent="0.25">
      <c r="A272">
        <v>788.74298095703125</v>
      </c>
      <c r="B272">
        <v>374.29998779296875</v>
      </c>
    </row>
    <row r="273" spans="1:2" x14ac:dyDescent="0.25">
      <c r="A273">
        <v>788.7550048828125</v>
      </c>
      <c r="B273">
        <v>252.30000305175781</v>
      </c>
    </row>
    <row r="274" spans="1:2" x14ac:dyDescent="0.25">
      <c r="A274">
        <v>788.76800537109375</v>
      </c>
      <c r="B274">
        <v>261.20001220703125</v>
      </c>
    </row>
    <row r="275" spans="1:2" x14ac:dyDescent="0.25">
      <c r="A275">
        <v>788.780029296875</v>
      </c>
      <c r="B275">
        <v>346.70001220703125</v>
      </c>
    </row>
    <row r="276" spans="1:2" x14ac:dyDescent="0.25">
      <c r="A276">
        <v>788.7919921875</v>
      </c>
      <c r="B276">
        <v>526.79998779296875</v>
      </c>
    </row>
    <row r="277" spans="1:2" x14ac:dyDescent="0.25">
      <c r="A277">
        <v>788.80499267578125</v>
      </c>
      <c r="B277">
        <v>1060</v>
      </c>
    </row>
    <row r="278" spans="1:2" x14ac:dyDescent="0.25">
      <c r="A278">
        <v>788.8170166015625</v>
      </c>
      <c r="B278">
        <v>3502</v>
      </c>
    </row>
    <row r="279" spans="1:2" x14ac:dyDescent="0.25">
      <c r="A279">
        <v>788.8289794921875</v>
      </c>
      <c r="B279">
        <v>13900</v>
      </c>
    </row>
    <row r="280" spans="1:2" x14ac:dyDescent="0.25">
      <c r="A280">
        <v>788.84100341796875</v>
      </c>
      <c r="B280">
        <v>38590</v>
      </c>
    </row>
    <row r="281" spans="1:2" x14ac:dyDescent="0.25">
      <c r="A281">
        <v>788.85400390625</v>
      </c>
      <c r="B281">
        <v>61260</v>
      </c>
    </row>
    <row r="282" spans="1:2" x14ac:dyDescent="0.25">
      <c r="A282">
        <v>788.86602783203125</v>
      </c>
      <c r="B282">
        <v>54580</v>
      </c>
    </row>
    <row r="283" spans="1:2" x14ac:dyDescent="0.25">
      <c r="A283">
        <v>788.87799072265625</v>
      </c>
      <c r="B283">
        <v>27660</v>
      </c>
    </row>
    <row r="284" spans="1:2" x14ac:dyDescent="0.25">
      <c r="A284">
        <v>788.8900146484375</v>
      </c>
      <c r="B284">
        <v>8476</v>
      </c>
    </row>
    <row r="285" spans="1:2" x14ac:dyDescent="0.25">
      <c r="A285">
        <v>788.90301513671875</v>
      </c>
      <c r="B285">
        <v>2071</v>
      </c>
    </row>
    <row r="286" spans="1:2" x14ac:dyDescent="0.25">
      <c r="A286">
        <v>788.91497802734375</v>
      </c>
      <c r="B286">
        <v>682.20001220703125</v>
      </c>
    </row>
    <row r="287" spans="1:2" x14ac:dyDescent="0.25">
      <c r="A287">
        <v>788.927001953125</v>
      </c>
      <c r="B287">
        <v>420.20001220703125</v>
      </c>
    </row>
    <row r="288" spans="1:2" x14ac:dyDescent="0.25">
      <c r="A288">
        <v>788.93902587890625</v>
      </c>
      <c r="B288">
        <v>421</v>
      </c>
    </row>
    <row r="289" spans="1:2" x14ac:dyDescent="0.25">
      <c r="A289">
        <v>788.9520263671875</v>
      </c>
      <c r="B289">
        <v>439.5</v>
      </c>
    </row>
    <row r="290" spans="1:2" x14ac:dyDescent="0.25">
      <c r="A290">
        <v>788.9639892578125</v>
      </c>
      <c r="B290">
        <v>418</v>
      </c>
    </row>
    <row r="291" spans="1:2" x14ac:dyDescent="0.25">
      <c r="A291">
        <v>788.97601318359375</v>
      </c>
      <c r="B291">
        <v>256.5</v>
      </c>
    </row>
    <row r="292" spans="1:2" x14ac:dyDescent="0.25">
      <c r="A292">
        <v>788.98797607421875</v>
      </c>
      <c r="B292">
        <v>109.30000305175781</v>
      </c>
    </row>
    <row r="293" spans="1:2" x14ac:dyDescent="0.25">
      <c r="A293">
        <v>789.0009765625</v>
      </c>
      <c r="B293">
        <v>141.80000305175781</v>
      </c>
    </row>
    <row r="294" spans="1:2" x14ac:dyDescent="0.25">
      <c r="A294">
        <v>789.01300048828125</v>
      </c>
      <c r="B294">
        <v>210.69999694824219</v>
      </c>
    </row>
    <row r="295" spans="1:2" x14ac:dyDescent="0.25">
      <c r="A295">
        <v>789.0250244140625</v>
      </c>
      <c r="B295">
        <v>196.19999694824219</v>
      </c>
    </row>
    <row r="296" spans="1:2" x14ac:dyDescent="0.25">
      <c r="A296">
        <v>789.0369873046875</v>
      </c>
      <c r="B296">
        <v>161</v>
      </c>
    </row>
    <row r="297" spans="1:2" x14ac:dyDescent="0.25">
      <c r="A297">
        <v>789.04998779296875</v>
      </c>
      <c r="B297">
        <v>165</v>
      </c>
    </row>
    <row r="298" spans="1:2" x14ac:dyDescent="0.25">
      <c r="A298">
        <v>789.06201171875</v>
      </c>
      <c r="B298">
        <v>175</v>
      </c>
    </row>
    <row r="299" spans="1:2" x14ac:dyDescent="0.25">
      <c r="A299">
        <v>789.073974609375</v>
      </c>
      <c r="B299">
        <v>190</v>
      </c>
    </row>
    <row r="300" spans="1:2" x14ac:dyDescent="0.25">
      <c r="A300">
        <v>789.08599853515625</v>
      </c>
      <c r="B300">
        <v>195.5</v>
      </c>
    </row>
    <row r="301" spans="1:2" x14ac:dyDescent="0.25">
      <c r="A301">
        <v>789.0989990234375</v>
      </c>
      <c r="B301">
        <v>164.80000305175781</v>
      </c>
    </row>
    <row r="302" spans="1:2" x14ac:dyDescent="0.25">
      <c r="A302">
        <v>789.11102294921875</v>
      </c>
      <c r="B302">
        <v>156.69999694824219</v>
      </c>
    </row>
    <row r="303" spans="1:2" x14ac:dyDescent="0.25">
      <c r="A303">
        <v>789.12298583984375</v>
      </c>
      <c r="B303">
        <v>168.30000305175781</v>
      </c>
    </row>
    <row r="304" spans="1:2" x14ac:dyDescent="0.25">
      <c r="A304">
        <v>789.135986328125</v>
      </c>
      <c r="B304">
        <v>137.30000305175781</v>
      </c>
    </row>
    <row r="305" spans="1:2" x14ac:dyDescent="0.25">
      <c r="A305">
        <v>789.14801025390625</v>
      </c>
      <c r="B305">
        <v>110.5</v>
      </c>
    </row>
    <row r="306" spans="1:2" x14ac:dyDescent="0.25">
      <c r="A306">
        <v>789.15997314453125</v>
      </c>
      <c r="B306">
        <v>160.5</v>
      </c>
    </row>
    <row r="307" spans="1:2" x14ac:dyDescent="0.25">
      <c r="A307">
        <v>789.1719970703125</v>
      </c>
      <c r="B307">
        <v>205</v>
      </c>
    </row>
    <row r="308" spans="1:2" x14ac:dyDescent="0.25">
      <c r="A308">
        <v>789.18499755859375</v>
      </c>
      <c r="B308">
        <v>173.19999694824219</v>
      </c>
    </row>
    <row r="309" spans="1:2" x14ac:dyDescent="0.25">
      <c r="A309">
        <v>789.197021484375</v>
      </c>
      <c r="B309">
        <v>145.19999694824219</v>
      </c>
    </row>
    <row r="310" spans="1:2" x14ac:dyDescent="0.25">
      <c r="A310">
        <v>789.208984375</v>
      </c>
      <c r="B310">
        <v>134.5</v>
      </c>
    </row>
    <row r="311" spans="1:2" x14ac:dyDescent="0.25">
      <c r="A311">
        <v>789.22100830078125</v>
      </c>
      <c r="B311">
        <v>144.19999694824219</v>
      </c>
    </row>
    <row r="312" spans="1:2" x14ac:dyDescent="0.25">
      <c r="A312">
        <v>789.2340087890625</v>
      </c>
      <c r="B312">
        <v>173.19999694824219</v>
      </c>
    </row>
    <row r="313" spans="1:2" x14ac:dyDescent="0.25">
      <c r="A313">
        <v>789.2459716796875</v>
      </c>
      <c r="B313">
        <v>152.80000305175781</v>
      </c>
    </row>
    <row r="314" spans="1:2" x14ac:dyDescent="0.25">
      <c r="A314">
        <v>789.25799560546875</v>
      </c>
      <c r="B314">
        <v>146.19999694824219</v>
      </c>
    </row>
    <row r="315" spans="1:2" x14ac:dyDescent="0.25">
      <c r="A315">
        <v>789.27099609375</v>
      </c>
      <c r="B315">
        <v>301.5</v>
      </c>
    </row>
    <row r="316" spans="1:2" x14ac:dyDescent="0.25">
      <c r="A316">
        <v>789.28302001953125</v>
      </c>
      <c r="B316">
        <v>567</v>
      </c>
    </row>
    <row r="317" spans="1:2" x14ac:dyDescent="0.25">
      <c r="A317">
        <v>789.29498291015625</v>
      </c>
      <c r="B317">
        <v>849.5</v>
      </c>
    </row>
    <row r="318" spans="1:2" x14ac:dyDescent="0.25">
      <c r="A318">
        <v>789.3070068359375</v>
      </c>
      <c r="B318">
        <v>1313</v>
      </c>
    </row>
    <row r="319" spans="1:2" x14ac:dyDescent="0.25">
      <c r="A319">
        <v>789.32000732421875</v>
      </c>
      <c r="B319">
        <v>3002</v>
      </c>
    </row>
    <row r="320" spans="1:2" x14ac:dyDescent="0.25">
      <c r="A320">
        <v>789.33197021484375</v>
      </c>
      <c r="B320">
        <v>10860</v>
      </c>
    </row>
    <row r="321" spans="1:2" x14ac:dyDescent="0.25">
      <c r="A321">
        <v>789.343994140625</v>
      </c>
      <c r="B321">
        <v>30410</v>
      </c>
    </row>
    <row r="322" spans="1:2" x14ac:dyDescent="0.25">
      <c r="A322">
        <v>789.35601806640625</v>
      </c>
      <c r="B322">
        <v>48680</v>
      </c>
    </row>
    <row r="323" spans="1:2" x14ac:dyDescent="0.25">
      <c r="A323">
        <v>789.3690185546875</v>
      </c>
      <c r="B323">
        <v>43880</v>
      </c>
    </row>
    <row r="324" spans="1:2" x14ac:dyDescent="0.25">
      <c r="A324">
        <v>789.3809814453125</v>
      </c>
      <c r="B324">
        <v>22970</v>
      </c>
    </row>
    <row r="325" spans="1:2" x14ac:dyDescent="0.25">
      <c r="A325">
        <v>789.39300537109375</v>
      </c>
      <c r="B325">
        <v>7717</v>
      </c>
    </row>
    <row r="326" spans="1:2" x14ac:dyDescent="0.25">
      <c r="A326">
        <v>789.405029296875</v>
      </c>
      <c r="B326">
        <v>2204</v>
      </c>
    </row>
    <row r="327" spans="1:2" x14ac:dyDescent="0.25">
      <c r="A327">
        <v>789.41802978515625</v>
      </c>
      <c r="B327">
        <v>750.29998779296875</v>
      </c>
    </row>
    <row r="328" spans="1:2" x14ac:dyDescent="0.25">
      <c r="A328">
        <v>789.42999267578125</v>
      </c>
      <c r="B328">
        <v>474.5</v>
      </c>
    </row>
    <row r="329" spans="1:2" x14ac:dyDescent="0.25">
      <c r="A329">
        <v>789.4420166015625</v>
      </c>
      <c r="B329">
        <v>430</v>
      </c>
    </row>
    <row r="330" spans="1:2" x14ac:dyDescent="0.25">
      <c r="A330">
        <v>789.4539794921875</v>
      </c>
      <c r="B330">
        <v>270</v>
      </c>
    </row>
    <row r="331" spans="1:2" x14ac:dyDescent="0.25">
      <c r="A331">
        <v>789.46697998046875</v>
      </c>
      <c r="B331">
        <v>151</v>
      </c>
    </row>
    <row r="332" spans="1:2" x14ac:dyDescent="0.25">
      <c r="A332">
        <v>789.47900390625</v>
      </c>
      <c r="B332">
        <v>224.5</v>
      </c>
    </row>
    <row r="333" spans="1:2" x14ac:dyDescent="0.25">
      <c r="A333">
        <v>789.49102783203125</v>
      </c>
      <c r="B333">
        <v>314</v>
      </c>
    </row>
    <row r="334" spans="1:2" x14ac:dyDescent="0.25">
      <c r="A334">
        <v>789.5040283203125</v>
      </c>
      <c r="B334">
        <v>279.70001220703125</v>
      </c>
    </row>
    <row r="335" spans="1:2" x14ac:dyDescent="0.25">
      <c r="A335">
        <v>789.5159912109375</v>
      </c>
      <c r="B335">
        <v>236.80000305175781</v>
      </c>
    </row>
    <row r="336" spans="1:2" x14ac:dyDescent="0.25">
      <c r="A336">
        <v>789.52801513671875</v>
      </c>
      <c r="B336">
        <v>157.30000305175781</v>
      </c>
    </row>
    <row r="337" spans="1:2" x14ac:dyDescent="0.25">
      <c r="A337">
        <v>789.53997802734375</v>
      </c>
      <c r="B337">
        <v>95.5</v>
      </c>
    </row>
    <row r="338" spans="1:2" x14ac:dyDescent="0.25">
      <c r="A338">
        <v>789.552978515625</v>
      </c>
      <c r="B338">
        <v>129</v>
      </c>
    </row>
    <row r="339" spans="1:2" x14ac:dyDescent="0.25">
      <c r="A339">
        <v>789.56500244140625</v>
      </c>
      <c r="B339">
        <v>153.80000305175781</v>
      </c>
    </row>
    <row r="340" spans="1:2" x14ac:dyDescent="0.25">
      <c r="A340">
        <v>789.5770263671875</v>
      </c>
      <c r="B340">
        <v>135.69999694824219</v>
      </c>
    </row>
    <row r="341" spans="1:2" x14ac:dyDescent="0.25">
      <c r="A341">
        <v>789.5889892578125</v>
      </c>
      <c r="B341">
        <v>121.19999694824219</v>
      </c>
    </row>
    <row r="342" spans="1:2" x14ac:dyDescent="0.25">
      <c r="A342">
        <v>789.60198974609375</v>
      </c>
      <c r="B342">
        <v>139.80000305175781</v>
      </c>
    </row>
    <row r="343" spans="1:2" x14ac:dyDescent="0.25">
      <c r="A343">
        <v>789.614013671875</v>
      </c>
      <c r="B343">
        <v>186</v>
      </c>
    </row>
    <row r="344" spans="1:2" x14ac:dyDescent="0.25">
      <c r="A344">
        <v>789.6259765625</v>
      </c>
      <c r="B344">
        <v>200.19999694824219</v>
      </c>
    </row>
    <row r="345" spans="1:2" x14ac:dyDescent="0.25">
      <c r="A345">
        <v>789.63800048828125</v>
      </c>
      <c r="B345">
        <v>189.5</v>
      </c>
    </row>
    <row r="346" spans="1:2" x14ac:dyDescent="0.25">
      <c r="A346">
        <v>789.6510009765625</v>
      </c>
      <c r="B346">
        <v>207</v>
      </c>
    </row>
    <row r="347" spans="1:2" x14ac:dyDescent="0.25">
      <c r="A347">
        <v>789.66302490234375</v>
      </c>
      <c r="B347">
        <v>215</v>
      </c>
    </row>
    <row r="348" spans="1:2" x14ac:dyDescent="0.25">
      <c r="A348">
        <v>789.67498779296875</v>
      </c>
      <c r="B348">
        <v>224</v>
      </c>
    </row>
    <row r="349" spans="1:2" x14ac:dyDescent="0.25">
      <c r="A349">
        <v>789.68798828125</v>
      </c>
      <c r="B349">
        <v>242.19999694824219</v>
      </c>
    </row>
    <row r="350" spans="1:2" x14ac:dyDescent="0.25">
      <c r="A350">
        <v>789.70001220703125</v>
      </c>
      <c r="B350">
        <v>226</v>
      </c>
    </row>
    <row r="351" spans="1:2" x14ac:dyDescent="0.25">
      <c r="A351">
        <v>789.71197509765625</v>
      </c>
      <c r="B351">
        <v>193.30000305175781</v>
      </c>
    </row>
    <row r="352" spans="1:2" x14ac:dyDescent="0.25">
      <c r="A352">
        <v>789.7239990234375</v>
      </c>
      <c r="B352">
        <v>188.30000305175781</v>
      </c>
    </row>
    <row r="353" spans="1:2" x14ac:dyDescent="0.25">
      <c r="A353">
        <v>789.73699951171875</v>
      </c>
      <c r="B353">
        <v>190</v>
      </c>
    </row>
    <row r="354" spans="1:2" x14ac:dyDescent="0.25">
      <c r="A354">
        <v>789.7490234375</v>
      </c>
      <c r="B354">
        <v>204</v>
      </c>
    </row>
    <row r="355" spans="1:2" x14ac:dyDescent="0.25">
      <c r="A355">
        <v>789.760986328125</v>
      </c>
      <c r="B355">
        <v>247.5</v>
      </c>
    </row>
    <row r="356" spans="1:2" x14ac:dyDescent="0.25">
      <c r="A356">
        <v>789.77301025390625</v>
      </c>
      <c r="B356">
        <v>304.5</v>
      </c>
    </row>
    <row r="357" spans="1:2" x14ac:dyDescent="0.25">
      <c r="A357">
        <v>789.7860107421875</v>
      </c>
      <c r="B357">
        <v>449.70001220703125</v>
      </c>
    </row>
    <row r="358" spans="1:2" x14ac:dyDescent="0.25">
      <c r="A358">
        <v>789.7979736328125</v>
      </c>
      <c r="B358">
        <v>674.70001220703125</v>
      </c>
    </row>
    <row r="359" spans="1:2" x14ac:dyDescent="0.25">
      <c r="A359">
        <v>789.80999755859375</v>
      </c>
      <c r="B359">
        <v>1016</v>
      </c>
    </row>
    <row r="360" spans="1:2" x14ac:dyDescent="0.25">
      <c r="A360">
        <v>789.822998046875</v>
      </c>
      <c r="B360">
        <v>2940</v>
      </c>
    </row>
    <row r="361" spans="1:2" x14ac:dyDescent="0.25">
      <c r="A361">
        <v>789.83502197265625</v>
      </c>
      <c r="B361">
        <v>11870</v>
      </c>
    </row>
    <row r="362" spans="1:2" x14ac:dyDescent="0.25">
      <c r="A362">
        <v>789.84698486328125</v>
      </c>
      <c r="B362">
        <v>32470</v>
      </c>
    </row>
    <row r="363" spans="1:2" x14ac:dyDescent="0.25">
      <c r="A363">
        <v>789.8590087890625</v>
      </c>
      <c r="B363">
        <v>52110</v>
      </c>
    </row>
    <row r="364" spans="1:2" x14ac:dyDescent="0.25">
      <c r="A364">
        <v>789.87200927734375</v>
      </c>
      <c r="B364">
        <v>49140</v>
      </c>
    </row>
    <row r="365" spans="1:2" x14ac:dyDescent="0.25">
      <c r="A365">
        <v>789.88397216796875</v>
      </c>
      <c r="B365">
        <v>27360</v>
      </c>
    </row>
    <row r="366" spans="1:2" x14ac:dyDescent="0.25">
      <c r="A366">
        <v>789.89599609375</v>
      </c>
      <c r="B366">
        <v>9177</v>
      </c>
    </row>
    <row r="367" spans="1:2" x14ac:dyDescent="0.25">
      <c r="A367">
        <v>789.90802001953125</v>
      </c>
      <c r="B367">
        <v>2323</v>
      </c>
    </row>
    <row r="368" spans="1:2" x14ac:dyDescent="0.25">
      <c r="A368">
        <v>789.9210205078125</v>
      </c>
      <c r="B368">
        <v>794.20001220703125</v>
      </c>
    </row>
    <row r="369" spans="1:2" x14ac:dyDescent="0.25">
      <c r="A369">
        <v>789.9329833984375</v>
      </c>
      <c r="B369">
        <v>418.79998779296875</v>
      </c>
    </row>
    <row r="370" spans="1:2" x14ac:dyDescent="0.25">
      <c r="A370">
        <v>789.94500732421875</v>
      </c>
      <c r="B370">
        <v>404.29998779296875</v>
      </c>
    </row>
    <row r="371" spans="1:2" x14ac:dyDescent="0.25">
      <c r="A371">
        <v>789.95697021484375</v>
      </c>
      <c r="B371">
        <v>483.20001220703125</v>
      </c>
    </row>
    <row r="372" spans="1:2" x14ac:dyDescent="0.25">
      <c r="A372">
        <v>789.969970703125</v>
      </c>
      <c r="B372">
        <v>506.70001220703125</v>
      </c>
    </row>
    <row r="373" spans="1:2" x14ac:dyDescent="0.25">
      <c r="A373">
        <v>789.98199462890625</v>
      </c>
      <c r="B373">
        <v>390</v>
      </c>
    </row>
    <row r="374" spans="1:2" x14ac:dyDescent="0.25">
      <c r="A374">
        <v>789.9940185546875</v>
      </c>
      <c r="B374">
        <v>217</v>
      </c>
    </row>
    <row r="375" spans="1:2" x14ac:dyDescent="0.25">
      <c r="A375">
        <v>790.00701904296875</v>
      </c>
      <c r="B375">
        <v>174.80000305175781</v>
      </c>
    </row>
    <row r="376" spans="1:2" x14ac:dyDescent="0.25">
      <c r="A376">
        <v>790.01898193359375</v>
      </c>
      <c r="B376">
        <v>239.30000305175781</v>
      </c>
    </row>
    <row r="377" spans="1:2" x14ac:dyDescent="0.25">
      <c r="A377">
        <v>790.031005859375</v>
      </c>
      <c r="B377">
        <v>272</v>
      </c>
    </row>
    <row r="378" spans="1:2" x14ac:dyDescent="0.25">
      <c r="A378">
        <v>790.04302978515625</v>
      </c>
      <c r="B378">
        <v>233.30000305175781</v>
      </c>
    </row>
    <row r="379" spans="1:2" x14ac:dyDescent="0.25">
      <c r="A379">
        <v>790.0560302734375</v>
      </c>
      <c r="B379">
        <v>189</v>
      </c>
    </row>
    <row r="380" spans="1:2" x14ac:dyDescent="0.25">
      <c r="A380">
        <v>790.0679931640625</v>
      </c>
      <c r="B380">
        <v>159.5</v>
      </c>
    </row>
    <row r="381" spans="1:2" x14ac:dyDescent="0.25">
      <c r="A381">
        <v>790.08001708984375</v>
      </c>
      <c r="B381">
        <v>147.5</v>
      </c>
    </row>
    <row r="382" spans="1:2" x14ac:dyDescent="0.25">
      <c r="A382">
        <v>790.09197998046875</v>
      </c>
      <c r="B382">
        <v>195</v>
      </c>
    </row>
    <row r="383" spans="1:2" x14ac:dyDescent="0.25">
      <c r="A383">
        <v>790.10498046875</v>
      </c>
      <c r="B383">
        <v>255.5</v>
      </c>
    </row>
    <row r="384" spans="1:2" x14ac:dyDescent="0.25">
      <c r="A384">
        <v>790.11700439453125</v>
      </c>
      <c r="B384">
        <v>253.5</v>
      </c>
    </row>
    <row r="385" spans="1:2" x14ac:dyDescent="0.25">
      <c r="A385">
        <v>790.1290283203125</v>
      </c>
      <c r="B385">
        <v>206</v>
      </c>
    </row>
    <row r="386" spans="1:2" x14ac:dyDescent="0.25">
      <c r="A386">
        <v>790.14202880859375</v>
      </c>
      <c r="B386">
        <v>165</v>
      </c>
    </row>
    <row r="387" spans="1:2" x14ac:dyDescent="0.25">
      <c r="A387">
        <v>790.15399169921875</v>
      </c>
      <c r="B387">
        <v>148.19999694824219</v>
      </c>
    </row>
    <row r="388" spans="1:2" x14ac:dyDescent="0.25">
      <c r="A388">
        <v>790.166015625</v>
      </c>
      <c r="B388">
        <v>164</v>
      </c>
    </row>
    <row r="389" spans="1:2" x14ac:dyDescent="0.25">
      <c r="A389">
        <v>790.177978515625</v>
      </c>
      <c r="B389">
        <v>177.30000305175781</v>
      </c>
    </row>
    <row r="390" spans="1:2" x14ac:dyDescent="0.25">
      <c r="A390">
        <v>790.19097900390625</v>
      </c>
      <c r="B390">
        <v>123.80000305175781</v>
      </c>
    </row>
    <row r="391" spans="1:2" x14ac:dyDescent="0.25">
      <c r="A391">
        <v>790.2030029296875</v>
      </c>
      <c r="B391">
        <v>85</v>
      </c>
    </row>
    <row r="392" spans="1:2" x14ac:dyDescent="0.25">
      <c r="A392">
        <v>790.21502685546875</v>
      </c>
      <c r="B392">
        <v>150.5</v>
      </c>
    </row>
    <row r="393" spans="1:2" x14ac:dyDescent="0.25">
      <c r="A393">
        <v>790.22698974609375</v>
      </c>
      <c r="B393">
        <v>244</v>
      </c>
    </row>
    <row r="394" spans="1:2" x14ac:dyDescent="0.25">
      <c r="A394">
        <v>790.239990234375</v>
      </c>
      <c r="B394">
        <v>298.20001220703125</v>
      </c>
    </row>
    <row r="395" spans="1:2" x14ac:dyDescent="0.25">
      <c r="A395">
        <v>790.25201416015625</v>
      </c>
      <c r="B395">
        <v>290</v>
      </c>
    </row>
    <row r="396" spans="1:2" x14ac:dyDescent="0.25">
      <c r="A396">
        <v>790.26397705078125</v>
      </c>
      <c r="B396">
        <v>246.5</v>
      </c>
    </row>
    <row r="397" spans="1:2" x14ac:dyDescent="0.25">
      <c r="A397">
        <v>790.2769775390625</v>
      </c>
      <c r="B397">
        <v>331</v>
      </c>
    </row>
    <row r="398" spans="1:2" x14ac:dyDescent="0.25">
      <c r="A398">
        <v>790.28900146484375</v>
      </c>
      <c r="B398">
        <v>544</v>
      </c>
    </row>
    <row r="399" spans="1:2" x14ac:dyDescent="0.25">
      <c r="A399">
        <v>790.301025390625</v>
      </c>
      <c r="B399">
        <v>694.70001220703125</v>
      </c>
    </row>
    <row r="400" spans="1:2" x14ac:dyDescent="0.25">
      <c r="A400">
        <v>790.31298828125</v>
      </c>
      <c r="B400">
        <v>1013</v>
      </c>
    </row>
    <row r="401" spans="1:2" x14ac:dyDescent="0.25">
      <c r="A401">
        <v>790.32598876953125</v>
      </c>
      <c r="B401">
        <v>2687</v>
      </c>
    </row>
    <row r="402" spans="1:2" x14ac:dyDescent="0.25">
      <c r="A402">
        <v>790.3380126953125</v>
      </c>
      <c r="B402">
        <v>11880</v>
      </c>
    </row>
    <row r="403" spans="1:2" x14ac:dyDescent="0.25">
      <c r="A403">
        <v>790.3499755859375</v>
      </c>
      <c r="B403">
        <v>39320</v>
      </c>
    </row>
    <row r="404" spans="1:2" x14ac:dyDescent="0.25">
      <c r="A404">
        <v>790.36199951171875</v>
      </c>
      <c r="B404">
        <v>70290</v>
      </c>
    </row>
    <row r="405" spans="1:2" x14ac:dyDescent="0.25">
      <c r="A405">
        <v>790.375</v>
      </c>
      <c r="B405">
        <v>67520</v>
      </c>
    </row>
    <row r="406" spans="1:2" x14ac:dyDescent="0.25">
      <c r="A406">
        <v>790.38702392578125</v>
      </c>
      <c r="B406">
        <v>35390</v>
      </c>
    </row>
    <row r="407" spans="1:2" x14ac:dyDescent="0.25">
      <c r="A407">
        <v>790.39898681640625</v>
      </c>
      <c r="B407">
        <v>10590</v>
      </c>
    </row>
    <row r="408" spans="1:2" x14ac:dyDescent="0.25">
      <c r="A408">
        <v>790.4119873046875</v>
      </c>
      <c r="B408">
        <v>2432</v>
      </c>
    </row>
    <row r="409" spans="1:2" x14ac:dyDescent="0.25">
      <c r="A409">
        <v>790.42401123046875</v>
      </c>
      <c r="B409">
        <v>773.20001220703125</v>
      </c>
    </row>
    <row r="410" spans="1:2" x14ac:dyDescent="0.25">
      <c r="A410">
        <v>790.43597412109375</v>
      </c>
      <c r="B410">
        <v>579.5</v>
      </c>
    </row>
    <row r="411" spans="1:2" x14ac:dyDescent="0.25">
      <c r="A411">
        <v>790.447998046875</v>
      </c>
      <c r="B411">
        <v>647.5</v>
      </c>
    </row>
    <row r="412" spans="1:2" x14ac:dyDescent="0.25">
      <c r="A412">
        <v>790.46099853515625</v>
      </c>
      <c r="B412">
        <v>511.70001220703125</v>
      </c>
    </row>
    <row r="413" spans="1:2" x14ac:dyDescent="0.25">
      <c r="A413">
        <v>790.4730224609375</v>
      </c>
      <c r="B413">
        <v>291.29998779296875</v>
      </c>
    </row>
    <row r="414" spans="1:2" x14ac:dyDescent="0.25">
      <c r="A414">
        <v>790.4849853515625</v>
      </c>
      <c r="B414">
        <v>222</v>
      </c>
    </row>
    <row r="415" spans="1:2" x14ac:dyDescent="0.25">
      <c r="A415">
        <v>790.49700927734375</v>
      </c>
      <c r="B415">
        <v>220</v>
      </c>
    </row>
    <row r="416" spans="1:2" x14ac:dyDescent="0.25">
      <c r="A416">
        <v>790.510009765625</v>
      </c>
      <c r="B416">
        <v>207.19999694824219</v>
      </c>
    </row>
    <row r="417" spans="1:2" x14ac:dyDescent="0.25">
      <c r="A417">
        <v>790.52197265625</v>
      </c>
      <c r="B417">
        <v>222</v>
      </c>
    </row>
    <row r="418" spans="1:2" x14ac:dyDescent="0.25">
      <c r="A418">
        <v>790.53399658203125</v>
      </c>
      <c r="B418">
        <v>211.5</v>
      </c>
    </row>
    <row r="419" spans="1:2" x14ac:dyDescent="0.25">
      <c r="A419">
        <v>790.5469970703125</v>
      </c>
      <c r="B419">
        <v>163.5</v>
      </c>
    </row>
    <row r="420" spans="1:2" x14ac:dyDescent="0.25">
      <c r="A420">
        <v>790.55902099609375</v>
      </c>
      <c r="B420">
        <v>124.5</v>
      </c>
    </row>
    <row r="421" spans="1:2" x14ac:dyDescent="0.25">
      <c r="A421">
        <v>790.57098388671875</v>
      </c>
      <c r="B421">
        <v>143.5</v>
      </c>
    </row>
    <row r="422" spans="1:2" x14ac:dyDescent="0.25">
      <c r="A422">
        <v>790.5830078125</v>
      </c>
      <c r="B422">
        <v>187</v>
      </c>
    </row>
    <row r="423" spans="1:2" x14ac:dyDescent="0.25">
      <c r="A423">
        <v>790.59600830078125</v>
      </c>
      <c r="B423">
        <v>245.30000305175781</v>
      </c>
    </row>
    <row r="424" spans="1:2" x14ac:dyDescent="0.25">
      <c r="A424">
        <v>790.60797119140625</v>
      </c>
      <c r="B424">
        <v>304.29998779296875</v>
      </c>
    </row>
    <row r="425" spans="1:2" x14ac:dyDescent="0.25">
      <c r="A425">
        <v>790.6199951171875</v>
      </c>
      <c r="B425">
        <v>288</v>
      </c>
    </row>
    <row r="426" spans="1:2" x14ac:dyDescent="0.25">
      <c r="A426">
        <v>790.63299560546875</v>
      </c>
      <c r="B426">
        <v>246.69999694824219</v>
      </c>
    </row>
    <row r="427" spans="1:2" x14ac:dyDescent="0.25">
      <c r="A427">
        <v>790.64501953125</v>
      </c>
      <c r="B427">
        <v>242.19999694824219</v>
      </c>
    </row>
    <row r="428" spans="1:2" x14ac:dyDescent="0.25">
      <c r="A428">
        <v>790.656982421875</v>
      </c>
      <c r="B428">
        <v>267.20001220703125</v>
      </c>
    </row>
    <row r="429" spans="1:2" x14ac:dyDescent="0.25">
      <c r="A429">
        <v>790.66900634765625</v>
      </c>
      <c r="B429">
        <v>241.5</v>
      </c>
    </row>
    <row r="430" spans="1:2" x14ac:dyDescent="0.25">
      <c r="A430">
        <v>790.6820068359375</v>
      </c>
      <c r="B430">
        <v>162.69999694824219</v>
      </c>
    </row>
    <row r="431" spans="1:2" x14ac:dyDescent="0.25">
      <c r="A431">
        <v>790.6939697265625</v>
      </c>
      <c r="B431">
        <v>174</v>
      </c>
    </row>
    <row r="432" spans="1:2" x14ac:dyDescent="0.25">
      <c r="A432">
        <v>790.70599365234375</v>
      </c>
      <c r="B432">
        <v>243.80000305175781</v>
      </c>
    </row>
    <row r="433" spans="1:2" x14ac:dyDescent="0.25">
      <c r="A433">
        <v>790.718017578125</v>
      </c>
      <c r="B433">
        <v>250.5</v>
      </c>
    </row>
    <row r="434" spans="1:2" x14ac:dyDescent="0.25">
      <c r="A434">
        <v>790.73101806640625</v>
      </c>
      <c r="B434">
        <v>233</v>
      </c>
    </row>
    <row r="435" spans="1:2" x14ac:dyDescent="0.25">
      <c r="A435">
        <v>790.74298095703125</v>
      </c>
      <c r="B435">
        <v>233.5</v>
      </c>
    </row>
    <row r="436" spans="1:2" x14ac:dyDescent="0.25">
      <c r="A436">
        <v>790.7550048828125</v>
      </c>
      <c r="B436">
        <v>248.5</v>
      </c>
    </row>
    <row r="437" spans="1:2" x14ac:dyDescent="0.25">
      <c r="A437">
        <v>790.76800537109375</v>
      </c>
      <c r="B437">
        <v>297.29998779296875</v>
      </c>
    </row>
    <row r="438" spans="1:2" x14ac:dyDescent="0.25">
      <c r="A438">
        <v>790.780029296875</v>
      </c>
      <c r="B438">
        <v>365.79998779296875</v>
      </c>
    </row>
    <row r="439" spans="1:2" x14ac:dyDescent="0.25">
      <c r="A439">
        <v>790.7919921875</v>
      </c>
      <c r="B439">
        <v>448.5</v>
      </c>
    </row>
    <row r="440" spans="1:2" x14ac:dyDescent="0.25">
      <c r="A440">
        <v>790.80401611328125</v>
      </c>
      <c r="B440">
        <v>553.20001220703125</v>
      </c>
    </row>
    <row r="441" spans="1:2" x14ac:dyDescent="0.25">
      <c r="A441">
        <v>790.8170166015625</v>
      </c>
      <c r="B441">
        <v>921.29998779296875</v>
      </c>
    </row>
    <row r="442" spans="1:2" x14ac:dyDescent="0.25">
      <c r="A442">
        <v>790.8289794921875</v>
      </c>
      <c r="B442">
        <v>2908</v>
      </c>
    </row>
    <row r="443" spans="1:2" x14ac:dyDescent="0.25">
      <c r="A443">
        <v>790.84100341796875</v>
      </c>
      <c r="B443">
        <v>13740</v>
      </c>
    </row>
    <row r="444" spans="1:2" x14ac:dyDescent="0.25">
      <c r="A444">
        <v>790.85302734375</v>
      </c>
      <c r="B444">
        <v>46090</v>
      </c>
    </row>
    <row r="445" spans="1:2" x14ac:dyDescent="0.25">
      <c r="A445">
        <v>790.86602783203125</v>
      </c>
      <c r="B445">
        <v>82530</v>
      </c>
    </row>
    <row r="446" spans="1:2" x14ac:dyDescent="0.25">
      <c r="A446">
        <v>790.87799072265625</v>
      </c>
      <c r="B446">
        <v>78490</v>
      </c>
    </row>
    <row r="447" spans="1:2" x14ac:dyDescent="0.25">
      <c r="A447">
        <v>790.8900146484375</v>
      </c>
      <c r="B447">
        <v>40010</v>
      </c>
    </row>
    <row r="448" spans="1:2" x14ac:dyDescent="0.25">
      <c r="A448">
        <v>790.90301513671875</v>
      </c>
      <c r="B448">
        <v>11480</v>
      </c>
    </row>
    <row r="449" spans="1:2" x14ac:dyDescent="0.25">
      <c r="A449">
        <v>790.91497802734375</v>
      </c>
      <c r="B449">
        <v>2663</v>
      </c>
    </row>
    <row r="450" spans="1:2" x14ac:dyDescent="0.25">
      <c r="A450">
        <v>790.927001953125</v>
      </c>
      <c r="B450">
        <v>907.20001220703125</v>
      </c>
    </row>
    <row r="451" spans="1:2" x14ac:dyDescent="0.25">
      <c r="A451">
        <v>790.93902587890625</v>
      </c>
      <c r="B451">
        <v>581.5</v>
      </c>
    </row>
    <row r="452" spans="1:2" x14ac:dyDescent="0.25">
      <c r="A452">
        <v>790.9520263671875</v>
      </c>
      <c r="B452">
        <v>481</v>
      </c>
    </row>
    <row r="453" spans="1:2" x14ac:dyDescent="0.25">
      <c r="A453">
        <v>790.9639892578125</v>
      </c>
      <c r="B453">
        <v>373.5</v>
      </c>
    </row>
    <row r="454" spans="1:2" x14ac:dyDescent="0.25">
      <c r="A454">
        <v>790.97601318359375</v>
      </c>
      <c r="B454">
        <v>220.30000305175781</v>
      </c>
    </row>
    <row r="455" spans="1:2" x14ac:dyDescent="0.25">
      <c r="A455">
        <v>790.989013671875</v>
      </c>
      <c r="B455">
        <v>156.69999694824219</v>
      </c>
    </row>
    <row r="456" spans="1:2" x14ac:dyDescent="0.25">
      <c r="A456">
        <v>791.0009765625</v>
      </c>
      <c r="B456">
        <v>281.29998779296875</v>
      </c>
    </row>
    <row r="457" spans="1:2" x14ac:dyDescent="0.25">
      <c r="A457">
        <v>791.01300048828125</v>
      </c>
      <c r="B457">
        <v>358.70001220703125</v>
      </c>
    </row>
    <row r="458" spans="1:2" x14ac:dyDescent="0.25">
      <c r="A458">
        <v>791.0250244140625</v>
      </c>
      <c r="B458">
        <v>312</v>
      </c>
    </row>
    <row r="459" spans="1:2" x14ac:dyDescent="0.25">
      <c r="A459">
        <v>791.03802490234375</v>
      </c>
      <c r="B459">
        <v>276.79998779296875</v>
      </c>
    </row>
    <row r="460" spans="1:2" x14ac:dyDescent="0.25">
      <c r="A460">
        <v>791.04998779296875</v>
      </c>
      <c r="B460">
        <v>223.19999694824219</v>
      </c>
    </row>
    <row r="461" spans="1:2" x14ac:dyDescent="0.25">
      <c r="A461">
        <v>791.06201171875</v>
      </c>
      <c r="B461">
        <v>134.5</v>
      </c>
    </row>
    <row r="462" spans="1:2" x14ac:dyDescent="0.25">
      <c r="A462">
        <v>791.073974609375</v>
      </c>
      <c r="B462">
        <v>116.30000305175781</v>
      </c>
    </row>
    <row r="463" spans="1:2" x14ac:dyDescent="0.25">
      <c r="A463">
        <v>791.08697509765625</v>
      </c>
      <c r="B463">
        <v>178</v>
      </c>
    </row>
    <row r="464" spans="1:2" x14ac:dyDescent="0.25">
      <c r="A464">
        <v>791.0989990234375</v>
      </c>
      <c r="B464">
        <v>246.5</v>
      </c>
    </row>
    <row r="465" spans="1:2" x14ac:dyDescent="0.25">
      <c r="A465">
        <v>791.11102294921875</v>
      </c>
      <c r="B465">
        <v>307</v>
      </c>
    </row>
    <row r="466" spans="1:2" x14ac:dyDescent="0.25">
      <c r="A466">
        <v>791.1240234375</v>
      </c>
      <c r="B466">
        <v>372.29998779296875</v>
      </c>
    </row>
    <row r="467" spans="1:2" x14ac:dyDescent="0.25">
      <c r="A467">
        <v>791.135986328125</v>
      </c>
      <c r="B467">
        <v>349.5</v>
      </c>
    </row>
    <row r="468" spans="1:2" x14ac:dyDescent="0.25">
      <c r="A468">
        <v>791.14801025390625</v>
      </c>
      <c r="B468">
        <v>215.5</v>
      </c>
    </row>
    <row r="469" spans="1:2" x14ac:dyDescent="0.25">
      <c r="A469">
        <v>791.15997314453125</v>
      </c>
      <c r="B469">
        <v>203</v>
      </c>
    </row>
    <row r="470" spans="1:2" x14ac:dyDescent="0.25">
      <c r="A470">
        <v>791.1729736328125</v>
      </c>
      <c r="B470">
        <v>337.29998779296875</v>
      </c>
    </row>
    <row r="471" spans="1:2" x14ac:dyDescent="0.25">
      <c r="A471">
        <v>791.18499755859375</v>
      </c>
      <c r="B471">
        <v>377.5</v>
      </c>
    </row>
    <row r="472" spans="1:2" x14ac:dyDescent="0.25">
      <c r="A472">
        <v>791.197021484375</v>
      </c>
      <c r="B472">
        <v>300.5</v>
      </c>
    </row>
    <row r="473" spans="1:2" x14ac:dyDescent="0.25">
      <c r="A473">
        <v>791.21002197265625</v>
      </c>
      <c r="B473">
        <v>265.79998779296875</v>
      </c>
    </row>
    <row r="474" spans="1:2" x14ac:dyDescent="0.25">
      <c r="A474">
        <v>791.22198486328125</v>
      </c>
      <c r="B474">
        <v>274.29998779296875</v>
      </c>
    </row>
    <row r="475" spans="1:2" x14ac:dyDescent="0.25">
      <c r="A475">
        <v>791.2340087890625</v>
      </c>
      <c r="B475">
        <v>255</v>
      </c>
    </row>
    <row r="476" spans="1:2" x14ac:dyDescent="0.25">
      <c r="A476">
        <v>791.2459716796875</v>
      </c>
      <c r="B476">
        <v>278</v>
      </c>
    </row>
    <row r="477" spans="1:2" x14ac:dyDescent="0.25">
      <c r="A477">
        <v>791.25897216796875</v>
      </c>
      <c r="B477">
        <v>335.70001220703125</v>
      </c>
    </row>
    <row r="478" spans="1:2" x14ac:dyDescent="0.25">
      <c r="A478">
        <v>791.27099609375</v>
      </c>
      <c r="B478">
        <v>398.70001220703125</v>
      </c>
    </row>
    <row r="479" spans="1:2" x14ac:dyDescent="0.25">
      <c r="A479">
        <v>791.28302001953125</v>
      </c>
      <c r="B479">
        <v>482.70001220703125</v>
      </c>
    </row>
    <row r="480" spans="1:2" x14ac:dyDescent="0.25">
      <c r="A480">
        <v>791.2960205078125</v>
      </c>
      <c r="B480">
        <v>466.5</v>
      </c>
    </row>
    <row r="481" spans="1:2" x14ac:dyDescent="0.25">
      <c r="A481">
        <v>791.3079833984375</v>
      </c>
      <c r="B481">
        <v>454.5</v>
      </c>
    </row>
    <row r="482" spans="1:2" x14ac:dyDescent="0.25">
      <c r="A482">
        <v>791.32000732421875</v>
      </c>
      <c r="B482">
        <v>750.79998779296875</v>
      </c>
    </row>
    <row r="483" spans="1:2" x14ac:dyDescent="0.25">
      <c r="A483">
        <v>791.33197021484375</v>
      </c>
      <c r="B483">
        <v>2769</v>
      </c>
    </row>
    <row r="484" spans="1:2" x14ac:dyDescent="0.25">
      <c r="A484">
        <v>791.344970703125</v>
      </c>
      <c r="B484">
        <v>14340</v>
      </c>
    </row>
    <row r="485" spans="1:2" x14ac:dyDescent="0.25">
      <c r="A485">
        <v>791.35699462890625</v>
      </c>
      <c r="B485">
        <v>48470</v>
      </c>
    </row>
    <row r="486" spans="1:2" x14ac:dyDescent="0.25">
      <c r="A486">
        <v>791.3690185546875</v>
      </c>
      <c r="B486">
        <v>85010</v>
      </c>
    </row>
    <row r="487" spans="1:2" x14ac:dyDescent="0.25">
      <c r="A487">
        <v>791.3809814453125</v>
      </c>
      <c r="B487">
        <v>78280</v>
      </c>
    </row>
    <row r="488" spans="1:2" x14ac:dyDescent="0.25">
      <c r="A488">
        <v>791.39398193359375</v>
      </c>
      <c r="B488">
        <v>38420</v>
      </c>
    </row>
    <row r="489" spans="1:2" x14ac:dyDescent="0.25">
      <c r="A489">
        <v>791.406005859375</v>
      </c>
      <c r="B489">
        <v>10550</v>
      </c>
    </row>
    <row r="490" spans="1:2" x14ac:dyDescent="0.25">
      <c r="A490">
        <v>791.41802978515625</v>
      </c>
      <c r="B490">
        <v>2366</v>
      </c>
    </row>
    <row r="491" spans="1:2" x14ac:dyDescent="0.25">
      <c r="A491">
        <v>791.4310302734375</v>
      </c>
      <c r="B491">
        <v>973.20001220703125</v>
      </c>
    </row>
    <row r="492" spans="1:2" x14ac:dyDescent="0.25">
      <c r="A492">
        <v>791.4429931640625</v>
      </c>
      <c r="B492">
        <v>829.29998779296875</v>
      </c>
    </row>
    <row r="493" spans="1:2" x14ac:dyDescent="0.25">
      <c r="A493">
        <v>791.45501708984375</v>
      </c>
      <c r="B493">
        <v>766.20001220703125</v>
      </c>
    </row>
    <row r="494" spans="1:2" x14ac:dyDescent="0.25">
      <c r="A494">
        <v>791.46697998046875</v>
      </c>
      <c r="B494">
        <v>517.29998779296875</v>
      </c>
    </row>
    <row r="495" spans="1:2" x14ac:dyDescent="0.25">
      <c r="A495">
        <v>791.47998046875</v>
      </c>
      <c r="B495">
        <v>300</v>
      </c>
    </row>
    <row r="496" spans="1:2" x14ac:dyDescent="0.25">
      <c r="A496">
        <v>791.49200439453125</v>
      </c>
      <c r="B496">
        <v>296.70001220703125</v>
      </c>
    </row>
    <row r="497" spans="1:2" x14ac:dyDescent="0.25">
      <c r="A497">
        <v>791.5040283203125</v>
      </c>
      <c r="B497">
        <v>316.79998779296875</v>
      </c>
    </row>
    <row r="498" spans="1:2" x14ac:dyDescent="0.25">
      <c r="A498">
        <v>791.51702880859375</v>
      </c>
      <c r="B498">
        <v>319</v>
      </c>
    </row>
    <row r="499" spans="1:2" x14ac:dyDescent="0.25">
      <c r="A499">
        <v>791.52899169921875</v>
      </c>
      <c r="B499">
        <v>342.79998779296875</v>
      </c>
    </row>
    <row r="500" spans="1:2" x14ac:dyDescent="0.25">
      <c r="A500">
        <v>791.541015625</v>
      </c>
      <c r="B500">
        <v>293.29998779296875</v>
      </c>
    </row>
    <row r="501" spans="1:2" x14ac:dyDescent="0.25">
      <c r="A501">
        <v>791.552978515625</v>
      </c>
      <c r="B501">
        <v>236.19999694824219</v>
      </c>
    </row>
    <row r="502" spans="1:2" x14ac:dyDescent="0.25">
      <c r="A502">
        <v>791.56597900390625</v>
      </c>
      <c r="B502">
        <v>233.69999694824219</v>
      </c>
    </row>
    <row r="503" spans="1:2" x14ac:dyDescent="0.25">
      <c r="A503">
        <v>791.5780029296875</v>
      </c>
      <c r="B503">
        <v>232.19999694824219</v>
      </c>
    </row>
    <row r="504" spans="1:2" x14ac:dyDescent="0.25">
      <c r="A504">
        <v>791.59002685546875</v>
      </c>
      <c r="B504">
        <v>231.30000305175781</v>
      </c>
    </row>
    <row r="505" spans="1:2" x14ac:dyDescent="0.25">
      <c r="A505">
        <v>791.60302734375</v>
      </c>
      <c r="B505">
        <v>298.20001220703125</v>
      </c>
    </row>
    <row r="506" spans="1:2" x14ac:dyDescent="0.25">
      <c r="A506">
        <v>791.614990234375</v>
      </c>
      <c r="B506">
        <v>388.79998779296875</v>
      </c>
    </row>
    <row r="507" spans="1:2" x14ac:dyDescent="0.25">
      <c r="A507">
        <v>791.62701416015625</v>
      </c>
      <c r="B507">
        <v>332.79998779296875</v>
      </c>
    </row>
    <row r="508" spans="1:2" x14ac:dyDescent="0.25">
      <c r="A508">
        <v>791.63897705078125</v>
      </c>
      <c r="B508">
        <v>204</v>
      </c>
    </row>
    <row r="509" spans="1:2" x14ac:dyDescent="0.25">
      <c r="A509">
        <v>791.6519775390625</v>
      </c>
      <c r="B509">
        <v>140</v>
      </c>
    </row>
    <row r="510" spans="1:2" x14ac:dyDescent="0.25">
      <c r="A510">
        <v>791.66400146484375</v>
      </c>
      <c r="B510">
        <v>131.5</v>
      </c>
    </row>
    <row r="511" spans="1:2" x14ac:dyDescent="0.25">
      <c r="A511">
        <v>791.676025390625</v>
      </c>
      <c r="B511">
        <v>144.80000305175781</v>
      </c>
    </row>
    <row r="512" spans="1:2" x14ac:dyDescent="0.25">
      <c r="A512">
        <v>791.68902587890625</v>
      </c>
      <c r="B512">
        <v>203</v>
      </c>
    </row>
    <row r="513" spans="1:2" x14ac:dyDescent="0.25">
      <c r="A513">
        <v>791.70098876953125</v>
      </c>
      <c r="B513">
        <v>310.29998779296875</v>
      </c>
    </row>
    <row r="514" spans="1:2" x14ac:dyDescent="0.25">
      <c r="A514">
        <v>791.7130126953125</v>
      </c>
      <c r="B514">
        <v>301</v>
      </c>
    </row>
    <row r="515" spans="1:2" x14ac:dyDescent="0.25">
      <c r="A515">
        <v>791.7249755859375</v>
      </c>
      <c r="B515">
        <v>203.80000305175781</v>
      </c>
    </row>
    <row r="516" spans="1:2" x14ac:dyDescent="0.25">
      <c r="A516">
        <v>791.73797607421875</v>
      </c>
      <c r="B516">
        <v>189.30000305175781</v>
      </c>
    </row>
    <row r="517" spans="1:2" x14ac:dyDescent="0.25">
      <c r="A517">
        <v>791.75</v>
      </c>
      <c r="B517">
        <v>212.30000305175781</v>
      </c>
    </row>
    <row r="518" spans="1:2" x14ac:dyDescent="0.25">
      <c r="A518">
        <v>791.76202392578125</v>
      </c>
      <c r="B518">
        <v>276.29998779296875</v>
      </c>
    </row>
    <row r="519" spans="1:2" x14ac:dyDescent="0.25">
      <c r="A519">
        <v>791.7750244140625</v>
      </c>
      <c r="B519">
        <v>403.5</v>
      </c>
    </row>
    <row r="520" spans="1:2" x14ac:dyDescent="0.25">
      <c r="A520">
        <v>791.7869873046875</v>
      </c>
      <c r="B520">
        <v>419</v>
      </c>
    </row>
    <row r="521" spans="1:2" x14ac:dyDescent="0.25">
      <c r="A521">
        <v>791.79901123046875</v>
      </c>
      <c r="B521">
        <v>394.70001220703125</v>
      </c>
    </row>
    <row r="522" spans="1:2" x14ac:dyDescent="0.25">
      <c r="A522">
        <v>791.81097412109375</v>
      </c>
      <c r="B522">
        <v>583</v>
      </c>
    </row>
    <row r="523" spans="1:2" x14ac:dyDescent="0.25">
      <c r="A523">
        <v>791.823974609375</v>
      </c>
      <c r="B523">
        <v>1220</v>
      </c>
    </row>
    <row r="524" spans="1:2" x14ac:dyDescent="0.25">
      <c r="A524">
        <v>791.83599853515625</v>
      </c>
      <c r="B524">
        <v>3718</v>
      </c>
    </row>
    <row r="525" spans="1:2" x14ac:dyDescent="0.25">
      <c r="A525">
        <v>791.8480224609375</v>
      </c>
      <c r="B525">
        <v>14190</v>
      </c>
    </row>
    <row r="526" spans="1:2" x14ac:dyDescent="0.25">
      <c r="A526">
        <v>791.8599853515625</v>
      </c>
      <c r="B526">
        <v>40120</v>
      </c>
    </row>
    <row r="527" spans="1:2" x14ac:dyDescent="0.25">
      <c r="A527">
        <v>791.87298583984375</v>
      </c>
      <c r="B527">
        <v>63460</v>
      </c>
    </row>
    <row r="528" spans="1:2" x14ac:dyDescent="0.25">
      <c r="A528">
        <v>791.885009765625</v>
      </c>
      <c r="B528">
        <v>54510</v>
      </c>
    </row>
    <row r="529" spans="1:2" x14ac:dyDescent="0.25">
      <c r="A529">
        <v>791.89697265625</v>
      </c>
      <c r="B529">
        <v>25870</v>
      </c>
    </row>
    <row r="530" spans="1:2" x14ac:dyDescent="0.25">
      <c r="A530">
        <v>791.90997314453125</v>
      </c>
      <c r="B530">
        <v>7356</v>
      </c>
    </row>
    <row r="531" spans="1:2" x14ac:dyDescent="0.25">
      <c r="A531">
        <v>791.9219970703125</v>
      </c>
      <c r="B531">
        <v>1686</v>
      </c>
    </row>
    <row r="532" spans="1:2" x14ac:dyDescent="0.25">
      <c r="A532">
        <v>791.93402099609375</v>
      </c>
      <c r="B532">
        <v>587.20001220703125</v>
      </c>
    </row>
    <row r="533" spans="1:2" x14ac:dyDescent="0.25">
      <c r="A533">
        <v>791.947021484375</v>
      </c>
      <c r="B533">
        <v>443</v>
      </c>
    </row>
    <row r="534" spans="1:2" x14ac:dyDescent="0.25">
      <c r="A534">
        <v>791.958984375</v>
      </c>
      <c r="B534">
        <v>406.5</v>
      </c>
    </row>
    <row r="535" spans="1:2" x14ac:dyDescent="0.25">
      <c r="A535">
        <v>791.97100830078125</v>
      </c>
      <c r="B535">
        <v>357.5</v>
      </c>
    </row>
    <row r="536" spans="1:2" x14ac:dyDescent="0.25">
      <c r="A536">
        <v>791.98297119140625</v>
      </c>
      <c r="B536">
        <v>295</v>
      </c>
    </row>
    <row r="537" spans="1:2" x14ac:dyDescent="0.25">
      <c r="A537">
        <v>791.9959716796875</v>
      </c>
      <c r="B537">
        <v>289.79998779296875</v>
      </c>
    </row>
    <row r="538" spans="1:2" x14ac:dyDescent="0.25">
      <c r="A538">
        <v>792.00799560546875</v>
      </c>
      <c r="B538">
        <v>286.79998779296875</v>
      </c>
    </row>
    <row r="539" spans="1:2" x14ac:dyDescent="0.25">
      <c r="A539">
        <v>792.02001953125</v>
      </c>
      <c r="B539">
        <v>229.30000305175781</v>
      </c>
    </row>
    <row r="540" spans="1:2" x14ac:dyDescent="0.25">
      <c r="A540">
        <v>792.03302001953125</v>
      </c>
      <c r="B540">
        <v>141.5</v>
      </c>
    </row>
    <row r="541" spans="1:2" x14ac:dyDescent="0.25">
      <c r="A541">
        <v>792.04498291015625</v>
      </c>
      <c r="B541">
        <v>77.25</v>
      </c>
    </row>
    <row r="542" spans="1:2" x14ac:dyDescent="0.25">
      <c r="A542">
        <v>792.0570068359375</v>
      </c>
      <c r="B542">
        <v>68.75</v>
      </c>
    </row>
    <row r="543" spans="1:2" x14ac:dyDescent="0.25">
      <c r="A543">
        <v>792.0689697265625</v>
      </c>
      <c r="B543">
        <v>64.75</v>
      </c>
    </row>
    <row r="544" spans="1:2" x14ac:dyDescent="0.25">
      <c r="A544">
        <v>792.08197021484375</v>
      </c>
      <c r="B544">
        <v>62</v>
      </c>
    </row>
    <row r="545" spans="1:2" x14ac:dyDescent="0.25">
      <c r="A545">
        <v>792.093994140625</v>
      </c>
      <c r="B545">
        <v>88.75</v>
      </c>
    </row>
    <row r="546" spans="1:2" x14ac:dyDescent="0.25">
      <c r="A546">
        <v>792.10601806640625</v>
      </c>
      <c r="B546">
        <v>117.30000305175781</v>
      </c>
    </row>
    <row r="547" spans="1:2" x14ac:dyDescent="0.25">
      <c r="A547">
        <v>792.1190185546875</v>
      </c>
      <c r="B547">
        <v>130.5</v>
      </c>
    </row>
    <row r="548" spans="1:2" x14ac:dyDescent="0.25">
      <c r="A548">
        <v>792.1309814453125</v>
      </c>
      <c r="B548">
        <v>117.5</v>
      </c>
    </row>
    <row r="549" spans="1:2" x14ac:dyDescent="0.25">
      <c r="A549">
        <v>792.14300537109375</v>
      </c>
      <c r="B549">
        <v>139</v>
      </c>
    </row>
    <row r="550" spans="1:2" x14ac:dyDescent="0.25">
      <c r="A550">
        <v>792.155029296875</v>
      </c>
      <c r="B550">
        <v>177.30000305175781</v>
      </c>
    </row>
    <row r="551" spans="1:2" x14ac:dyDescent="0.25">
      <c r="A551">
        <v>792.16802978515625</v>
      </c>
      <c r="B551">
        <v>143</v>
      </c>
    </row>
    <row r="552" spans="1:2" x14ac:dyDescent="0.25">
      <c r="A552">
        <v>792.17999267578125</v>
      </c>
      <c r="B552">
        <v>131.5</v>
      </c>
    </row>
    <row r="553" spans="1:2" x14ac:dyDescent="0.25">
      <c r="A553">
        <v>792.1920166015625</v>
      </c>
      <c r="B553">
        <v>172.80000305175781</v>
      </c>
    </row>
    <row r="554" spans="1:2" x14ac:dyDescent="0.25">
      <c r="A554">
        <v>792.20501708984375</v>
      </c>
      <c r="B554">
        <v>172.5</v>
      </c>
    </row>
    <row r="555" spans="1:2" x14ac:dyDescent="0.25">
      <c r="A555">
        <v>792.21697998046875</v>
      </c>
      <c r="B555">
        <v>130.30000305175781</v>
      </c>
    </row>
    <row r="556" spans="1:2" x14ac:dyDescent="0.25">
      <c r="A556">
        <v>792.22900390625</v>
      </c>
      <c r="B556">
        <v>112.5</v>
      </c>
    </row>
    <row r="557" spans="1:2" x14ac:dyDescent="0.25">
      <c r="A557">
        <v>792.24102783203125</v>
      </c>
      <c r="B557">
        <v>162.69999694824219</v>
      </c>
    </row>
    <row r="558" spans="1:2" x14ac:dyDescent="0.25">
      <c r="A558">
        <v>792.2540283203125</v>
      </c>
      <c r="B558">
        <v>225.5</v>
      </c>
    </row>
    <row r="559" spans="1:2" x14ac:dyDescent="0.25">
      <c r="A559">
        <v>792.2659912109375</v>
      </c>
      <c r="B559">
        <v>200.19999694824219</v>
      </c>
    </row>
    <row r="560" spans="1:2" x14ac:dyDescent="0.25">
      <c r="A560">
        <v>792.27801513671875</v>
      </c>
      <c r="B560">
        <v>141</v>
      </c>
    </row>
    <row r="561" spans="1:2" x14ac:dyDescent="0.25">
      <c r="A561">
        <v>792.291015625</v>
      </c>
      <c r="B561">
        <v>173.5</v>
      </c>
    </row>
    <row r="562" spans="1:2" x14ac:dyDescent="0.25">
      <c r="A562">
        <v>792.302978515625</v>
      </c>
      <c r="B562">
        <v>290</v>
      </c>
    </row>
    <row r="563" spans="1:2" x14ac:dyDescent="0.25">
      <c r="A563">
        <v>792.31500244140625</v>
      </c>
      <c r="B563">
        <v>421.79998779296875</v>
      </c>
    </row>
    <row r="564" spans="1:2" x14ac:dyDescent="0.25">
      <c r="A564">
        <v>792.3270263671875</v>
      </c>
      <c r="B564">
        <v>875.20001220703125</v>
      </c>
    </row>
    <row r="565" spans="1:2" x14ac:dyDescent="0.25">
      <c r="A565">
        <v>792.34002685546875</v>
      </c>
      <c r="B565">
        <v>2957</v>
      </c>
    </row>
    <row r="566" spans="1:2" x14ac:dyDescent="0.25">
      <c r="A566">
        <v>792.35198974609375</v>
      </c>
      <c r="B566">
        <v>10710</v>
      </c>
    </row>
    <row r="567" spans="1:2" x14ac:dyDescent="0.25">
      <c r="A567">
        <v>792.364013671875</v>
      </c>
      <c r="B567">
        <v>26440</v>
      </c>
    </row>
    <row r="568" spans="1:2" x14ac:dyDescent="0.25">
      <c r="A568">
        <v>792.37701416015625</v>
      </c>
      <c r="B568">
        <v>37410</v>
      </c>
    </row>
    <row r="569" spans="1:2" x14ac:dyDescent="0.25">
      <c r="A569">
        <v>792.38897705078125</v>
      </c>
      <c r="B569">
        <v>29660</v>
      </c>
    </row>
    <row r="570" spans="1:2" x14ac:dyDescent="0.25">
      <c r="A570">
        <v>792.4010009765625</v>
      </c>
      <c r="B570">
        <v>13520</v>
      </c>
    </row>
    <row r="571" spans="1:2" x14ac:dyDescent="0.25">
      <c r="A571">
        <v>792.41302490234375</v>
      </c>
      <c r="B571">
        <v>4228</v>
      </c>
    </row>
    <row r="572" spans="1:2" x14ac:dyDescent="0.25">
      <c r="A572">
        <v>792.426025390625</v>
      </c>
      <c r="B572">
        <v>1345</v>
      </c>
    </row>
    <row r="573" spans="1:2" x14ac:dyDescent="0.25">
      <c r="A573">
        <v>792.43798828125</v>
      </c>
      <c r="B573">
        <v>489.5</v>
      </c>
    </row>
    <row r="574" spans="1:2" x14ac:dyDescent="0.25">
      <c r="A574">
        <v>792.45001220703125</v>
      </c>
      <c r="B574">
        <v>351.29998779296875</v>
      </c>
    </row>
    <row r="575" spans="1:2" x14ac:dyDescent="0.25">
      <c r="A575">
        <v>792.4630126953125</v>
      </c>
      <c r="B575">
        <v>370.29998779296875</v>
      </c>
    </row>
    <row r="576" spans="1:2" x14ac:dyDescent="0.25">
      <c r="A576">
        <v>792.4749755859375</v>
      </c>
      <c r="B576">
        <v>279.70001220703125</v>
      </c>
    </row>
    <row r="577" spans="1:2" x14ac:dyDescent="0.25">
      <c r="A577">
        <v>792.48699951171875</v>
      </c>
      <c r="B577">
        <v>147</v>
      </c>
    </row>
    <row r="578" spans="1:2" x14ac:dyDescent="0.25">
      <c r="A578">
        <v>792.4990234375</v>
      </c>
      <c r="B578">
        <v>67.25</v>
      </c>
    </row>
    <row r="579" spans="1:2" x14ac:dyDescent="0.25">
      <c r="A579">
        <v>792.51202392578125</v>
      </c>
      <c r="B579">
        <v>55.75</v>
      </c>
    </row>
    <row r="580" spans="1:2" x14ac:dyDescent="0.25">
      <c r="A580">
        <v>792.52398681640625</v>
      </c>
      <c r="B580">
        <v>97.5</v>
      </c>
    </row>
    <row r="581" spans="1:2" x14ac:dyDescent="0.25">
      <c r="A581">
        <v>792.5360107421875</v>
      </c>
      <c r="B581">
        <v>129.80000305175781</v>
      </c>
    </row>
    <row r="582" spans="1:2" x14ac:dyDescent="0.25">
      <c r="A582">
        <v>792.54901123046875</v>
      </c>
      <c r="B582">
        <v>133.5</v>
      </c>
    </row>
    <row r="583" spans="1:2" x14ac:dyDescent="0.25">
      <c r="A583">
        <v>792.56097412109375</v>
      </c>
      <c r="B583">
        <v>143.80000305175781</v>
      </c>
    </row>
    <row r="584" spans="1:2" x14ac:dyDescent="0.25">
      <c r="A584">
        <v>792.572998046875</v>
      </c>
      <c r="B584">
        <v>131.69999694824219</v>
      </c>
    </row>
    <row r="585" spans="1:2" x14ac:dyDescent="0.25">
      <c r="A585">
        <v>792.58599853515625</v>
      </c>
      <c r="B585">
        <v>108.30000305175781</v>
      </c>
    </row>
    <row r="586" spans="1:2" x14ac:dyDescent="0.25">
      <c r="A586">
        <v>792.5980224609375</v>
      </c>
      <c r="B586">
        <v>135.5</v>
      </c>
    </row>
    <row r="587" spans="1:2" x14ac:dyDescent="0.25">
      <c r="A587">
        <v>792.6099853515625</v>
      </c>
      <c r="B587">
        <v>144.80000305175781</v>
      </c>
    </row>
    <row r="588" spans="1:2" x14ac:dyDescent="0.25">
      <c r="A588">
        <v>792.62200927734375</v>
      </c>
      <c r="B588">
        <v>109.69999694824219</v>
      </c>
    </row>
    <row r="589" spans="1:2" x14ac:dyDescent="0.25">
      <c r="A589">
        <v>792.635009765625</v>
      </c>
      <c r="B589">
        <v>95.25</v>
      </c>
    </row>
    <row r="590" spans="1:2" x14ac:dyDescent="0.25">
      <c r="A590">
        <v>792.64697265625</v>
      </c>
      <c r="B590">
        <v>79.5</v>
      </c>
    </row>
    <row r="591" spans="1:2" x14ac:dyDescent="0.25">
      <c r="A591">
        <v>792.65899658203125</v>
      </c>
      <c r="B591">
        <v>59</v>
      </c>
    </row>
    <row r="592" spans="1:2" x14ac:dyDescent="0.25">
      <c r="A592">
        <v>792.6719970703125</v>
      </c>
      <c r="B592">
        <v>59.5</v>
      </c>
    </row>
    <row r="593" spans="1:2" x14ac:dyDescent="0.25">
      <c r="A593">
        <v>792.68402099609375</v>
      </c>
      <c r="B593">
        <v>85.75</v>
      </c>
    </row>
    <row r="594" spans="1:2" x14ac:dyDescent="0.25">
      <c r="A594">
        <v>792.69598388671875</v>
      </c>
      <c r="B594">
        <v>114.80000305175781</v>
      </c>
    </row>
    <row r="595" spans="1:2" x14ac:dyDescent="0.25">
      <c r="A595">
        <v>792.7080078125</v>
      </c>
      <c r="B595">
        <v>150</v>
      </c>
    </row>
    <row r="596" spans="1:2" x14ac:dyDescent="0.25">
      <c r="A596">
        <v>792.72100830078125</v>
      </c>
      <c r="B596">
        <v>221.5</v>
      </c>
    </row>
    <row r="597" spans="1:2" x14ac:dyDescent="0.25">
      <c r="A597">
        <v>792.73297119140625</v>
      </c>
      <c r="B597">
        <v>238</v>
      </c>
    </row>
    <row r="598" spans="1:2" x14ac:dyDescent="0.25">
      <c r="A598">
        <v>792.7449951171875</v>
      </c>
      <c r="B598">
        <v>182</v>
      </c>
    </row>
    <row r="599" spans="1:2" x14ac:dyDescent="0.25">
      <c r="A599">
        <v>792.75799560546875</v>
      </c>
      <c r="B599">
        <v>161.69999694824219</v>
      </c>
    </row>
    <row r="600" spans="1:2" x14ac:dyDescent="0.25">
      <c r="A600">
        <v>792.77001953125</v>
      </c>
      <c r="B600">
        <v>163.80000305175781</v>
      </c>
    </row>
    <row r="601" spans="1:2" x14ac:dyDescent="0.25">
      <c r="A601">
        <v>792.781982421875</v>
      </c>
      <c r="B601">
        <v>143.30000305175781</v>
      </c>
    </row>
    <row r="602" spans="1:2" x14ac:dyDescent="0.25">
      <c r="A602">
        <v>792.79400634765625</v>
      </c>
      <c r="B602">
        <v>145.5</v>
      </c>
    </row>
    <row r="603" spans="1:2" x14ac:dyDescent="0.25">
      <c r="A603">
        <v>792.8070068359375</v>
      </c>
      <c r="B603">
        <v>199</v>
      </c>
    </row>
    <row r="604" spans="1:2" x14ac:dyDescent="0.25">
      <c r="A604">
        <v>792.8189697265625</v>
      </c>
      <c r="B604">
        <v>330.29998779296875</v>
      </c>
    </row>
    <row r="605" spans="1:2" x14ac:dyDescent="0.25">
      <c r="A605">
        <v>792.83099365234375</v>
      </c>
      <c r="B605">
        <v>840</v>
      </c>
    </row>
    <row r="606" spans="1:2" x14ac:dyDescent="0.25">
      <c r="A606">
        <v>792.843994140625</v>
      </c>
      <c r="B606">
        <v>2543</v>
      </c>
    </row>
    <row r="607" spans="1:2" x14ac:dyDescent="0.25">
      <c r="A607">
        <v>792.85601806640625</v>
      </c>
      <c r="B607">
        <v>7000</v>
      </c>
    </row>
    <row r="608" spans="1:2" x14ac:dyDescent="0.25">
      <c r="A608">
        <v>792.86798095703125</v>
      </c>
      <c r="B608">
        <v>13170</v>
      </c>
    </row>
    <row r="609" spans="1:2" x14ac:dyDescent="0.25">
      <c r="A609">
        <v>792.8809814453125</v>
      </c>
      <c r="B609">
        <v>15750</v>
      </c>
    </row>
    <row r="610" spans="1:2" x14ac:dyDescent="0.25">
      <c r="A610">
        <v>792.89300537109375</v>
      </c>
      <c r="B610">
        <v>12150</v>
      </c>
    </row>
    <row r="611" spans="1:2" x14ac:dyDescent="0.25">
      <c r="A611">
        <v>792.905029296875</v>
      </c>
      <c r="B611">
        <v>6166</v>
      </c>
    </row>
    <row r="612" spans="1:2" x14ac:dyDescent="0.25">
      <c r="A612">
        <v>792.9169921875</v>
      </c>
      <c r="B612">
        <v>2214</v>
      </c>
    </row>
    <row r="613" spans="1:2" x14ac:dyDescent="0.25">
      <c r="A613">
        <v>792.92999267578125</v>
      </c>
      <c r="B613">
        <v>706.5</v>
      </c>
    </row>
    <row r="614" spans="1:2" x14ac:dyDescent="0.25">
      <c r="A614">
        <v>792.9420166015625</v>
      </c>
      <c r="B614">
        <v>322.5</v>
      </c>
    </row>
    <row r="615" spans="1:2" x14ac:dyDescent="0.25">
      <c r="A615">
        <v>792.9539794921875</v>
      </c>
      <c r="B615">
        <v>243</v>
      </c>
    </row>
    <row r="616" spans="1:2" x14ac:dyDescent="0.25">
      <c r="A616">
        <v>792.96697998046875</v>
      </c>
      <c r="B616">
        <v>131.69999694824219</v>
      </c>
    </row>
    <row r="617" spans="1:2" x14ac:dyDescent="0.25">
      <c r="A617">
        <v>792.97900390625</v>
      </c>
      <c r="B617">
        <v>79.75</v>
      </c>
    </row>
    <row r="618" spans="1:2" x14ac:dyDescent="0.25">
      <c r="A618">
        <v>792.99102783203125</v>
      </c>
      <c r="B618">
        <v>123.5</v>
      </c>
    </row>
    <row r="619" spans="1:2" x14ac:dyDescent="0.25">
      <c r="A619">
        <v>793.00299072265625</v>
      </c>
      <c r="B619">
        <v>155.80000305175781</v>
      </c>
    </row>
    <row r="620" spans="1:2" x14ac:dyDescent="0.25">
      <c r="A620">
        <v>793.0159912109375</v>
      </c>
      <c r="B620">
        <v>123.5</v>
      </c>
    </row>
    <row r="621" spans="1:2" x14ac:dyDescent="0.25">
      <c r="A621">
        <v>793.02801513671875</v>
      </c>
      <c r="B621">
        <v>76.5</v>
      </c>
    </row>
    <row r="622" spans="1:2" x14ac:dyDescent="0.25">
      <c r="A622">
        <v>793.03997802734375</v>
      </c>
      <c r="B622">
        <v>63.25</v>
      </c>
    </row>
    <row r="623" spans="1:2" x14ac:dyDescent="0.25">
      <c r="A623">
        <v>793.052978515625</v>
      </c>
      <c r="B623">
        <v>85.75</v>
      </c>
    </row>
    <row r="624" spans="1:2" x14ac:dyDescent="0.25">
      <c r="A624">
        <v>793.06500244140625</v>
      </c>
      <c r="B624">
        <v>94.75</v>
      </c>
    </row>
    <row r="625" spans="1:2" x14ac:dyDescent="0.25">
      <c r="A625">
        <v>793.0770263671875</v>
      </c>
      <c r="B625">
        <v>83.5</v>
      </c>
    </row>
    <row r="626" spans="1:2" x14ac:dyDescent="0.25">
      <c r="A626">
        <v>793.09002685546875</v>
      </c>
      <c r="B626">
        <v>70</v>
      </c>
    </row>
    <row r="627" spans="1:2" x14ac:dyDescent="0.25">
      <c r="A627">
        <v>793.10198974609375</v>
      </c>
      <c r="B627">
        <v>66.5</v>
      </c>
    </row>
    <row r="628" spans="1:2" x14ac:dyDescent="0.25">
      <c r="A628">
        <v>793.114013671875</v>
      </c>
      <c r="B628">
        <v>88.25</v>
      </c>
    </row>
    <row r="629" spans="1:2" x14ac:dyDescent="0.25">
      <c r="A629">
        <v>793.1259765625</v>
      </c>
      <c r="B629">
        <v>111.5</v>
      </c>
    </row>
    <row r="630" spans="1:2" x14ac:dyDescent="0.25">
      <c r="A630">
        <v>793.13897705078125</v>
      </c>
      <c r="B630">
        <v>112.30000305175781</v>
      </c>
    </row>
    <row r="631" spans="1:2" x14ac:dyDescent="0.25">
      <c r="A631">
        <v>793.1510009765625</v>
      </c>
      <c r="B631">
        <v>95</v>
      </c>
    </row>
    <row r="632" spans="1:2" x14ac:dyDescent="0.25">
      <c r="A632">
        <v>793.16302490234375</v>
      </c>
      <c r="B632">
        <v>106</v>
      </c>
    </row>
    <row r="633" spans="1:2" x14ac:dyDescent="0.25">
      <c r="A633">
        <v>793.176025390625</v>
      </c>
      <c r="B633">
        <v>132</v>
      </c>
    </row>
    <row r="634" spans="1:2" x14ac:dyDescent="0.25">
      <c r="A634">
        <v>793.18798828125</v>
      </c>
      <c r="B634">
        <v>96</v>
      </c>
    </row>
    <row r="635" spans="1:2" x14ac:dyDescent="0.25">
      <c r="A635">
        <v>793.20001220703125</v>
      </c>
      <c r="B635">
        <v>44.5</v>
      </c>
    </row>
    <row r="636" spans="1:2" x14ac:dyDescent="0.25">
      <c r="A636">
        <v>793.21197509765625</v>
      </c>
      <c r="B636">
        <v>65.25</v>
      </c>
    </row>
    <row r="637" spans="1:2" x14ac:dyDescent="0.25">
      <c r="A637">
        <v>793.2249755859375</v>
      </c>
      <c r="B637">
        <v>125</v>
      </c>
    </row>
    <row r="638" spans="1:2" x14ac:dyDescent="0.25">
      <c r="A638">
        <v>793.23699951171875</v>
      </c>
      <c r="B638">
        <v>140.30000305175781</v>
      </c>
    </row>
    <row r="639" spans="1:2" x14ac:dyDescent="0.25">
      <c r="A639">
        <v>793.2490234375</v>
      </c>
      <c r="B639">
        <v>113.30000305175781</v>
      </c>
    </row>
    <row r="640" spans="1:2" x14ac:dyDescent="0.25">
      <c r="A640">
        <v>793.26202392578125</v>
      </c>
      <c r="B640">
        <v>98.25</v>
      </c>
    </row>
    <row r="641" spans="1:2" x14ac:dyDescent="0.25">
      <c r="A641">
        <v>793.27398681640625</v>
      </c>
      <c r="B641">
        <v>99.5</v>
      </c>
    </row>
    <row r="642" spans="1:2" x14ac:dyDescent="0.25">
      <c r="A642">
        <v>793.2860107421875</v>
      </c>
      <c r="B642">
        <v>124</v>
      </c>
    </row>
    <row r="643" spans="1:2" x14ac:dyDescent="0.25">
      <c r="A643">
        <v>793.29901123046875</v>
      </c>
      <c r="B643">
        <v>173</v>
      </c>
    </row>
    <row r="644" spans="1:2" x14ac:dyDescent="0.25">
      <c r="A644">
        <v>793.31097412109375</v>
      </c>
      <c r="B644">
        <v>207.5</v>
      </c>
    </row>
    <row r="645" spans="1:2" x14ac:dyDescent="0.25">
      <c r="A645">
        <v>793.322998046875</v>
      </c>
      <c r="B645">
        <v>243.5</v>
      </c>
    </row>
    <row r="646" spans="1:2" x14ac:dyDescent="0.25">
      <c r="A646">
        <v>793.33502197265625</v>
      </c>
      <c r="B646">
        <v>446.29998779296875</v>
      </c>
    </row>
    <row r="647" spans="1:2" x14ac:dyDescent="0.25">
      <c r="A647">
        <v>793.3480224609375</v>
      </c>
      <c r="B647">
        <v>1213</v>
      </c>
    </row>
    <row r="648" spans="1:2" x14ac:dyDescent="0.25">
      <c r="A648">
        <v>793.3599853515625</v>
      </c>
      <c r="B648">
        <v>3065</v>
      </c>
    </row>
    <row r="649" spans="1:2" x14ac:dyDescent="0.25">
      <c r="A649">
        <v>793.37200927734375</v>
      </c>
      <c r="B649">
        <v>5327</v>
      </c>
    </row>
    <row r="650" spans="1:2" x14ac:dyDescent="0.25">
      <c r="A650">
        <v>793.385009765625</v>
      </c>
      <c r="B650">
        <v>6087</v>
      </c>
    </row>
    <row r="651" spans="1:2" x14ac:dyDescent="0.25">
      <c r="A651">
        <v>793.39697265625</v>
      </c>
      <c r="B651">
        <v>4693</v>
      </c>
    </row>
    <row r="652" spans="1:2" x14ac:dyDescent="0.25">
      <c r="A652">
        <v>793.40899658203125</v>
      </c>
      <c r="B652">
        <v>2453</v>
      </c>
    </row>
    <row r="653" spans="1:2" x14ac:dyDescent="0.25">
      <c r="A653">
        <v>793.4219970703125</v>
      </c>
      <c r="B653">
        <v>886.5</v>
      </c>
    </row>
    <row r="654" spans="1:2" x14ac:dyDescent="0.25">
      <c r="A654">
        <v>793.43402099609375</v>
      </c>
      <c r="B654">
        <v>277.5</v>
      </c>
    </row>
    <row r="655" spans="1:2" x14ac:dyDescent="0.25">
      <c r="A655">
        <v>793.44598388671875</v>
      </c>
      <c r="B655">
        <v>128.30000305175781</v>
      </c>
    </row>
    <row r="656" spans="1:2" x14ac:dyDescent="0.25">
      <c r="A656">
        <v>793.4580078125</v>
      </c>
      <c r="B656">
        <v>90.25</v>
      </c>
    </row>
    <row r="657" spans="1:2" x14ac:dyDescent="0.25">
      <c r="A657">
        <v>793.47100830078125</v>
      </c>
      <c r="B657">
        <v>50.75</v>
      </c>
    </row>
    <row r="658" spans="1:2" x14ac:dyDescent="0.25">
      <c r="A658">
        <v>793.48297119140625</v>
      </c>
      <c r="B658">
        <v>44.5</v>
      </c>
    </row>
    <row r="659" spans="1:2" x14ac:dyDescent="0.25">
      <c r="A659">
        <v>793.4949951171875</v>
      </c>
      <c r="B659">
        <v>75.25</v>
      </c>
    </row>
    <row r="660" spans="1:2" x14ac:dyDescent="0.25">
      <c r="A660">
        <v>793.50799560546875</v>
      </c>
      <c r="B660">
        <v>101.30000305175781</v>
      </c>
    </row>
    <row r="661" spans="1:2" x14ac:dyDescent="0.25">
      <c r="A661">
        <v>793.52001953125</v>
      </c>
      <c r="B661">
        <v>88.5</v>
      </c>
    </row>
    <row r="662" spans="1:2" x14ac:dyDescent="0.25">
      <c r="A662">
        <v>793.531982421875</v>
      </c>
      <c r="B662">
        <v>55.5</v>
      </c>
    </row>
    <row r="663" spans="1:2" x14ac:dyDescent="0.25">
      <c r="A663">
        <v>793.54400634765625</v>
      </c>
      <c r="B663">
        <v>42.5</v>
      </c>
    </row>
    <row r="664" spans="1:2" x14ac:dyDescent="0.25">
      <c r="A664">
        <v>793.5570068359375</v>
      </c>
      <c r="B664">
        <v>43.5</v>
      </c>
    </row>
    <row r="665" spans="1:2" x14ac:dyDescent="0.25">
      <c r="A665">
        <v>793.5689697265625</v>
      </c>
      <c r="B665">
        <v>44.5</v>
      </c>
    </row>
    <row r="666" spans="1:2" x14ac:dyDescent="0.25">
      <c r="A666">
        <v>793.58099365234375</v>
      </c>
      <c r="B666">
        <v>65.5</v>
      </c>
    </row>
    <row r="667" spans="1:2" x14ac:dyDescent="0.25">
      <c r="A667">
        <v>793.593994140625</v>
      </c>
      <c r="B667">
        <v>97</v>
      </c>
    </row>
    <row r="668" spans="1:2" x14ac:dyDescent="0.25">
      <c r="A668">
        <v>793.60601806640625</v>
      </c>
      <c r="B668">
        <v>95.75</v>
      </c>
    </row>
    <row r="669" spans="1:2" x14ac:dyDescent="0.25">
      <c r="A669">
        <v>793.61798095703125</v>
      </c>
      <c r="B669">
        <v>100</v>
      </c>
    </row>
    <row r="670" spans="1:2" x14ac:dyDescent="0.25">
      <c r="A670">
        <v>793.6309814453125</v>
      </c>
      <c r="B670">
        <v>127.80000305175781</v>
      </c>
    </row>
    <row r="671" spans="1:2" x14ac:dyDescent="0.25">
      <c r="A671">
        <v>793.64300537109375</v>
      </c>
      <c r="B671">
        <v>116.80000305175781</v>
      </c>
    </row>
    <row r="672" spans="1:2" x14ac:dyDescent="0.25">
      <c r="A672">
        <v>793.655029296875</v>
      </c>
      <c r="B672">
        <v>71.5</v>
      </c>
    </row>
    <row r="673" spans="1:2" x14ac:dyDescent="0.25">
      <c r="A673">
        <v>793.6669921875</v>
      </c>
      <c r="B673">
        <v>55.5</v>
      </c>
    </row>
    <row r="674" spans="1:2" x14ac:dyDescent="0.25">
      <c r="A674">
        <v>793.67999267578125</v>
      </c>
      <c r="B674">
        <v>85.25</v>
      </c>
    </row>
    <row r="675" spans="1:2" x14ac:dyDescent="0.25">
      <c r="A675">
        <v>793.6920166015625</v>
      </c>
      <c r="B675">
        <v>128.5</v>
      </c>
    </row>
    <row r="676" spans="1:2" x14ac:dyDescent="0.25">
      <c r="A676">
        <v>793.7039794921875</v>
      </c>
      <c r="B676">
        <v>145.19999694824219</v>
      </c>
    </row>
    <row r="677" spans="1:2" x14ac:dyDescent="0.25">
      <c r="A677">
        <v>793.71697998046875</v>
      </c>
      <c r="B677">
        <v>106</v>
      </c>
    </row>
    <row r="678" spans="1:2" x14ac:dyDescent="0.25">
      <c r="A678">
        <v>793.72900390625</v>
      </c>
      <c r="B678">
        <v>47</v>
      </c>
    </row>
    <row r="679" spans="1:2" x14ac:dyDescent="0.25">
      <c r="A679">
        <v>793.74102783203125</v>
      </c>
      <c r="B679">
        <v>26.75</v>
      </c>
    </row>
    <row r="680" spans="1:2" x14ac:dyDescent="0.25">
      <c r="A680">
        <v>793.7540283203125</v>
      </c>
      <c r="B680">
        <v>31.25</v>
      </c>
    </row>
    <row r="681" spans="1:2" x14ac:dyDescent="0.25">
      <c r="A681">
        <v>793.7659912109375</v>
      </c>
      <c r="B681">
        <v>28.25</v>
      </c>
    </row>
    <row r="682" spans="1:2" x14ac:dyDescent="0.25">
      <c r="A682">
        <v>793.77801513671875</v>
      </c>
      <c r="B682">
        <v>51.25</v>
      </c>
    </row>
    <row r="683" spans="1:2" x14ac:dyDescent="0.25">
      <c r="A683">
        <v>793.78997802734375</v>
      </c>
      <c r="B683">
        <v>104.30000305175781</v>
      </c>
    </row>
    <row r="684" spans="1:2" x14ac:dyDescent="0.25">
      <c r="A684">
        <v>793.802978515625</v>
      </c>
      <c r="B684">
        <v>144.19999694824219</v>
      </c>
    </row>
    <row r="685" spans="1:2" x14ac:dyDescent="0.25">
      <c r="A685">
        <v>793.81500244140625</v>
      </c>
      <c r="B685">
        <v>216.5</v>
      </c>
    </row>
    <row r="686" spans="1:2" x14ac:dyDescent="0.25">
      <c r="A686">
        <v>793.8270263671875</v>
      </c>
      <c r="B686">
        <v>343.79998779296875</v>
      </c>
    </row>
    <row r="687" spans="1:2" x14ac:dyDescent="0.25">
      <c r="A687">
        <v>793.84002685546875</v>
      </c>
      <c r="B687">
        <v>498.20001220703125</v>
      </c>
    </row>
    <row r="688" spans="1:2" x14ac:dyDescent="0.25">
      <c r="A688">
        <v>793.85198974609375</v>
      </c>
      <c r="B688">
        <v>850.20001220703125</v>
      </c>
    </row>
    <row r="689" spans="1:2" x14ac:dyDescent="0.25">
      <c r="A689">
        <v>793.864013671875</v>
      </c>
      <c r="B689">
        <v>1423</v>
      </c>
    </row>
    <row r="690" spans="1:2" x14ac:dyDescent="0.25">
      <c r="A690">
        <v>793.87701416015625</v>
      </c>
      <c r="B690">
        <v>1836</v>
      </c>
    </row>
    <row r="691" spans="1:2" x14ac:dyDescent="0.25">
      <c r="A691">
        <v>793.88897705078125</v>
      </c>
      <c r="B691">
        <v>1790</v>
      </c>
    </row>
    <row r="692" spans="1:2" x14ac:dyDescent="0.25">
      <c r="A692">
        <v>793.9010009765625</v>
      </c>
      <c r="B692">
        <v>1295</v>
      </c>
    </row>
    <row r="693" spans="1:2" x14ac:dyDescent="0.25">
      <c r="A693">
        <v>793.91302490234375</v>
      </c>
      <c r="B693">
        <v>653.70001220703125</v>
      </c>
    </row>
    <row r="694" spans="1:2" x14ac:dyDescent="0.25">
      <c r="A694">
        <v>793.926025390625</v>
      </c>
      <c r="B694">
        <v>245</v>
      </c>
    </row>
    <row r="695" spans="1:2" x14ac:dyDescent="0.25">
      <c r="A695">
        <v>793.93798828125</v>
      </c>
      <c r="B695">
        <v>126</v>
      </c>
    </row>
    <row r="696" spans="1:2" x14ac:dyDescent="0.25">
      <c r="A696">
        <v>793.95001220703125</v>
      </c>
      <c r="B696">
        <v>94.5</v>
      </c>
    </row>
    <row r="697" spans="1:2" x14ac:dyDescent="0.25">
      <c r="A697">
        <v>793.9630126953125</v>
      </c>
      <c r="B697">
        <v>63.5</v>
      </c>
    </row>
    <row r="698" spans="1:2" x14ac:dyDescent="0.25">
      <c r="A698">
        <v>793.9749755859375</v>
      </c>
      <c r="B698">
        <v>58</v>
      </c>
    </row>
    <row r="699" spans="1:2" x14ac:dyDescent="0.25">
      <c r="A699">
        <v>793.98699951171875</v>
      </c>
      <c r="B699">
        <v>49.75</v>
      </c>
    </row>
    <row r="700" spans="1:2" x14ac:dyDescent="0.25">
      <c r="A700">
        <v>794</v>
      </c>
      <c r="B700">
        <v>30.25</v>
      </c>
    </row>
    <row r="701" spans="1:2" x14ac:dyDescent="0.25">
      <c r="A701">
        <v>794.01202392578125</v>
      </c>
      <c r="B701">
        <v>19.75</v>
      </c>
    </row>
    <row r="702" spans="1:2" x14ac:dyDescent="0.25">
      <c r="A702">
        <v>794.02398681640625</v>
      </c>
      <c r="B702">
        <v>23.75</v>
      </c>
    </row>
    <row r="703" spans="1:2" x14ac:dyDescent="0.25">
      <c r="A703">
        <v>794.0360107421875</v>
      </c>
      <c r="B703">
        <v>28.75</v>
      </c>
    </row>
    <row r="704" spans="1:2" x14ac:dyDescent="0.25">
      <c r="A704">
        <v>794.04901123046875</v>
      </c>
      <c r="B704">
        <v>31</v>
      </c>
    </row>
    <row r="705" spans="1:2" x14ac:dyDescent="0.25">
      <c r="A705">
        <v>794.06097412109375</v>
      </c>
      <c r="B705">
        <v>27</v>
      </c>
    </row>
    <row r="706" spans="1:2" x14ac:dyDescent="0.25">
      <c r="A706">
        <v>794.072998046875</v>
      </c>
      <c r="B706">
        <v>10.25</v>
      </c>
    </row>
    <row r="707" spans="1:2" x14ac:dyDescent="0.25">
      <c r="A707">
        <v>794.08599853515625</v>
      </c>
      <c r="B707">
        <v>8.75</v>
      </c>
    </row>
    <row r="708" spans="1:2" x14ac:dyDescent="0.25">
      <c r="A708">
        <v>794.0980224609375</v>
      </c>
      <c r="B708">
        <v>41.25</v>
      </c>
    </row>
    <row r="709" spans="1:2" x14ac:dyDescent="0.25">
      <c r="A709">
        <v>794.1099853515625</v>
      </c>
      <c r="B709">
        <v>70.25</v>
      </c>
    </row>
    <row r="710" spans="1:2" x14ac:dyDescent="0.25">
      <c r="A710">
        <v>794.12298583984375</v>
      </c>
      <c r="B710">
        <v>60.25</v>
      </c>
    </row>
    <row r="711" spans="1:2" x14ac:dyDescent="0.25">
      <c r="A711">
        <v>794.135009765625</v>
      </c>
      <c r="B711">
        <v>55.75</v>
      </c>
    </row>
    <row r="712" spans="1:2" x14ac:dyDescent="0.25">
      <c r="A712">
        <v>794.14697265625</v>
      </c>
      <c r="B712">
        <v>66.25</v>
      </c>
    </row>
    <row r="713" spans="1:2" x14ac:dyDescent="0.25">
      <c r="A713">
        <v>794.15899658203125</v>
      </c>
      <c r="B713">
        <v>69</v>
      </c>
    </row>
    <row r="714" spans="1:2" x14ac:dyDescent="0.25">
      <c r="A714">
        <v>794.1719970703125</v>
      </c>
      <c r="B714">
        <v>66.75</v>
      </c>
    </row>
    <row r="715" spans="1:2" x14ac:dyDescent="0.25">
      <c r="A715">
        <v>794.18402099609375</v>
      </c>
      <c r="B715">
        <v>39.25</v>
      </c>
    </row>
    <row r="716" spans="1:2" x14ac:dyDescent="0.25">
      <c r="A716">
        <v>794.19598388671875</v>
      </c>
      <c r="B716">
        <v>24</v>
      </c>
    </row>
    <row r="717" spans="1:2" x14ac:dyDescent="0.25">
      <c r="A717">
        <v>794.208984375</v>
      </c>
      <c r="B717">
        <v>26.25</v>
      </c>
    </row>
    <row r="718" spans="1:2" x14ac:dyDescent="0.25">
      <c r="A718">
        <v>794.22100830078125</v>
      </c>
      <c r="B718">
        <v>15</v>
      </c>
    </row>
    <row r="719" spans="1:2" x14ac:dyDescent="0.25">
      <c r="A719">
        <v>794.23297119140625</v>
      </c>
      <c r="B719">
        <v>27</v>
      </c>
    </row>
    <row r="720" spans="1:2" x14ac:dyDescent="0.25">
      <c r="A720">
        <v>794.2459716796875</v>
      </c>
      <c r="B720">
        <v>63.75</v>
      </c>
    </row>
    <row r="721" spans="1:2" x14ac:dyDescent="0.25">
      <c r="A721">
        <v>794.25799560546875</v>
      </c>
      <c r="B721">
        <v>67.5</v>
      </c>
    </row>
    <row r="722" spans="1:2" x14ac:dyDescent="0.25">
      <c r="A722">
        <v>794.27001953125</v>
      </c>
      <c r="B722">
        <v>87.25</v>
      </c>
    </row>
    <row r="723" spans="1:2" x14ac:dyDescent="0.25">
      <c r="A723">
        <v>794.28302001953125</v>
      </c>
      <c r="B723">
        <v>178.30000305175781</v>
      </c>
    </row>
    <row r="724" spans="1:2" x14ac:dyDescent="0.25">
      <c r="A724">
        <v>794.29498291015625</v>
      </c>
      <c r="B724">
        <v>237.5</v>
      </c>
    </row>
    <row r="725" spans="1:2" x14ac:dyDescent="0.25">
      <c r="A725">
        <v>794.3070068359375</v>
      </c>
      <c r="B725">
        <v>208.30000305175781</v>
      </c>
    </row>
    <row r="726" spans="1:2" x14ac:dyDescent="0.25">
      <c r="A726">
        <v>794.3189697265625</v>
      </c>
      <c r="B726">
        <v>227.5</v>
      </c>
    </row>
    <row r="727" spans="1:2" x14ac:dyDescent="0.25">
      <c r="A727">
        <v>794.33197021484375</v>
      </c>
      <c r="B727">
        <v>358.5</v>
      </c>
    </row>
    <row r="728" spans="1:2" x14ac:dyDescent="0.25">
      <c r="A728">
        <v>794.343994140625</v>
      </c>
      <c r="B728">
        <v>445.20001220703125</v>
      </c>
    </row>
    <row r="729" spans="1:2" x14ac:dyDescent="0.25">
      <c r="A729">
        <v>794.35601806640625</v>
      </c>
      <c r="B729">
        <v>468</v>
      </c>
    </row>
    <row r="730" spans="1:2" x14ac:dyDescent="0.25">
      <c r="A730">
        <v>794.3690185546875</v>
      </c>
      <c r="B730">
        <v>568.79998779296875</v>
      </c>
    </row>
    <row r="731" spans="1:2" x14ac:dyDescent="0.25">
      <c r="A731">
        <v>794.3809814453125</v>
      </c>
      <c r="B731">
        <v>677</v>
      </c>
    </row>
    <row r="732" spans="1:2" x14ac:dyDescent="0.25">
      <c r="A732">
        <v>794.39300537109375</v>
      </c>
      <c r="B732">
        <v>593.5</v>
      </c>
    </row>
    <row r="733" spans="1:2" x14ac:dyDescent="0.25">
      <c r="A733">
        <v>794.406005859375</v>
      </c>
      <c r="B733">
        <v>389.79998779296875</v>
      </c>
    </row>
    <row r="734" spans="1:2" x14ac:dyDescent="0.25">
      <c r="A734">
        <v>794.41802978515625</v>
      </c>
      <c r="B734">
        <v>207.5</v>
      </c>
    </row>
    <row r="735" spans="1:2" x14ac:dyDescent="0.25">
      <c r="A735">
        <v>794.42999267578125</v>
      </c>
      <c r="B735">
        <v>70.25</v>
      </c>
    </row>
    <row r="736" spans="1:2" x14ac:dyDescent="0.25">
      <c r="A736">
        <v>794.4429931640625</v>
      </c>
      <c r="B736">
        <v>16</v>
      </c>
    </row>
    <row r="737" spans="1:2" x14ac:dyDescent="0.25">
      <c r="A737">
        <v>794.45501708984375</v>
      </c>
      <c r="B737">
        <v>15.5</v>
      </c>
    </row>
    <row r="738" spans="1:2" x14ac:dyDescent="0.25">
      <c r="A738">
        <v>794.46697998046875</v>
      </c>
      <c r="B738">
        <v>13.25</v>
      </c>
    </row>
    <row r="739" spans="1:2" x14ac:dyDescent="0.25">
      <c r="A739">
        <v>794.47900390625</v>
      </c>
      <c r="B739">
        <v>15.25</v>
      </c>
    </row>
    <row r="740" spans="1:2" x14ac:dyDescent="0.25">
      <c r="A740">
        <v>794.49200439453125</v>
      </c>
      <c r="B740">
        <v>34.25</v>
      </c>
    </row>
    <row r="741" spans="1:2" x14ac:dyDescent="0.25">
      <c r="A741">
        <v>794.5040283203125</v>
      </c>
      <c r="B741">
        <v>45</v>
      </c>
    </row>
    <row r="742" spans="1:2" x14ac:dyDescent="0.25">
      <c r="A742">
        <v>794.5159912109375</v>
      </c>
      <c r="B742">
        <v>32</v>
      </c>
    </row>
    <row r="743" spans="1:2" x14ac:dyDescent="0.25">
      <c r="A743">
        <v>794.52899169921875</v>
      </c>
      <c r="B743">
        <v>22.5</v>
      </c>
    </row>
    <row r="744" spans="1:2" x14ac:dyDescent="0.25">
      <c r="A744">
        <v>794.541015625</v>
      </c>
      <c r="B744">
        <v>26</v>
      </c>
    </row>
    <row r="745" spans="1:2" x14ac:dyDescent="0.25">
      <c r="A745">
        <v>794.552978515625</v>
      </c>
      <c r="B745">
        <v>23.5</v>
      </c>
    </row>
    <row r="746" spans="1:2" x14ac:dyDescent="0.25">
      <c r="A746">
        <v>794.56597900390625</v>
      </c>
      <c r="B746">
        <v>27</v>
      </c>
    </row>
    <row r="747" spans="1:2" x14ac:dyDescent="0.25">
      <c r="A747">
        <v>794.5780029296875</v>
      </c>
      <c r="B747">
        <v>52</v>
      </c>
    </row>
    <row r="748" spans="1:2" x14ac:dyDescent="0.25">
      <c r="A748">
        <v>794.59002685546875</v>
      </c>
      <c r="B748">
        <v>61.5</v>
      </c>
    </row>
    <row r="749" spans="1:2" x14ac:dyDescent="0.25">
      <c r="A749">
        <v>794.60198974609375</v>
      </c>
      <c r="B749">
        <v>40.75</v>
      </c>
    </row>
    <row r="750" spans="1:2" x14ac:dyDescent="0.25">
      <c r="A750">
        <v>794.614990234375</v>
      </c>
      <c r="B750">
        <v>43.75</v>
      </c>
    </row>
    <row r="751" spans="1:2" x14ac:dyDescent="0.25">
      <c r="A751">
        <v>794.62701416015625</v>
      </c>
      <c r="B751">
        <v>58</v>
      </c>
    </row>
    <row r="752" spans="1:2" x14ac:dyDescent="0.25">
      <c r="A752">
        <v>794.63897705078125</v>
      </c>
      <c r="B752">
        <v>52.5</v>
      </c>
    </row>
    <row r="753" spans="1:2" x14ac:dyDescent="0.25">
      <c r="A753">
        <v>794.6519775390625</v>
      </c>
      <c r="B753">
        <v>54.5</v>
      </c>
    </row>
    <row r="754" spans="1:2" x14ac:dyDescent="0.25">
      <c r="A754">
        <v>794.66400146484375</v>
      </c>
      <c r="B754">
        <v>55.5</v>
      </c>
    </row>
    <row r="755" spans="1:2" x14ac:dyDescent="0.25">
      <c r="A755">
        <v>794.676025390625</v>
      </c>
      <c r="B755">
        <v>63.75</v>
      </c>
    </row>
    <row r="756" spans="1:2" x14ac:dyDescent="0.25">
      <c r="A756">
        <v>794.68902587890625</v>
      </c>
      <c r="B756">
        <v>85.5</v>
      </c>
    </row>
    <row r="757" spans="1:2" x14ac:dyDescent="0.25">
      <c r="A757">
        <v>794.70098876953125</v>
      </c>
      <c r="B757">
        <v>115.30000305175781</v>
      </c>
    </row>
    <row r="758" spans="1:2" x14ac:dyDescent="0.25">
      <c r="A758">
        <v>794.7130126953125</v>
      </c>
      <c r="B758">
        <v>121.5</v>
      </c>
    </row>
    <row r="759" spans="1:2" x14ac:dyDescent="0.25">
      <c r="A759">
        <v>794.72601318359375</v>
      </c>
      <c r="B759">
        <v>72.25</v>
      </c>
    </row>
    <row r="760" spans="1:2" x14ac:dyDescent="0.25">
      <c r="A760">
        <v>794.73797607421875</v>
      </c>
      <c r="B760">
        <v>43</v>
      </c>
    </row>
    <row r="761" spans="1:2" x14ac:dyDescent="0.25">
      <c r="A761">
        <v>794.75</v>
      </c>
      <c r="B761">
        <v>85.25</v>
      </c>
    </row>
    <row r="762" spans="1:2" x14ac:dyDescent="0.25">
      <c r="A762">
        <v>794.76202392578125</v>
      </c>
      <c r="B762">
        <v>136</v>
      </c>
    </row>
    <row r="763" spans="1:2" x14ac:dyDescent="0.25">
      <c r="A763">
        <v>794.7750244140625</v>
      </c>
      <c r="B763">
        <v>124.80000305175781</v>
      </c>
    </row>
    <row r="764" spans="1:2" x14ac:dyDescent="0.25">
      <c r="A764">
        <v>794.7869873046875</v>
      </c>
      <c r="B764">
        <v>91.25</v>
      </c>
    </row>
    <row r="765" spans="1:2" x14ac:dyDescent="0.25">
      <c r="A765">
        <v>794.79901123046875</v>
      </c>
      <c r="B765">
        <v>124.5</v>
      </c>
    </row>
    <row r="766" spans="1:2" x14ac:dyDescent="0.25">
      <c r="A766">
        <v>794.81201171875</v>
      </c>
      <c r="B766">
        <v>208.5</v>
      </c>
    </row>
    <row r="767" spans="1:2" x14ac:dyDescent="0.25">
      <c r="A767">
        <v>794.823974609375</v>
      </c>
      <c r="B767">
        <v>290</v>
      </c>
    </row>
    <row r="768" spans="1:2" x14ac:dyDescent="0.25">
      <c r="A768">
        <v>794.83599853515625</v>
      </c>
      <c r="B768">
        <v>398.5</v>
      </c>
    </row>
    <row r="769" spans="1:2" x14ac:dyDescent="0.25">
      <c r="A769">
        <v>794.8489990234375</v>
      </c>
      <c r="B769">
        <v>455.29998779296875</v>
      </c>
    </row>
    <row r="770" spans="1:2" x14ac:dyDescent="0.25">
      <c r="A770">
        <v>794.86102294921875</v>
      </c>
      <c r="B770">
        <v>400.5</v>
      </c>
    </row>
    <row r="771" spans="1:2" x14ac:dyDescent="0.25">
      <c r="A771">
        <v>794.87298583984375</v>
      </c>
      <c r="B771">
        <v>393.5</v>
      </c>
    </row>
    <row r="772" spans="1:2" x14ac:dyDescent="0.25">
      <c r="A772">
        <v>794.885986328125</v>
      </c>
      <c r="B772">
        <v>412.79998779296875</v>
      </c>
    </row>
    <row r="773" spans="1:2" x14ac:dyDescent="0.25">
      <c r="A773">
        <v>794.89801025390625</v>
      </c>
      <c r="B773">
        <v>300.70001220703125</v>
      </c>
    </row>
    <row r="774" spans="1:2" x14ac:dyDescent="0.25">
      <c r="A774">
        <v>794.90997314453125</v>
      </c>
      <c r="B774">
        <v>160</v>
      </c>
    </row>
    <row r="775" spans="1:2" x14ac:dyDescent="0.25">
      <c r="A775">
        <v>794.9219970703125</v>
      </c>
      <c r="B775">
        <v>98.25</v>
      </c>
    </row>
    <row r="776" spans="1:2" x14ac:dyDescent="0.25">
      <c r="A776">
        <v>794.93499755859375</v>
      </c>
      <c r="B776">
        <v>55.75</v>
      </c>
    </row>
    <row r="777" spans="1:2" x14ac:dyDescent="0.25">
      <c r="A777">
        <v>794.947021484375</v>
      </c>
      <c r="B777">
        <v>23</v>
      </c>
    </row>
    <row r="778" spans="1:2" x14ac:dyDescent="0.25">
      <c r="A778">
        <v>794.958984375</v>
      </c>
      <c r="B778">
        <v>14.75</v>
      </c>
    </row>
    <row r="779" spans="1:2" x14ac:dyDescent="0.25">
      <c r="A779">
        <v>794.97198486328125</v>
      </c>
      <c r="B779">
        <v>10.75</v>
      </c>
    </row>
    <row r="780" spans="1:2" x14ac:dyDescent="0.25">
      <c r="A780">
        <v>794.9840087890625</v>
      </c>
      <c r="B780">
        <v>6.5</v>
      </c>
    </row>
    <row r="781" spans="1:2" x14ac:dyDescent="0.25">
      <c r="A781">
        <v>794.9959716796875</v>
      </c>
      <c r="B781">
        <v>23.75</v>
      </c>
    </row>
    <row r="782" spans="1:2" x14ac:dyDescent="0.25">
      <c r="A782">
        <v>795.00897216796875</v>
      </c>
      <c r="B782">
        <v>42.75</v>
      </c>
    </row>
    <row r="783" spans="1:2" x14ac:dyDescent="0.25">
      <c r="A783">
        <v>795.02099609375</v>
      </c>
      <c r="B783">
        <v>30</v>
      </c>
    </row>
    <row r="784" spans="1:2" x14ac:dyDescent="0.25">
      <c r="A784">
        <v>795.03302001953125</v>
      </c>
      <c r="B784">
        <v>17</v>
      </c>
    </row>
    <row r="785" spans="1:2" x14ac:dyDescent="0.25">
      <c r="A785">
        <v>795.0460205078125</v>
      </c>
      <c r="B785">
        <v>22.75</v>
      </c>
    </row>
    <row r="786" spans="1:2" x14ac:dyDescent="0.25">
      <c r="A786">
        <v>795.0579833984375</v>
      </c>
      <c r="B786">
        <v>34.75</v>
      </c>
    </row>
    <row r="787" spans="1:2" x14ac:dyDescent="0.25">
      <c r="A787">
        <v>795.07000732421875</v>
      </c>
      <c r="B787">
        <v>34.5</v>
      </c>
    </row>
    <row r="788" spans="1:2" x14ac:dyDescent="0.25">
      <c r="A788">
        <v>795.08197021484375</v>
      </c>
      <c r="B788">
        <v>24</v>
      </c>
    </row>
    <row r="789" spans="1:2" x14ac:dyDescent="0.25">
      <c r="A789">
        <v>795.094970703125</v>
      </c>
      <c r="B789">
        <v>23.75</v>
      </c>
    </row>
    <row r="790" spans="1:2" x14ac:dyDescent="0.25">
      <c r="A790">
        <v>795.10699462890625</v>
      </c>
      <c r="B790">
        <v>21.25</v>
      </c>
    </row>
    <row r="791" spans="1:2" x14ac:dyDescent="0.25">
      <c r="A791">
        <v>795.1190185546875</v>
      </c>
      <c r="B791">
        <v>13.5</v>
      </c>
    </row>
    <row r="792" spans="1:2" x14ac:dyDescent="0.25">
      <c r="A792">
        <v>795.13201904296875</v>
      </c>
      <c r="B792">
        <v>15.25</v>
      </c>
    </row>
    <row r="793" spans="1:2" x14ac:dyDescent="0.25">
      <c r="A793">
        <v>795.14398193359375</v>
      </c>
      <c r="B793">
        <v>27.25</v>
      </c>
    </row>
    <row r="794" spans="1:2" x14ac:dyDescent="0.25">
      <c r="A794">
        <v>795.156005859375</v>
      </c>
      <c r="B794">
        <v>49</v>
      </c>
    </row>
    <row r="795" spans="1:2" x14ac:dyDescent="0.25">
      <c r="A795">
        <v>795.16900634765625</v>
      </c>
      <c r="B795">
        <v>65.25</v>
      </c>
    </row>
    <row r="796" spans="1:2" x14ac:dyDescent="0.25">
      <c r="A796">
        <v>795.1810302734375</v>
      </c>
      <c r="B796">
        <v>72.25</v>
      </c>
    </row>
    <row r="797" spans="1:2" x14ac:dyDescent="0.25">
      <c r="A797">
        <v>795.1929931640625</v>
      </c>
      <c r="B797">
        <v>86.25</v>
      </c>
    </row>
    <row r="798" spans="1:2" x14ac:dyDescent="0.25">
      <c r="A798">
        <v>795.20599365234375</v>
      </c>
      <c r="B798">
        <v>84</v>
      </c>
    </row>
    <row r="799" spans="1:2" x14ac:dyDescent="0.25">
      <c r="A799">
        <v>795.218017578125</v>
      </c>
      <c r="B799">
        <v>59.75</v>
      </c>
    </row>
    <row r="800" spans="1:2" x14ac:dyDescent="0.25">
      <c r="A800">
        <v>795.22998046875</v>
      </c>
      <c r="B800">
        <v>48.75</v>
      </c>
    </row>
    <row r="801" spans="1:2" x14ac:dyDescent="0.25">
      <c r="A801">
        <v>795.24298095703125</v>
      </c>
      <c r="B801">
        <v>62.5</v>
      </c>
    </row>
    <row r="802" spans="1:2" x14ac:dyDescent="0.25">
      <c r="A802">
        <v>795.2550048828125</v>
      </c>
      <c r="B802">
        <v>69.75</v>
      </c>
    </row>
    <row r="803" spans="1:2" x14ac:dyDescent="0.25">
      <c r="A803">
        <v>795.26702880859375</v>
      </c>
      <c r="B803">
        <v>63</v>
      </c>
    </row>
    <row r="804" spans="1:2" x14ac:dyDescent="0.25">
      <c r="A804">
        <v>795.27899169921875</v>
      </c>
      <c r="B804">
        <v>103.5</v>
      </c>
    </row>
  </sheetData>
  <sheetProtection formatCells="0"/>
  <sortState ref="A1:B804">
    <sortCondition ref="A1"/>
  </sortState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T804"/>
  <sheetViews>
    <sheetView workbookViewId="0"/>
  </sheetViews>
  <sheetFormatPr defaultRowHeight="15" x14ac:dyDescent="0.25"/>
  <cols>
    <col min="6" max="6" width="17.7109375" customWidth="1"/>
  </cols>
  <sheetData>
    <row r="1" spans="1:20" ht="15.75" thickBot="1" x14ac:dyDescent="0.3">
      <c r="A1">
        <v>785.42401123046875</v>
      </c>
      <c r="B1">
        <v>87.25</v>
      </c>
      <c r="C1" s="2" t="s">
        <v>18</v>
      </c>
      <c r="D1">
        <f>D2 - (1/$G$6)</f>
        <v>785.843994140625</v>
      </c>
      <c r="E1">
        <v>0</v>
      </c>
      <c r="G1" s="2" t="s">
        <v>20</v>
      </c>
      <c r="H1" s="2" t="s">
        <v>21</v>
      </c>
      <c r="I1" s="2" t="s">
        <v>21</v>
      </c>
      <c r="J1">
        <f>'hidden params'!J1</f>
        <v>1</v>
      </c>
      <c r="K1">
        <f>IF(ISNUMBER(D1),ROUND((D1-I$2)*$G$6,0),"")</f>
        <v>0</v>
      </c>
      <c r="L1">
        <f>IF(ISNUMBER((((EXP(GAMMALN($I$3+1)))/((EXP(GAMMALN(K1+1)))*(EXP(GAMMALN($I$3-K1+1))))))*(($I$8)^K1)*((1-$I$8)^($I$3-K1))),(((EXP(GAMMALN($I$3+1)))/((EXP(GAMMALN(K1+1)))*(EXP(GAMMALN($I$3-K1+1))))))*(($I$8)^K1)*((1-$I$8)^($I$3-K1)),0)</f>
        <v>1.3290268915878745E-4</v>
      </c>
      <c r="M1">
        <f>I$7*(L$1*J1) + $I$4</f>
        <v>22.693506853516368</v>
      </c>
      <c r="N1">
        <f>IF(ISNUMBER((((EXP(GAMMALN($I$22+1)))/((EXP(GAMMALN(K1+1)))*(EXP(GAMMALN($I$22-K1+1))))))*(($I$11)^K1)*((1-$I$11)^($I$22-K1))),(((EXP(GAMMALN($I$22+1)))/((EXP(GAMMALN(K1+1)))*(EXP(GAMMALN($I$22-K1+1))))))*(($I$11)^K1)*((1-$I$11)^($I$22-K1)),0)</f>
        <v>5.4671247249482206E-12</v>
      </c>
      <c r="O1">
        <f>I$10*(N$1*J1) + $I$4</f>
        <v>9.0492641919259848E-7</v>
      </c>
      <c r="P1">
        <f>IF(ISNUMBER(D1),SUM(M1,O1)-$I$4,"")</f>
        <v>22.693507758442788</v>
      </c>
      <c r="Q1">
        <f>IF(ISNUMBER(P1),P1-E1,"")</f>
        <v>22.693507758442788</v>
      </c>
      <c r="R1">
        <f>IF(ISNUMBER(P1),Q1*Q1,"")</f>
        <v>514.99529438250306</v>
      </c>
      <c r="S1">
        <f>IF(ISNUMBER(P1),((IF(P1&gt;E1,I$5*(P1-E1),P1-E1)))^2,"")</f>
        <v>514.99529438250306</v>
      </c>
      <c r="T1">
        <f>IF(ISNUMBER(P1),(M1*D1),"")</f>
        <v>17833.556066824949</v>
      </c>
    </row>
    <row r="2" spans="1:20" ht="15.75" thickTop="1" x14ac:dyDescent="0.25">
      <c r="A2">
        <v>785.43597412109375</v>
      </c>
      <c r="B2">
        <v>35.5</v>
      </c>
      <c r="C2" s="2" t="s">
        <v>19</v>
      </c>
      <c r="D2">
        <f>D3 - (1/$G$6)</f>
        <v>786.343994140625</v>
      </c>
      <c r="E2">
        <v>0</v>
      </c>
      <c r="F2" s="3" t="s">
        <v>22</v>
      </c>
      <c r="G2" s="4">
        <v>6.46453857421875</v>
      </c>
      <c r="H2" t="s">
        <v>431</v>
      </c>
      <c r="I2">
        <f>'hidden params'!I2</f>
        <v>785.83883500000002</v>
      </c>
      <c r="J2">
        <f>'hidden params'!J2</f>
        <v>0.80344617693080145</v>
      </c>
      <c r="K2">
        <f t="shared" ref="K2:K30" si="0">IF(ISNUMBER(D2),ROUND((D2-I$2)*$G$6,0),"")</f>
        <v>1</v>
      </c>
      <c r="L2">
        <f t="shared" ref="L2:L30" si="1">IF(ISNUMBER((((EXP(GAMMALN($I$3+1)))/((EXP(GAMMALN(K2+1)))*(EXP(GAMMALN($I$3-K2+1))))))*(($I$8)^K2)*((1-$I$8)^($I$3-K2))),(((EXP(GAMMALN($I$3+1)))/((EXP(GAMMALN(K2+1)))*(EXP(GAMMALN($I$3-K2+1))))))*(($I$8)^K2)*((1-$I$8)^($I$3-K2)),0)</f>
        <v>1.6699446869073359E-3</v>
      </c>
      <c r="M2">
        <f>I$7*((L$1*J2)+(L$2*J1)) + $I$4</f>
        <v>303.38074939468981</v>
      </c>
      <c r="N2">
        <f t="shared" ref="N2:N30" si="2">IF(ISNUMBER((((EXP(GAMMALN($I$22+1)))/((EXP(GAMMALN(K2+1)))*(EXP(GAMMALN($I$22-K2+1))))))*(($I$11)^K2)*((1-$I$11)^($I$22-K2))),(((EXP(GAMMALN($I$22+1)))/((EXP(GAMMALN(K2+1)))*(EXP(GAMMALN($I$22-K2+1))))))*(($I$11)^K2)*((1-$I$11)^($I$22-K2)),0)</f>
        <v>4.2232855588547255E-10</v>
      </c>
      <c r="O2">
        <f>I$10*((N$1*J2)+(N$2*J1)) + $I$4</f>
        <v>7.0631495189211747E-5</v>
      </c>
      <c r="P2">
        <f t="shared" ref="P2:P30" si="3">IF(ISNUMBER(D2),SUM(M2,O2)-$I$4,"")</f>
        <v>303.38082002618501</v>
      </c>
      <c r="Q2">
        <f t="shared" ref="Q2:Q30" si="4">IF(ISNUMBER(P2),P2-E2,"")</f>
        <v>303.38082002618501</v>
      </c>
      <c r="R2">
        <f t="shared" ref="R2:R30" si="5">IF(ISNUMBER(P2),Q2*Q2,"")</f>
        <v>92039.921959760453</v>
      </c>
      <c r="S2">
        <f t="shared" ref="S2:S30" si="6">IF(ISNUMBER(P2),((IF(P2&gt;E2,I$5*(P2-E2),P2-E2)))^2,"")</f>
        <v>92039.921959760453</v>
      </c>
      <c r="T2">
        <f t="shared" ref="T2:T30" si="7">IF(ISNUMBER(P2),(M2*D2),"")</f>
        <v>238561.63022439639</v>
      </c>
    </row>
    <row r="3" spans="1:20" x14ac:dyDescent="0.25">
      <c r="A3">
        <v>785.447998046875</v>
      </c>
      <c r="B3">
        <v>29.75</v>
      </c>
      <c r="D3">
        <v>786.843994140625</v>
      </c>
      <c r="E3">
        <v>2933</v>
      </c>
      <c r="F3" s="7" t="s">
        <v>16</v>
      </c>
      <c r="G3" s="8">
        <f>IF(ISBLANK(G2),"",$G$2*$G$6)</f>
        <v>12.9290771484375</v>
      </c>
      <c r="H3" s="22" t="s">
        <v>432</v>
      </c>
      <c r="I3" s="22">
        <v>13.753941155366729</v>
      </c>
      <c r="J3">
        <f>'hidden params'!J3</f>
        <v>0.37217999724675188</v>
      </c>
      <c r="K3">
        <f t="shared" si="0"/>
        <v>2</v>
      </c>
      <c r="L3">
        <f t="shared" si="1"/>
        <v>9.7287637101535762E-3</v>
      </c>
      <c r="M3">
        <f>I$7*((L$1*J3)+(L$2*J2)+(L$3*J1)) + $I$4</f>
        <v>1898.7606137965015</v>
      </c>
      <c r="N3">
        <f t="shared" si="2"/>
        <v>1.5121468028301694E-8</v>
      </c>
      <c r="O3">
        <f>I$10*((N$1*J3)+(N$2*J2)+(N$3*J1)) + $I$4</f>
        <v>2.5594285815875055E-3</v>
      </c>
      <c r="P3">
        <f t="shared" si="3"/>
        <v>1898.7631732250832</v>
      </c>
      <c r="Q3">
        <f t="shared" si="4"/>
        <v>-1034.2368267749168</v>
      </c>
      <c r="R3">
        <f t="shared" si="5"/>
        <v>1069645.8138574492</v>
      </c>
      <c r="S3">
        <f t="shared" si="6"/>
        <v>1069645.8138574492</v>
      </c>
      <c r="T3">
        <f t="shared" si="7"/>
        <v>1494028.3852765439</v>
      </c>
    </row>
    <row r="4" spans="1:20" x14ac:dyDescent="0.25">
      <c r="A4">
        <v>785.46099853515625</v>
      </c>
      <c r="B4">
        <v>39.25</v>
      </c>
      <c r="D4">
        <v>787.34600830078125</v>
      </c>
      <c r="E4">
        <v>7357</v>
      </c>
      <c r="F4" s="5" t="s">
        <v>23</v>
      </c>
      <c r="G4" s="6">
        <v>790.849853515625</v>
      </c>
      <c r="H4" t="s">
        <v>11</v>
      </c>
      <c r="I4">
        <v>0</v>
      </c>
      <c r="J4">
        <f>'hidden params'!J4</f>
        <v>0.12617301604219128</v>
      </c>
      <c r="K4">
        <f t="shared" si="0"/>
        <v>3</v>
      </c>
      <c r="L4">
        <f t="shared" si="1"/>
        <v>3.4822589942133574E-2</v>
      </c>
      <c r="M4">
        <f>I$7*((L$1*J4)+(L$2*J3)+(L$3*J2)+(L$4*J1)) + $I$4</f>
        <v>7389.7402569586429</v>
      </c>
      <c r="N4">
        <f t="shared" si="2"/>
        <v>3.3252709574816157E-7</v>
      </c>
      <c r="O4">
        <f>I$10*((N$1*J4)+(N$2*J3)+(N$3*J2)+(N$4*J1)) + $I$4</f>
        <v>5.707746610994513E-2</v>
      </c>
      <c r="P4">
        <f t="shared" si="3"/>
        <v>7389.797334424753</v>
      </c>
      <c r="Q4">
        <f t="shared" si="4"/>
        <v>32.797334424752989</v>
      </c>
      <c r="R4">
        <f t="shared" si="5"/>
        <v>1075.6651453690874</v>
      </c>
      <c r="S4">
        <f t="shared" si="6"/>
        <v>1075.6651453690874</v>
      </c>
      <c r="T4">
        <f t="shared" si="7"/>
        <v>5818282.4936959771</v>
      </c>
    </row>
    <row r="5" spans="1:20" ht="15.75" thickBot="1" x14ac:dyDescent="0.3">
      <c r="A5">
        <v>785.4730224609375</v>
      </c>
      <c r="B5">
        <v>33.25</v>
      </c>
      <c r="D5">
        <v>787.8480224609375</v>
      </c>
      <c r="E5">
        <v>19670</v>
      </c>
      <c r="F5" s="9" t="s">
        <v>24</v>
      </c>
      <c r="G5" s="10">
        <f>($G$4-1.00794)*$G$6</f>
        <v>1579.6838270312501</v>
      </c>
      <c r="H5" t="s">
        <v>433</v>
      </c>
      <c r="I5">
        <f>'hidden params'!D2</f>
        <v>1</v>
      </c>
      <c r="J5">
        <f>'hidden params'!J5</f>
        <v>3.4501219851586933E-2</v>
      </c>
      <c r="K5">
        <f t="shared" si="0"/>
        <v>4</v>
      </c>
      <c r="L5">
        <f t="shared" si="1"/>
        <v>8.5528309686162304E-2</v>
      </c>
      <c r="M5">
        <f>I$7*((L$1*J5)+(L$2*J4)+(L$3*J3)+(L$4*J2)+(L$5*J1)) + $I$4</f>
        <v>20036.565183390412</v>
      </c>
      <c r="N5">
        <f t="shared" si="2"/>
        <v>5.0155406192982638E-6</v>
      </c>
      <c r="O5">
        <f>I$10*((N$1*J5)+(N$2*J4)+(N$3*J3)+(N$4*J2)+(N$5*J1)) + $I$4</f>
        <v>0.87534192622749407</v>
      </c>
      <c r="P5">
        <f t="shared" si="3"/>
        <v>20037.440525316641</v>
      </c>
      <c r="Q5">
        <f t="shared" si="4"/>
        <v>367.44052531664056</v>
      </c>
      <c r="R5">
        <f t="shared" si="5"/>
        <v>135012.53964496878</v>
      </c>
      <c r="S5">
        <f t="shared" si="6"/>
        <v>135012.53964496878</v>
      </c>
      <c r="T5">
        <f t="shared" si="7"/>
        <v>15785768.256643808</v>
      </c>
    </row>
    <row r="6" spans="1:20" ht="15.75" thickTop="1" x14ac:dyDescent="0.25">
      <c r="A6">
        <v>785.4849853515625</v>
      </c>
      <c r="B6">
        <v>19.75</v>
      </c>
      <c r="D6">
        <v>788.35101318359375</v>
      </c>
      <c r="E6">
        <v>40010</v>
      </c>
      <c r="F6" t="s">
        <v>25</v>
      </c>
      <c r="G6">
        <v>2</v>
      </c>
      <c r="H6" t="s">
        <v>434</v>
      </c>
      <c r="I6">
        <f>SUM(S1:S30)</f>
        <v>14421782.879586658</v>
      </c>
      <c r="J6">
        <f>'hidden params'!J6</f>
        <v>8.0089009138998458E-3</v>
      </c>
      <c r="K6">
        <f t="shared" si="0"/>
        <v>5</v>
      </c>
      <c r="L6">
        <f t="shared" si="1"/>
        <v>0.1524267436769903</v>
      </c>
      <c r="M6">
        <f>I$7*((L$1*J6)+(L$2*J5)+(L$3*J4)+(L$4*J3)+(L$5*J2)+(L$6*J1)) + $I$4</f>
        <v>40193.604259231499</v>
      </c>
      <c r="N6">
        <f t="shared" si="2"/>
        <v>5.4863629916128197E-5</v>
      </c>
      <c r="O6">
        <f>I$10*((N$1*J6)+(N$2*J5)+(N$3*J4)+(N$4*J3)+(N$5*J2)+(N$6*J1)) + $I$4</f>
        <v>9.7689153906275781</v>
      </c>
      <c r="P6">
        <f t="shared" si="3"/>
        <v>40203.373174622124</v>
      </c>
      <c r="Q6">
        <f t="shared" si="4"/>
        <v>193.37317462212377</v>
      </c>
      <c r="R6">
        <f t="shared" si="5"/>
        <v>37393.184663438369</v>
      </c>
      <c r="S6">
        <f t="shared" si="6"/>
        <v>37393.184663438369</v>
      </c>
      <c r="T6">
        <f t="shared" si="7"/>
        <v>31686668.64126556</v>
      </c>
    </row>
    <row r="7" spans="1:20" x14ac:dyDescent="0.25">
      <c r="A7">
        <v>785.49700927734375</v>
      </c>
      <c r="B7">
        <v>9</v>
      </c>
      <c r="D7">
        <v>788.85400390625</v>
      </c>
      <c r="E7">
        <v>61790</v>
      </c>
      <c r="F7" t="s">
        <v>26</v>
      </c>
      <c r="G7" s="11">
        <v>0.10000000149011612</v>
      </c>
      <c r="H7" s="22" t="s">
        <v>435</v>
      </c>
      <c r="I7" s="22">
        <v>170752.80415434609</v>
      </c>
      <c r="J7">
        <f>'hidden params'!J7</f>
        <v>1.6289556013377802E-3</v>
      </c>
      <c r="K7">
        <f t="shared" si="0"/>
        <v>6</v>
      </c>
      <c r="L7">
        <f t="shared" si="1"/>
        <v>0.20316771689840088</v>
      </c>
      <c r="M7">
        <f>I$7*((L$1*J7)+(L$2*J6)+(L$3*J5)+(L$4*J4)+(L$5*J3)+(L$6*J2)+(L$7*J1)) + $I$4</f>
        <v>61848.244062706879</v>
      </c>
      <c r="N7">
        <f t="shared" si="2"/>
        <v>4.4855458150657368E-4</v>
      </c>
      <c r="O7">
        <f>I$10*((N$1*J7)+(N$2*J6)+(N$3*J5)+(N$4*J4)+(N$5*J3)+(N$6*J2)+(N$7*J1)) + $I$4</f>
        <v>81.85759431696026</v>
      </c>
      <c r="P7">
        <f t="shared" si="3"/>
        <v>61930.101657023843</v>
      </c>
      <c r="Q7">
        <f t="shared" si="4"/>
        <v>140.10165702384256</v>
      </c>
      <c r="R7">
        <f t="shared" si="5"/>
        <v>19628.474300826416</v>
      </c>
      <c r="S7">
        <f t="shared" si="6"/>
        <v>19628.474300826416</v>
      </c>
      <c r="T7">
        <f t="shared" si="7"/>
        <v>48789234.963437274</v>
      </c>
    </row>
    <row r="8" spans="1:20" x14ac:dyDescent="0.25">
      <c r="A8">
        <v>785.510009765625</v>
      </c>
      <c r="B8">
        <v>4</v>
      </c>
      <c r="D8">
        <v>789.35601806640625</v>
      </c>
      <c r="E8">
        <v>76870</v>
      </c>
      <c r="F8" t="s">
        <v>27</v>
      </c>
      <c r="G8" s="11">
        <v>2.9999999329447746E-2</v>
      </c>
      <c r="H8" s="22" t="s">
        <v>436</v>
      </c>
      <c r="I8" s="22">
        <v>0.47741616940657777</v>
      </c>
      <c r="J8">
        <f>'hidden params'!J8</f>
        <v>2.9654445356787595E-4</v>
      </c>
      <c r="K8">
        <f t="shared" si="0"/>
        <v>7</v>
      </c>
      <c r="L8">
        <f t="shared" si="1"/>
        <v>0.20559867757576067</v>
      </c>
      <c r="M8">
        <f>I$7*((L$1*J8)+(L$2*J7)+(L$3*J6)+(L$4*J5)+(L$5*J4)+(L$6*J3)+(L$7*J2)+(L$8*J1)) + $I$4</f>
        <v>74727.685365615878</v>
      </c>
      <c r="N8">
        <f t="shared" si="2"/>
        <v>2.782068642095843E-3</v>
      </c>
      <c r="O8">
        <f>I$10*((N$1*J8)+(N$2*J7)+(N$3*J6)+(N$4*J5)+(N$5*J4)+(N$6*J3)+(N$7*J2)+(N$8*J1)) + $I$4</f>
        <v>523.63069847423344</v>
      </c>
      <c r="P8">
        <f t="shared" si="3"/>
        <v>75251.316064090119</v>
      </c>
      <c r="Q8">
        <f t="shared" si="4"/>
        <v>-1618.6839359098813</v>
      </c>
      <c r="R8">
        <f t="shared" si="5"/>
        <v>2620137.6843727045</v>
      </c>
      <c r="S8">
        <f t="shared" si="6"/>
        <v>2620137.6843727045</v>
      </c>
      <c r="T8">
        <f t="shared" si="7"/>
        <v>58986748.159521811</v>
      </c>
    </row>
    <row r="9" spans="1:20" x14ac:dyDescent="0.25">
      <c r="A9">
        <v>785.52197265625</v>
      </c>
      <c r="B9">
        <v>8.75</v>
      </c>
      <c r="D9">
        <v>789.8590087890625</v>
      </c>
      <c r="E9">
        <v>72270</v>
      </c>
      <c r="F9" t="s">
        <v>28</v>
      </c>
      <c r="G9">
        <v>6</v>
      </c>
      <c r="H9" t="s">
        <v>442</v>
      </c>
      <c r="I9">
        <f>I3*I8</f>
        <v>6.5663539006386644</v>
      </c>
      <c r="J9">
        <f>'hidden params'!J9</f>
        <v>4.9062092495307995E-5</v>
      </c>
      <c r="K9">
        <f t="shared" si="0"/>
        <v>8</v>
      </c>
      <c r="L9">
        <f t="shared" si="1"/>
        <v>0.15857282317030272</v>
      </c>
      <c r="M9">
        <f>I$7*((L$1*J9)+(L$2*J8)+(L$3*J7)+(L$4*J6)+(L$5*J5)+(L$6*J4)+(L$7*J3)+(L$8*J2)+(L$9*J1)) + $I$4</f>
        <v>72032.662618185961</v>
      </c>
      <c r="N9">
        <f t="shared" si="2"/>
        <v>1.3137379747656495E-2</v>
      </c>
      <c r="O9">
        <f>I$10*((N$1*J9)+(N$2*J8)+(N$3*J7)+(N$4*J6)+(N$5*J5)+(N$6*J4)+(N$7*J3)+(N$8*J2)+(N$9*J1)) + $I$4</f>
        <v>2573.3062639639656</v>
      </c>
      <c r="P9">
        <f t="shared" si="3"/>
        <v>74605.968882149929</v>
      </c>
      <c r="Q9">
        <f t="shared" si="4"/>
        <v>2335.9688821499294</v>
      </c>
      <c r="R9">
        <f t="shared" si="5"/>
        <v>5456750.6183727905</v>
      </c>
      <c r="S9">
        <f t="shared" si="6"/>
        <v>5456750.6183727905</v>
      </c>
      <c r="T9">
        <f t="shared" si="7"/>
        <v>56895647.496037319</v>
      </c>
    </row>
    <row r="10" spans="1:20" x14ac:dyDescent="0.25">
      <c r="A10">
        <v>785.53399658203125</v>
      </c>
      <c r="B10">
        <v>12.25</v>
      </c>
      <c r="D10">
        <v>790.36199951171875</v>
      </c>
      <c r="E10">
        <v>67070</v>
      </c>
      <c r="F10" s="2" t="s">
        <v>19</v>
      </c>
      <c r="G10">
        <v>787.44256591796875</v>
      </c>
      <c r="H10" s="23" t="s">
        <v>448</v>
      </c>
      <c r="I10" s="23">
        <v>165521.45135140832</v>
      </c>
      <c r="J10">
        <f>'hidden params'!J10</f>
        <v>7.4618768218493286E-6</v>
      </c>
      <c r="K10">
        <f t="shared" si="0"/>
        <v>9</v>
      </c>
      <c r="L10">
        <f t="shared" si="1"/>
        <v>9.2617450270627386E-2</v>
      </c>
      <c r="M10">
        <f>I$7*((L1*J$10)+(L2*J$9)+(L3*J$8)+(L4*J$7)+(L5*J$6)+(L6*J$5)+(L7*J$4)+(L8*J$3)+(L9*J$2)+(L10*J$1)) + $I$4</f>
        <v>56037.615380970303</v>
      </c>
      <c r="N10">
        <f t="shared" si="2"/>
        <v>4.6912882083524989E-2</v>
      </c>
      <c r="O10">
        <f>I$10*((N1*J$10)+(N2*J$9)+(N3*J$8)+(N4*J$7)+(N5*J$6)+(N6*J$5)+(N7*J$4)+(N8*J$3)+(N9*J$2)+(N10*J$1)) + $I$4</f>
        <v>9693.2703752963098</v>
      </c>
      <c r="P10">
        <f t="shared" si="3"/>
        <v>65730.885756266609</v>
      </c>
      <c r="Q10">
        <f t="shared" si="4"/>
        <v>-1339.114243733391</v>
      </c>
      <c r="R10">
        <f t="shared" si="5"/>
        <v>1793226.9577696519</v>
      </c>
      <c r="S10">
        <f t="shared" si="6"/>
        <v>1793226.9577696519</v>
      </c>
      <c r="T10">
        <f t="shared" si="7"/>
        <v>44290001.74037233</v>
      </c>
    </row>
    <row r="11" spans="1:20" x14ac:dyDescent="0.25">
      <c r="A11">
        <v>785.5460205078125</v>
      </c>
      <c r="B11">
        <v>5.25</v>
      </c>
      <c r="D11">
        <v>790.86602783203125</v>
      </c>
      <c r="E11">
        <v>63100</v>
      </c>
      <c r="F11" s="2" t="s">
        <v>29</v>
      </c>
      <c r="G11">
        <v>793.9071044921875</v>
      </c>
      <c r="H11" s="23" t="s">
        <v>449</v>
      </c>
      <c r="I11" s="23">
        <v>0.84936988912550104</v>
      </c>
      <c r="J11">
        <f>'hidden params'!J11</f>
        <v>1.052564504578221E-6</v>
      </c>
      <c r="K11">
        <f t="shared" si="0"/>
        <v>10</v>
      </c>
      <c r="L11">
        <f t="shared" si="1"/>
        <v>4.0224233623412646E-2</v>
      </c>
      <c r="M11">
        <f t="shared" ref="M11:M30" si="8">I$7*((L2*J$10)+(L3*J$9)+(L4*J$8)+(L5*J$7)+(L6*J$6)+(L7*J$5)+(L8*J$4)+(L9*J$3)+(L10*J$2)+(L11*J$1)) + $I$4</f>
        <v>35512.562187372685</v>
      </c>
      <c r="N11">
        <f t="shared" si="2"/>
        <v>0.12431792192523562</v>
      </c>
      <c r="O11">
        <f t="shared" ref="O11:O30" si="9">I$10*((N2*J$10)+(N3*J$9)+(N4*J$8)+(N5*J$7)+(N6*J$6)+(N7*J$5)+(N8*J$4)+(N9*J$3)+(N10*J$2)+(N11*J$1)) + $I$4</f>
        <v>27686.162886785245</v>
      </c>
      <c r="P11">
        <f t="shared" si="3"/>
        <v>63198.725074157934</v>
      </c>
      <c r="Q11">
        <f t="shared" si="4"/>
        <v>98.725074157933705</v>
      </c>
      <c r="R11">
        <f t="shared" si="5"/>
        <v>9746.6402674895089</v>
      </c>
      <c r="S11">
        <f t="shared" si="6"/>
        <v>9746.6402674895089</v>
      </c>
      <c r="T11">
        <f t="shared" si="7"/>
        <v>28085678.995265428</v>
      </c>
    </row>
    <row r="12" spans="1:20" x14ac:dyDescent="0.25">
      <c r="A12">
        <v>785.55902099609375</v>
      </c>
      <c r="B12">
        <v>2.5</v>
      </c>
      <c r="D12">
        <v>791.3690185546875</v>
      </c>
      <c r="E12">
        <v>77200</v>
      </c>
      <c r="F12" t="s">
        <v>30</v>
      </c>
      <c r="G12" t="s">
        <v>31</v>
      </c>
      <c r="H12" t="s">
        <v>453</v>
      </c>
      <c r="I12">
        <f>I11*I22</f>
        <v>11.635987909366381</v>
      </c>
      <c r="J12">
        <f>'hidden params'!J12</f>
        <v>1.3868021752309093E-7</v>
      </c>
      <c r="K12">
        <f t="shared" si="0"/>
        <v>11</v>
      </c>
      <c r="L12">
        <f t="shared" si="1"/>
        <v>1.2540755759247875E-2</v>
      </c>
      <c r="M12">
        <f t="shared" si="8"/>
        <v>18498.117758732667</v>
      </c>
      <c r="N12">
        <f t="shared" si="2"/>
        <v>0.23576285858733761</v>
      </c>
      <c r="O12">
        <f t="shared" si="9"/>
        <v>58737.423049447927</v>
      </c>
      <c r="P12">
        <f t="shared" si="3"/>
        <v>77235.540808180594</v>
      </c>
      <c r="Q12">
        <f t="shared" si="4"/>
        <v>35.540808180594468</v>
      </c>
      <c r="R12">
        <f t="shared" si="5"/>
        <v>1263.1490461298106</v>
      </c>
      <c r="S12">
        <f t="shared" si="6"/>
        <v>1263.1490461298106</v>
      </c>
      <c r="T12">
        <f t="shared" si="7"/>
        <v>14638837.295837307</v>
      </c>
    </row>
    <row r="13" spans="1:20" x14ac:dyDescent="0.25">
      <c r="A13">
        <v>785.57098388671875</v>
      </c>
      <c r="B13">
        <v>6</v>
      </c>
      <c r="D13">
        <v>791.87298583984375</v>
      </c>
      <c r="E13">
        <v>97260</v>
      </c>
      <c r="F13">
        <v>9726</v>
      </c>
      <c r="H13" s="24"/>
      <c r="I13" s="24"/>
      <c r="J13">
        <f>'hidden params'!J13</f>
        <v>1.7100403136067916E-8</v>
      </c>
      <c r="K13">
        <f t="shared" si="0"/>
        <v>12</v>
      </c>
      <c r="L13">
        <f t="shared" si="1"/>
        <v>2.6292887052990844E-3</v>
      </c>
      <c r="M13">
        <f t="shared" si="8"/>
        <v>8001.4376385227624</v>
      </c>
      <c r="N13">
        <f t="shared" si="2"/>
        <v>0.29906878358122646</v>
      </c>
      <c r="O13">
        <f t="shared" si="9"/>
        <v>89572.863426054842</v>
      </c>
      <c r="P13">
        <f t="shared" si="3"/>
        <v>97574.301064577608</v>
      </c>
      <c r="Q13">
        <f t="shared" si="4"/>
        <v>314.30106457760849</v>
      </c>
      <c r="R13">
        <f t="shared" si="5"/>
        <v>98785.159194618012</v>
      </c>
      <c r="S13">
        <f t="shared" si="6"/>
        <v>98785.159194618012</v>
      </c>
      <c r="T13">
        <f t="shared" si="7"/>
        <v>6336122.3138283286</v>
      </c>
    </row>
    <row r="14" spans="1:20" x14ac:dyDescent="0.25">
      <c r="A14">
        <v>785.5830078125</v>
      </c>
      <c r="B14">
        <v>4.5</v>
      </c>
      <c r="D14">
        <v>792.37701416015625</v>
      </c>
      <c r="E14">
        <v>97140</v>
      </c>
      <c r="F14">
        <v>9726</v>
      </c>
      <c r="H14" s="24"/>
      <c r="I14" s="24"/>
      <c r="J14">
        <f>'hidden params'!J14</f>
        <v>2.001917954263115E-9</v>
      </c>
      <c r="K14">
        <f t="shared" si="0"/>
        <v>13</v>
      </c>
      <c r="L14">
        <f t="shared" si="1"/>
        <v>3.2407915522248375E-4</v>
      </c>
      <c r="M14">
        <f t="shared" si="8"/>
        <v>2910.9745832036897</v>
      </c>
      <c r="N14">
        <f t="shared" si="2"/>
        <v>0.22046900322623017</v>
      </c>
      <c r="O14">
        <f t="shared" si="9"/>
        <v>93671.055009128744</v>
      </c>
      <c r="P14">
        <f t="shared" si="3"/>
        <v>96582.02959233243</v>
      </c>
      <c r="Q14">
        <f t="shared" si="4"/>
        <v>-557.97040766756982</v>
      </c>
      <c r="R14">
        <f t="shared" si="5"/>
        <v>311330.97583271406</v>
      </c>
      <c r="S14">
        <f t="shared" si="6"/>
        <v>311330.97583271406</v>
      </c>
      <c r="T14">
        <f t="shared" si="7"/>
        <v>2306589.3485350451</v>
      </c>
    </row>
    <row r="15" spans="1:20" x14ac:dyDescent="0.25">
      <c r="A15">
        <v>785.594970703125</v>
      </c>
      <c r="B15">
        <v>1</v>
      </c>
      <c r="D15">
        <v>792.8809814453125</v>
      </c>
      <c r="E15">
        <v>63840</v>
      </c>
      <c r="J15">
        <f>'hidden params'!J15</f>
        <v>0</v>
      </c>
      <c r="K15">
        <f t="shared" si="0"/>
        <v>14</v>
      </c>
      <c r="L15">
        <f t="shared" si="1"/>
        <v>1.5944160925678421E-5</v>
      </c>
      <c r="M15">
        <f t="shared" si="8"/>
        <v>904.49972096800377</v>
      </c>
      <c r="N15">
        <f t="shared" si="2"/>
        <v>6.211911532049371E-2</v>
      </c>
      <c r="O15">
        <f t="shared" si="9"/>
        <v>63725.015793274222</v>
      </c>
      <c r="P15">
        <f t="shared" si="3"/>
        <v>64629.515514242223</v>
      </c>
      <c r="Q15">
        <f t="shared" si="4"/>
        <v>789.51551424222271</v>
      </c>
      <c r="R15">
        <f t="shared" si="5"/>
        <v>623334.74722916132</v>
      </c>
      <c r="S15">
        <f t="shared" si="6"/>
        <v>623334.74722916132</v>
      </c>
      <c r="T15">
        <f t="shared" si="7"/>
        <v>717160.62647812208</v>
      </c>
    </row>
    <row r="16" spans="1:20" x14ac:dyDescent="0.25">
      <c r="A16">
        <v>785.60699462890625</v>
      </c>
      <c r="B16">
        <v>0.25</v>
      </c>
      <c r="D16">
        <v>793.385009765625</v>
      </c>
      <c r="E16">
        <v>30810</v>
      </c>
      <c r="F16">
        <v>14421782.883741336</v>
      </c>
      <c r="H16" t="s">
        <v>450</v>
      </c>
      <c r="I16">
        <f>I7/(I7+I10)</f>
        <v>0.50777840217811188</v>
      </c>
      <c r="J16">
        <f>'hidden params'!J16</f>
        <v>0</v>
      </c>
      <c r="K16">
        <f t="shared" si="0"/>
        <v>15</v>
      </c>
      <c r="L16">
        <f t="shared" si="1"/>
        <v>0</v>
      </c>
      <c r="M16">
        <f t="shared" si="8"/>
        <v>244.08965356016304</v>
      </c>
      <c r="N16">
        <f t="shared" si="2"/>
        <v>0</v>
      </c>
      <c r="O16">
        <f t="shared" si="9"/>
        <v>29613.134984199376</v>
      </c>
      <c r="P16">
        <f t="shared" si="3"/>
        <v>29857.22463775954</v>
      </c>
      <c r="Q16">
        <f t="shared" si="4"/>
        <v>-952.7753622404598</v>
      </c>
      <c r="R16">
        <f t="shared" si="5"/>
        <v>907780.89089243941</v>
      </c>
      <c r="S16">
        <f t="shared" si="6"/>
        <v>907780.89089243941</v>
      </c>
      <c r="T16">
        <f t="shared" si="7"/>
        <v>193657.07217351798</v>
      </c>
    </row>
    <row r="17" spans="1:20" x14ac:dyDescent="0.25">
      <c r="A17">
        <v>785.6199951171875</v>
      </c>
      <c r="B17">
        <v>30.5</v>
      </c>
      <c r="D17">
        <v>793.88897705078125</v>
      </c>
      <c r="E17">
        <v>9960</v>
      </c>
      <c r="F17">
        <v>14421782.879586658</v>
      </c>
      <c r="H17" t="s">
        <v>451</v>
      </c>
      <c r="I17">
        <f>I10/(I10+I7)</f>
        <v>0.49222159782188823</v>
      </c>
      <c r="J17">
        <f>'hidden params'!J17</f>
        <v>0</v>
      </c>
      <c r="K17">
        <f t="shared" si="0"/>
        <v>16</v>
      </c>
      <c r="L17">
        <f t="shared" si="1"/>
        <v>0</v>
      </c>
      <c r="M17">
        <f t="shared" si="8"/>
        <v>58.103461714590914</v>
      </c>
      <c r="N17">
        <f t="shared" si="2"/>
        <v>0</v>
      </c>
      <c r="O17">
        <f t="shared" si="9"/>
        <v>10487.481516807577</v>
      </c>
      <c r="P17">
        <f t="shared" si="3"/>
        <v>10545.584978522167</v>
      </c>
      <c r="Q17">
        <f t="shared" si="4"/>
        <v>585.58497852216715</v>
      </c>
      <c r="R17">
        <f t="shared" si="5"/>
        <v>342909.76707080693</v>
      </c>
      <c r="S17">
        <f t="shared" si="6"/>
        <v>342909.76707080693</v>
      </c>
      <c r="T17">
        <f t="shared" si="7"/>
        <v>46127.697783705815</v>
      </c>
    </row>
    <row r="18" spans="1:20" x14ac:dyDescent="0.25">
      <c r="A18">
        <v>785.63201904296875</v>
      </c>
      <c r="B18">
        <v>89</v>
      </c>
      <c r="D18">
        <v>794.3809814453125</v>
      </c>
      <c r="E18">
        <v>3604</v>
      </c>
      <c r="F18">
        <v>14421784.759693099</v>
      </c>
      <c r="J18">
        <f>'hidden params'!J18</f>
        <v>0</v>
      </c>
      <c r="K18">
        <f t="shared" si="0"/>
        <v>17</v>
      </c>
      <c r="L18">
        <f t="shared" si="1"/>
        <v>0</v>
      </c>
      <c r="M18">
        <f t="shared" si="8"/>
        <v>12.351306123420855</v>
      </c>
      <c r="N18">
        <f t="shared" si="2"/>
        <v>0</v>
      </c>
      <c r="O18">
        <f t="shared" si="9"/>
        <v>3022.8736798069308</v>
      </c>
      <c r="P18">
        <f t="shared" si="3"/>
        <v>3035.2249859303515</v>
      </c>
      <c r="Q18">
        <f t="shared" si="4"/>
        <v>-568.77501406964848</v>
      </c>
      <c r="R18">
        <f t="shared" si="5"/>
        <v>323505.01662992884</v>
      </c>
      <c r="S18">
        <f t="shared" si="6"/>
        <v>323505.01662992884</v>
      </c>
      <c r="T18">
        <f t="shared" si="7"/>
        <v>9811.6426804545572</v>
      </c>
    </row>
    <row r="19" spans="1:20" x14ac:dyDescent="0.25">
      <c r="A19">
        <v>785.64398193359375</v>
      </c>
      <c r="B19">
        <v>94.25</v>
      </c>
      <c r="D19">
        <f>D18 + (1/$G$6)</f>
        <v>794.8809814453125</v>
      </c>
      <c r="E19">
        <v>0</v>
      </c>
      <c r="H19" t="s">
        <v>441</v>
      </c>
      <c r="I19">
        <v>6083.7230769230773</v>
      </c>
      <c r="J19">
        <f>'hidden params'!J19</f>
        <v>0</v>
      </c>
      <c r="K19">
        <f t="shared" si="0"/>
        <v>18</v>
      </c>
      <c r="L19">
        <f t="shared" si="1"/>
        <v>0</v>
      </c>
      <c r="M19">
        <f t="shared" si="8"/>
        <v>2.3584517408933596</v>
      </c>
      <c r="N19">
        <f t="shared" si="2"/>
        <v>0</v>
      </c>
      <c r="O19">
        <f t="shared" si="9"/>
        <v>740.28359293710071</v>
      </c>
      <c r="P19">
        <f t="shared" si="3"/>
        <v>742.64204467799402</v>
      </c>
      <c r="Q19">
        <f t="shared" si="4"/>
        <v>742.64204467799402</v>
      </c>
      <c r="R19">
        <f t="shared" si="5"/>
        <v>551517.20652351168</v>
      </c>
      <c r="S19">
        <f t="shared" si="6"/>
        <v>551517.20652351168</v>
      </c>
      <c r="T19">
        <f t="shared" si="7"/>
        <v>1874.6884344927196</v>
      </c>
    </row>
    <row r="20" spans="1:20" x14ac:dyDescent="0.25">
      <c r="A20">
        <v>785.656005859375</v>
      </c>
      <c r="B20">
        <v>45</v>
      </c>
      <c r="D20">
        <f>D19 + (1/$G$6)</f>
        <v>795.3809814453125</v>
      </c>
      <c r="E20">
        <v>0</v>
      </c>
      <c r="F20">
        <v>0.47741616940657777</v>
      </c>
      <c r="H20" t="s">
        <v>444</v>
      </c>
      <c r="I20">
        <f>'hidden params'!I20</f>
        <v>0.86622543450233802</v>
      </c>
      <c r="J20">
        <f>'hidden params'!J20</f>
        <v>0</v>
      </c>
      <c r="K20">
        <f t="shared" si="0"/>
        <v>19</v>
      </c>
      <c r="L20">
        <f t="shared" si="1"/>
        <v>0</v>
      </c>
      <c r="M20">
        <f t="shared" si="8"/>
        <v>0.40139386534975002</v>
      </c>
      <c r="N20">
        <f t="shared" si="2"/>
        <v>0</v>
      </c>
      <c r="O20">
        <f t="shared" si="9"/>
        <v>158.5400727437833</v>
      </c>
      <c r="P20">
        <f t="shared" si="3"/>
        <v>158.94146660913304</v>
      </c>
      <c r="Q20">
        <f t="shared" si="4"/>
        <v>158.94146660913304</v>
      </c>
      <c r="R20">
        <f t="shared" si="5"/>
        <v>25262.389807862153</v>
      </c>
      <c r="S20">
        <f t="shared" si="6"/>
        <v>25262.389807862153</v>
      </c>
      <c r="T20">
        <f t="shared" si="7"/>
        <v>319.26104656801181</v>
      </c>
    </row>
    <row r="21" spans="1:20" x14ac:dyDescent="0.25">
      <c r="A21">
        <v>785.66900634765625</v>
      </c>
      <c r="B21">
        <v>12.25</v>
      </c>
      <c r="D21">
        <f>D20 + (1/$G$6)</f>
        <v>795.8809814453125</v>
      </c>
      <c r="E21">
        <v>0</v>
      </c>
      <c r="F21">
        <v>0.84936988912550104</v>
      </c>
      <c r="H21" t="s">
        <v>445</v>
      </c>
      <c r="I21">
        <f>'hidden params'!I21</f>
        <v>13.753941155366729</v>
      </c>
      <c r="J21">
        <f>'hidden params'!J21</f>
        <v>0</v>
      </c>
      <c r="K21">
        <f t="shared" si="0"/>
        <v>20</v>
      </c>
      <c r="L21">
        <f t="shared" si="1"/>
        <v>0</v>
      </c>
      <c r="M21">
        <f t="shared" si="8"/>
        <v>5.8850327325232196E-2</v>
      </c>
      <c r="N21">
        <f t="shared" si="2"/>
        <v>0</v>
      </c>
      <c r="O21">
        <f t="shared" si="9"/>
        <v>30.290477682656157</v>
      </c>
      <c r="P21">
        <f t="shared" si="3"/>
        <v>30.349328009981388</v>
      </c>
      <c r="Q21">
        <f t="shared" si="4"/>
        <v>30.349328009981388</v>
      </c>
      <c r="R21">
        <f t="shared" si="5"/>
        <v>921.08171065744079</v>
      </c>
      <c r="S21">
        <f t="shared" si="6"/>
        <v>921.08171065744079</v>
      </c>
      <c r="T21">
        <f t="shared" si="7"/>
        <v>46.837856269983696</v>
      </c>
    </row>
    <row r="22" spans="1:20" x14ac:dyDescent="0.25">
      <c r="A22">
        <v>785.6810302734375</v>
      </c>
      <c r="B22">
        <v>5</v>
      </c>
      <c r="E22">
        <v>0</v>
      </c>
      <c r="F22">
        <v>170752.80415434609</v>
      </c>
      <c r="H22" s="23" t="s">
        <v>452</v>
      </c>
      <c r="I22" s="23">
        <v>13.699553113834336</v>
      </c>
      <c r="J22">
        <f>'hidden params'!J22</f>
        <v>0</v>
      </c>
      <c r="K22" t="str">
        <f t="shared" si="0"/>
        <v/>
      </c>
      <c r="L22">
        <f t="shared" si="1"/>
        <v>0</v>
      </c>
      <c r="M22">
        <f t="shared" si="8"/>
        <v>6.8723875597839811E-3</v>
      </c>
      <c r="N22">
        <f t="shared" si="2"/>
        <v>0</v>
      </c>
      <c r="O22">
        <f t="shared" si="9"/>
        <v>5.208854829169244</v>
      </c>
      <c r="P22" t="str">
        <f t="shared" si="3"/>
        <v/>
      </c>
      <c r="Q22" t="str">
        <f t="shared" si="4"/>
        <v/>
      </c>
      <c r="R22" t="str">
        <f t="shared" si="5"/>
        <v/>
      </c>
      <c r="S22" t="str">
        <f t="shared" si="6"/>
        <v/>
      </c>
      <c r="T22" t="str">
        <f t="shared" si="7"/>
        <v/>
      </c>
    </row>
    <row r="23" spans="1:20" x14ac:dyDescent="0.25">
      <c r="A23">
        <v>785.6929931640625</v>
      </c>
      <c r="B23">
        <v>14.25</v>
      </c>
      <c r="E23">
        <v>0</v>
      </c>
      <c r="F23">
        <v>13.753941155366729</v>
      </c>
      <c r="H23" s="24"/>
      <c r="I23" s="24"/>
      <c r="J23">
        <f>'hidden params'!J23</f>
        <v>0</v>
      </c>
      <c r="K23" t="str">
        <f t="shared" si="0"/>
        <v/>
      </c>
      <c r="L23">
        <f t="shared" si="1"/>
        <v>0</v>
      </c>
      <c r="M23">
        <f t="shared" si="8"/>
        <v>5.464930920836313E-4</v>
      </c>
      <c r="N23">
        <f t="shared" si="2"/>
        <v>0</v>
      </c>
      <c r="O23">
        <f t="shared" si="9"/>
        <v>0.77676011410493218</v>
      </c>
      <c r="P23" t="str">
        <f t="shared" si="3"/>
        <v/>
      </c>
      <c r="Q23" t="str">
        <f t="shared" si="4"/>
        <v/>
      </c>
      <c r="R23" t="str">
        <f t="shared" si="5"/>
        <v/>
      </c>
      <c r="S23" t="str">
        <f t="shared" si="6"/>
        <v/>
      </c>
      <c r="T23" t="str">
        <f t="shared" si="7"/>
        <v/>
      </c>
    </row>
    <row r="24" spans="1:20" x14ac:dyDescent="0.25">
      <c r="A24">
        <v>785.70501708984375</v>
      </c>
      <c r="B24">
        <v>40</v>
      </c>
      <c r="E24">
        <v>0</v>
      </c>
      <c r="F24">
        <v>13.699553113834336</v>
      </c>
      <c r="H24" t="s">
        <v>443</v>
      </c>
      <c r="I24">
        <v>15759875645.678453</v>
      </c>
      <c r="J24">
        <f>'hidden params'!J24</f>
        <v>0</v>
      </c>
      <c r="K24" t="str">
        <f t="shared" si="0"/>
        <v/>
      </c>
      <c r="L24">
        <f t="shared" si="1"/>
        <v>0</v>
      </c>
      <c r="M24">
        <f t="shared" si="8"/>
        <v>2.0315035668695937E-5</v>
      </c>
      <c r="N24">
        <f t="shared" si="2"/>
        <v>0</v>
      </c>
      <c r="O24">
        <f t="shared" si="9"/>
        <v>7.6723361657693917E-2</v>
      </c>
      <c r="P24" t="str">
        <f t="shared" si="3"/>
        <v/>
      </c>
      <c r="Q24" t="str">
        <f t="shared" si="4"/>
        <v/>
      </c>
      <c r="R24" t="str">
        <f t="shared" si="5"/>
        <v/>
      </c>
      <c r="S24" t="str">
        <f t="shared" si="6"/>
        <v/>
      </c>
      <c r="T24" t="str">
        <f t="shared" si="7"/>
        <v/>
      </c>
    </row>
    <row r="25" spans="1:20" x14ac:dyDescent="0.25">
      <c r="A25">
        <v>785.718017578125</v>
      </c>
      <c r="B25">
        <v>51.5</v>
      </c>
      <c r="E25">
        <v>0</v>
      </c>
      <c r="H25" t="s">
        <v>446</v>
      </c>
      <c r="I25">
        <v>5027415498.8812151</v>
      </c>
      <c r="J25">
        <f>'hidden params'!J25</f>
        <v>0</v>
      </c>
      <c r="K25" t="str">
        <f t="shared" si="0"/>
        <v/>
      </c>
      <c r="L25">
        <f t="shared" si="1"/>
        <v>0</v>
      </c>
      <c r="M25">
        <f t="shared" si="8"/>
        <v>0</v>
      </c>
      <c r="N25">
        <f t="shared" si="2"/>
        <v>0</v>
      </c>
      <c r="O25">
        <f t="shared" si="9"/>
        <v>0</v>
      </c>
      <c r="P25" t="str">
        <f t="shared" si="3"/>
        <v/>
      </c>
      <c r="Q25" t="str">
        <f t="shared" si="4"/>
        <v/>
      </c>
      <c r="R25" t="str">
        <f t="shared" si="5"/>
        <v/>
      </c>
      <c r="S25" t="str">
        <f t="shared" si="6"/>
        <v/>
      </c>
      <c r="T25" t="str">
        <f t="shared" si="7"/>
        <v/>
      </c>
    </row>
    <row r="26" spans="1:20" x14ac:dyDescent="0.25">
      <c r="A26">
        <v>785.72998046875</v>
      </c>
      <c r="B26">
        <v>32</v>
      </c>
      <c r="E26">
        <v>0</v>
      </c>
      <c r="H26" t="s">
        <v>447</v>
      </c>
      <c r="I26">
        <v>170.20166043285667</v>
      </c>
      <c r="J26">
        <f>'hidden params'!J26</f>
        <v>0</v>
      </c>
      <c r="K26" t="str">
        <f t="shared" si="0"/>
        <v/>
      </c>
      <c r="L26">
        <f t="shared" si="1"/>
        <v>0</v>
      </c>
      <c r="M26">
        <f t="shared" si="8"/>
        <v>0</v>
      </c>
      <c r="N26">
        <f t="shared" si="2"/>
        <v>0</v>
      </c>
      <c r="O26">
        <f t="shared" si="9"/>
        <v>0</v>
      </c>
      <c r="P26" t="str">
        <f t="shared" si="3"/>
        <v/>
      </c>
      <c r="Q26" t="str">
        <f t="shared" si="4"/>
        <v/>
      </c>
      <c r="R26" t="str">
        <f t="shared" si="5"/>
        <v/>
      </c>
      <c r="S26" t="str">
        <f t="shared" si="6"/>
        <v/>
      </c>
      <c r="T26" t="str">
        <f t="shared" si="7"/>
        <v/>
      </c>
    </row>
    <row r="27" spans="1:20" x14ac:dyDescent="0.25">
      <c r="A27">
        <v>785.74200439453125</v>
      </c>
      <c r="B27">
        <v>24.5</v>
      </c>
      <c r="E27">
        <v>0</v>
      </c>
      <c r="H27" t="s">
        <v>468</v>
      </c>
      <c r="I27">
        <f xml:space="preserve"> 1 + 1.5*EXP(-(I22 * 0.000239 * I19))</f>
        <v>1.0000000033516281</v>
      </c>
      <c r="J27">
        <f>'hidden params'!J27</f>
        <v>0</v>
      </c>
      <c r="K27" t="str">
        <f t="shared" si="0"/>
        <v/>
      </c>
      <c r="L27">
        <f t="shared" si="1"/>
        <v>0</v>
      </c>
      <c r="M27">
        <f t="shared" si="8"/>
        <v>0</v>
      </c>
      <c r="N27">
        <f t="shared" si="2"/>
        <v>0</v>
      </c>
      <c r="O27">
        <f t="shared" si="9"/>
        <v>0</v>
      </c>
      <c r="P27" t="str">
        <f t="shared" si="3"/>
        <v/>
      </c>
      <c r="Q27" t="str">
        <f t="shared" si="4"/>
        <v/>
      </c>
      <c r="R27" t="str">
        <f t="shared" si="5"/>
        <v/>
      </c>
      <c r="S27" t="str">
        <f t="shared" si="6"/>
        <v/>
      </c>
      <c r="T27" t="str">
        <f t="shared" si="7"/>
        <v/>
      </c>
    </row>
    <row r="28" spans="1:20" x14ac:dyDescent="0.25">
      <c r="A28">
        <v>785.7540283203125</v>
      </c>
      <c r="B28">
        <v>40.25</v>
      </c>
      <c r="E28">
        <v>0</v>
      </c>
      <c r="H28" t="s">
        <v>467</v>
      </c>
      <c r="I28">
        <f>(2^0.5)*(ABS((I3*I8)-I22*I11))/((((I3*I8*(1-I8))+(I22*I11*(1-I11))))^0.5)</f>
        <v>3.1488408402705033</v>
      </c>
      <c r="J28">
        <f>'hidden params'!J28</f>
        <v>0</v>
      </c>
      <c r="K28" t="str">
        <f t="shared" si="0"/>
        <v/>
      </c>
      <c r="L28">
        <f t="shared" si="1"/>
        <v>0</v>
      </c>
      <c r="M28">
        <f t="shared" si="8"/>
        <v>0</v>
      </c>
      <c r="N28">
        <f t="shared" si="2"/>
        <v>0</v>
      </c>
      <c r="O28">
        <f t="shared" si="9"/>
        <v>0</v>
      </c>
      <c r="P28" t="str">
        <f t="shared" si="3"/>
        <v/>
      </c>
      <c r="Q28" t="str">
        <f t="shared" si="4"/>
        <v/>
      </c>
      <c r="R28" t="str">
        <f t="shared" si="5"/>
        <v/>
      </c>
      <c r="S28" t="str">
        <f t="shared" si="6"/>
        <v/>
      </c>
      <c r="T28" t="str">
        <f t="shared" si="7"/>
        <v/>
      </c>
    </row>
    <row r="29" spans="1:20" x14ac:dyDescent="0.25">
      <c r="A29">
        <v>785.76702880859375</v>
      </c>
      <c r="B29">
        <v>73.75</v>
      </c>
      <c r="H29" t="s">
        <v>469</v>
      </c>
      <c r="I29">
        <f>(I24-I25)/I25</f>
        <v>2.1347867804412832</v>
      </c>
      <c r="J29">
        <f>'hidden params'!J29</f>
        <v>0</v>
      </c>
      <c r="K29" t="str">
        <f t="shared" si="0"/>
        <v/>
      </c>
      <c r="L29">
        <f t="shared" si="1"/>
        <v>0</v>
      </c>
      <c r="M29">
        <f t="shared" si="8"/>
        <v>0</v>
      </c>
      <c r="N29">
        <f t="shared" si="2"/>
        <v>0</v>
      </c>
      <c r="O29">
        <f t="shared" si="9"/>
        <v>0</v>
      </c>
      <c r="P29" t="str">
        <f t="shared" si="3"/>
        <v/>
      </c>
      <c r="Q29" t="str">
        <f t="shared" si="4"/>
        <v/>
      </c>
      <c r="R29" t="str">
        <f t="shared" si="5"/>
        <v/>
      </c>
      <c r="S29" t="str">
        <f t="shared" si="6"/>
        <v/>
      </c>
      <c r="T29" t="str">
        <f t="shared" si="7"/>
        <v/>
      </c>
    </row>
    <row r="30" spans="1:20" x14ac:dyDescent="0.25">
      <c r="A30">
        <v>785.77899169921875</v>
      </c>
      <c r="B30">
        <v>113.30000305175781</v>
      </c>
      <c r="H30" t="s">
        <v>470</v>
      </c>
      <c r="I30">
        <f>(I25-I6)/I6</f>
        <v>347.59875099057837</v>
      </c>
      <c r="J30">
        <f>'hidden params'!J30</f>
        <v>0</v>
      </c>
      <c r="K30" t="str">
        <f t="shared" si="0"/>
        <v/>
      </c>
      <c r="L30">
        <f t="shared" si="1"/>
        <v>0</v>
      </c>
      <c r="M30">
        <f t="shared" si="8"/>
        <v>0</v>
      </c>
      <c r="N30">
        <f t="shared" si="2"/>
        <v>0</v>
      </c>
      <c r="O30">
        <f t="shared" si="9"/>
        <v>0</v>
      </c>
      <c r="P30" t="str">
        <f t="shared" si="3"/>
        <v/>
      </c>
      <c r="Q30" t="str">
        <f t="shared" si="4"/>
        <v/>
      </c>
      <c r="R30" t="str">
        <f t="shared" si="5"/>
        <v/>
      </c>
      <c r="S30" t="str">
        <f t="shared" si="6"/>
        <v/>
      </c>
      <c r="T30" t="str">
        <f t="shared" si="7"/>
        <v/>
      </c>
    </row>
    <row r="31" spans="1:20" x14ac:dyDescent="0.25">
      <c r="A31">
        <v>785.791015625</v>
      </c>
      <c r="B31">
        <v>151.80000305175781</v>
      </c>
      <c r="H31" t="s">
        <v>471</v>
      </c>
      <c r="I31">
        <f>(0.25* 0.0058*I22*I19)*EXP(-((I17-0.5)^2)/(2*((0.174318)^2)))</f>
        <v>120.72896429383002</v>
      </c>
    </row>
    <row r="32" spans="1:20" x14ac:dyDescent="0.25">
      <c r="A32">
        <v>785.802978515625</v>
      </c>
      <c r="B32">
        <v>322.29998779296875</v>
      </c>
      <c r="H32" t="s">
        <v>494</v>
      </c>
      <c r="I32">
        <f xml:space="preserve"> ($R$69 / 100)^-1</f>
        <v>50.011347490551643</v>
      </c>
    </row>
    <row r="33" spans="1:20" x14ac:dyDescent="0.25">
      <c r="A33">
        <v>785.81597900390625</v>
      </c>
      <c r="B33">
        <v>663.79998779296875</v>
      </c>
      <c r="F33">
        <v>2933</v>
      </c>
      <c r="H33" t="s">
        <v>495</v>
      </c>
      <c r="I33">
        <f xml:space="preserve"> ($R$72 / 100)^-1</f>
        <v>48.658940089501897</v>
      </c>
    </row>
    <row r="34" spans="1:20" x14ac:dyDescent="0.25">
      <c r="A34">
        <v>785.8280029296875</v>
      </c>
      <c r="B34">
        <v>961.70001220703125</v>
      </c>
      <c r="L34" t="s">
        <v>481</v>
      </c>
      <c r="M34" t="s">
        <v>482</v>
      </c>
      <c r="N34" t="s">
        <v>483</v>
      </c>
      <c r="O34" t="s">
        <v>484</v>
      </c>
      <c r="P34" t="s">
        <v>485</v>
      </c>
    </row>
    <row r="35" spans="1:20" ht="15.75" thickBot="1" x14ac:dyDescent="0.3">
      <c r="A35">
        <v>785.84002685546875</v>
      </c>
      <c r="B35">
        <v>1012</v>
      </c>
      <c r="L35">
        <v>0.99971924254003597</v>
      </c>
      <c r="M35">
        <v>0.99919665616358544</v>
      </c>
      <c r="N35">
        <v>0.99990189586772005</v>
      </c>
      <c r="O35">
        <v>0.99943856390482333</v>
      </c>
      <c r="P35">
        <v>0.99925141853976462</v>
      </c>
    </row>
    <row r="36" spans="1:20" x14ac:dyDescent="0.25">
      <c r="A36">
        <v>785.85198974609375</v>
      </c>
      <c r="B36">
        <v>924.20001220703125</v>
      </c>
      <c r="G36" s="15">
        <v>30</v>
      </c>
      <c r="H36" s="16" t="s">
        <v>504</v>
      </c>
      <c r="I36" s="19" t="s">
        <v>505</v>
      </c>
      <c r="J36" t="s">
        <v>489</v>
      </c>
      <c r="K36" t="s">
        <v>490</v>
      </c>
      <c r="L36" t="s">
        <v>491</v>
      </c>
      <c r="M36" t="s">
        <v>492</v>
      </c>
      <c r="N36" t="s">
        <v>482</v>
      </c>
      <c r="O36" t="s">
        <v>483</v>
      </c>
      <c r="P36" t="s">
        <v>478</v>
      </c>
      <c r="Q36" t="s">
        <v>479</v>
      </c>
      <c r="R36" t="s">
        <v>493</v>
      </c>
      <c r="S36" t="s">
        <v>478</v>
      </c>
      <c r="T36" t="s">
        <v>479</v>
      </c>
    </row>
    <row r="37" spans="1:20" x14ac:dyDescent="0.25">
      <c r="A37">
        <v>785.864990234375</v>
      </c>
      <c r="B37">
        <v>823</v>
      </c>
      <c r="G37" s="14" t="s">
        <v>456</v>
      </c>
      <c r="H37" s="13">
        <f>AVERAGE(K101:K110)</f>
        <v>6.5627705765486812</v>
      </c>
      <c r="I37" s="20">
        <f>STDEV(K101:K110)</f>
        <v>0.14703606303899422</v>
      </c>
      <c r="J37">
        <v>13.753941153995562</v>
      </c>
      <c r="K37">
        <v>0.78940757608323808</v>
      </c>
      <c r="L37">
        <v>17.423117753996948</v>
      </c>
      <c r="M37">
        <v>2.1314495455597742</v>
      </c>
      <c r="N37">
        <v>12.071358734691502</v>
      </c>
      <c r="O37">
        <v>15.436523573299622</v>
      </c>
      <c r="P37">
        <v>2.3045119369396951E-11</v>
      </c>
      <c r="Q37" t="s">
        <v>480</v>
      </c>
      <c r="R37">
        <v>5.7395008982855273</v>
      </c>
      <c r="S37">
        <v>4.1301389417735085E-9</v>
      </c>
      <c r="T37" t="s">
        <v>480</v>
      </c>
    </row>
    <row r="38" spans="1:20" x14ac:dyDescent="0.25">
      <c r="A38">
        <v>785.87701416015625</v>
      </c>
      <c r="B38">
        <v>588.79998779296875</v>
      </c>
      <c r="G38" s="14" t="s">
        <v>458</v>
      </c>
      <c r="H38" s="13">
        <f>AVERAGE(M101:M110)</f>
        <v>11.620300216786786</v>
      </c>
      <c r="I38" s="20">
        <f>STDEV(M101:M110)</f>
        <v>8.3246301666139999E-2</v>
      </c>
      <c r="J38">
        <v>0.4774161694314879</v>
      </c>
      <c r="K38">
        <v>2.4240632666764638E-2</v>
      </c>
      <c r="L38">
        <v>19.694872489283423</v>
      </c>
      <c r="M38">
        <v>2.1314495455597742</v>
      </c>
      <c r="N38">
        <v>0.425748483949831</v>
      </c>
      <c r="O38">
        <v>0.5290838549131448</v>
      </c>
      <c r="P38">
        <v>3.9420252300494004E-12</v>
      </c>
      <c r="Q38" t="s">
        <v>480</v>
      </c>
      <c r="R38">
        <v>5.07746369286793</v>
      </c>
      <c r="S38">
        <v>7.2261709146415052E-10</v>
      </c>
      <c r="T38" t="s">
        <v>480</v>
      </c>
    </row>
    <row r="39" spans="1:20" x14ac:dyDescent="0.25">
      <c r="A39">
        <v>785.88897705078125</v>
      </c>
      <c r="B39">
        <v>354</v>
      </c>
      <c r="G39" s="14" t="s">
        <v>460</v>
      </c>
      <c r="H39" s="13" t="e">
        <f>AVERAGE(O101:O110)</f>
        <v>#DIV/0!</v>
      </c>
      <c r="I39" s="20" t="e">
        <f>STDEV(O101:O110)</f>
        <v>#DIV/0!</v>
      </c>
      <c r="J39">
        <v>170752.80414873411</v>
      </c>
      <c r="K39">
        <v>3414.2811755285529</v>
      </c>
      <c r="L39">
        <v>50.011348032078956</v>
      </c>
      <c r="M39">
        <v>2.1314495455597742</v>
      </c>
      <c r="N39">
        <v>163475.43608874048</v>
      </c>
      <c r="O39">
        <v>178030.17220872774</v>
      </c>
      <c r="P39">
        <v>4.1974624808889456E-18</v>
      </c>
      <c r="Q39" t="s">
        <v>480</v>
      </c>
      <c r="R39">
        <v>1.9995461817157307</v>
      </c>
      <c r="S39">
        <v>8.254898002544933E-16</v>
      </c>
      <c r="T39" t="s">
        <v>480</v>
      </c>
    </row>
    <row r="40" spans="1:20" x14ac:dyDescent="0.25">
      <c r="A40">
        <v>785.9010009765625</v>
      </c>
      <c r="B40">
        <v>288.5</v>
      </c>
      <c r="G40" s="14" t="s">
        <v>506</v>
      </c>
      <c r="H40" s="13">
        <f>AVERAGE(Q101:Q110)</f>
        <v>0.50602865884190806</v>
      </c>
      <c r="I40" s="20">
        <f>STDEV(Q101:Q110)</f>
        <v>2.1689356543272885E-2</v>
      </c>
      <c r="J40">
        <v>13.69955311362124</v>
      </c>
      <c r="K40">
        <v>8.9535083966568188E-2</v>
      </c>
      <c r="L40">
        <v>153.00765361136607</v>
      </c>
      <c r="M40">
        <v>2.1314495455597742</v>
      </c>
      <c r="N40">
        <v>13.508713599589042</v>
      </c>
      <c r="O40">
        <v>13.890392627653439</v>
      </c>
      <c r="P40">
        <v>2.2630027511616443E-25</v>
      </c>
      <c r="Q40" t="s">
        <v>480</v>
      </c>
      <c r="R40">
        <v>0.65356207771146146</v>
      </c>
      <c r="S40">
        <v>4.5032131873792689E-23</v>
      </c>
      <c r="T40" t="s">
        <v>480</v>
      </c>
    </row>
    <row r="41" spans="1:20" x14ac:dyDescent="0.25">
      <c r="A41">
        <v>785.91302490234375</v>
      </c>
      <c r="B41">
        <v>248.19999694824219</v>
      </c>
      <c r="G41" s="14" t="s">
        <v>507</v>
      </c>
      <c r="H41" s="13">
        <f>AVERAGE(R101:R110)</f>
        <v>0.49397134115809183</v>
      </c>
      <c r="I41" s="20">
        <f>STDEV(R101:R110)</f>
        <v>2.1689356543272885E-2</v>
      </c>
      <c r="J41">
        <v>0.84936988906340305</v>
      </c>
      <c r="K41">
        <v>7.0215015590716903E-3</v>
      </c>
      <c r="L41">
        <v>120.96698717755436</v>
      </c>
      <c r="M41">
        <v>2.1314495455597742</v>
      </c>
      <c r="N41">
        <v>0.83440391275617243</v>
      </c>
      <c r="O41">
        <v>0.86433586537063367</v>
      </c>
      <c r="P41">
        <v>7.6595298320104394E-24</v>
      </c>
      <c r="Q41" t="s">
        <v>480</v>
      </c>
      <c r="R41">
        <v>0.82667182454681476</v>
      </c>
      <c r="S41">
        <v>1.5229009578715483E-21</v>
      </c>
      <c r="T41" t="s">
        <v>480</v>
      </c>
    </row>
    <row r="42" spans="1:20" ht="15.75" thickBot="1" x14ac:dyDescent="0.3">
      <c r="A42">
        <v>785.926025390625</v>
      </c>
      <c r="B42">
        <v>153.30000305175781</v>
      </c>
      <c r="G42" s="17" t="s">
        <v>508</v>
      </c>
      <c r="H42" s="18">
        <f>AVERAGE(S101:S110)</f>
        <v>0</v>
      </c>
      <c r="I42" s="21">
        <f>STDEV(S101:S110)</f>
        <v>0</v>
      </c>
      <c r="J42">
        <v>165521.45136017687</v>
      </c>
      <c r="K42">
        <v>3401.6657827834056</v>
      </c>
      <c r="L42">
        <v>48.658940039882253</v>
      </c>
      <c r="M42">
        <v>2.1314495455597742</v>
      </c>
      <c r="N42">
        <v>158270.97237331694</v>
      </c>
      <c r="O42">
        <v>172771.9303470368</v>
      </c>
      <c r="P42">
        <v>6.3175064363859704E-18</v>
      </c>
      <c r="Q42" t="s">
        <v>480</v>
      </c>
      <c r="R42">
        <v>2.0551208044819131</v>
      </c>
      <c r="S42">
        <v>1.2415065130518326E-15</v>
      </c>
      <c r="T42" t="s">
        <v>480</v>
      </c>
    </row>
    <row r="43" spans="1:20" x14ac:dyDescent="0.25">
      <c r="A43">
        <v>785.93798828125</v>
      </c>
      <c r="B43">
        <v>78.25</v>
      </c>
      <c r="F43">
        <v>65.530527067578532</v>
      </c>
    </row>
    <row r="44" spans="1:20" x14ac:dyDescent="0.25">
      <c r="A44">
        <v>785.95001220703125</v>
      </c>
      <c r="B44">
        <v>42.75</v>
      </c>
      <c r="F44">
        <f xml:space="preserve"> $F$51 / 2</f>
        <v>65.530527067578532</v>
      </c>
    </row>
    <row r="45" spans="1:20" x14ac:dyDescent="0.25">
      <c r="A45">
        <v>785.96197509765625</v>
      </c>
      <c r="B45">
        <v>22.5</v>
      </c>
    </row>
    <row r="46" spans="1:20" x14ac:dyDescent="0.25">
      <c r="A46">
        <v>785.9749755859375</v>
      </c>
      <c r="B46">
        <v>13.5</v>
      </c>
    </row>
    <row r="47" spans="1:20" x14ac:dyDescent="0.25">
      <c r="A47">
        <v>785.98699951171875</v>
      </c>
      <c r="B47">
        <v>19.25</v>
      </c>
      <c r="I47" t="s">
        <v>496</v>
      </c>
      <c r="J47" t="s">
        <v>497</v>
      </c>
      <c r="K47" t="s">
        <v>467</v>
      </c>
    </row>
    <row r="48" spans="1:20" x14ac:dyDescent="0.25">
      <c r="A48">
        <v>785.9990234375</v>
      </c>
      <c r="B48">
        <v>36.5</v>
      </c>
      <c r="I48">
        <f>MIN(I32:I34)</f>
        <v>48.658940089501897</v>
      </c>
      <c r="J48">
        <f>I30</f>
        <v>347.59875099057837</v>
      </c>
      <c r="K48">
        <f>I28</f>
        <v>3.1488408402705033</v>
      </c>
    </row>
    <row r="49" spans="1:16" x14ac:dyDescent="0.25">
      <c r="A49">
        <v>786.010986328125</v>
      </c>
      <c r="B49">
        <v>45.75</v>
      </c>
      <c r="I49">
        <f>8</f>
        <v>8</v>
      </c>
      <c r="J49">
        <f>J50*2</f>
        <v>241.45792858766004</v>
      </c>
      <c r="K49">
        <v>2</v>
      </c>
    </row>
    <row r="50" spans="1:16" x14ac:dyDescent="0.25">
      <c r="A50">
        <v>786.02398681640625</v>
      </c>
      <c r="B50">
        <v>42.75</v>
      </c>
      <c r="E50" t="s">
        <v>437</v>
      </c>
      <c r="F50">
        <f>MEDIAN(F54:F76)</f>
        <v>130</v>
      </c>
      <c r="I50">
        <f>4</f>
        <v>4</v>
      </c>
      <c r="J50">
        <f>I31</f>
        <v>120.72896429383002</v>
      </c>
      <c r="K50">
        <v>1.5</v>
      </c>
    </row>
    <row r="51" spans="1:16" x14ac:dyDescent="0.25">
      <c r="A51">
        <v>786.0360107421875</v>
      </c>
      <c r="B51">
        <v>36.5</v>
      </c>
      <c r="E51" t="s">
        <v>438</v>
      </c>
      <c r="F51">
        <f>AVERAGE(F54:F76)</f>
        <v>131.06105413515706</v>
      </c>
      <c r="I51">
        <f>2</f>
        <v>2</v>
      </c>
      <c r="J51">
        <f>J50/2</f>
        <v>60.364482146915009</v>
      </c>
      <c r="K51">
        <v>1</v>
      </c>
    </row>
    <row r="52" spans="1:16" x14ac:dyDescent="0.25">
      <c r="A52">
        <v>786.0479736328125</v>
      </c>
      <c r="B52">
        <v>37</v>
      </c>
      <c r="E52" t="s">
        <v>439</v>
      </c>
      <c r="F52">
        <f>SUM(E$1:E$20)</f>
        <v>790884</v>
      </c>
    </row>
    <row r="53" spans="1:16" x14ac:dyDescent="0.25">
      <c r="A53">
        <v>786.05999755859375</v>
      </c>
      <c r="B53">
        <v>40.25</v>
      </c>
      <c r="E53" t="s">
        <v>440</v>
      </c>
      <c r="F53">
        <f>ABS(F52/F50)</f>
        <v>6083.7230769230773</v>
      </c>
    </row>
    <row r="54" spans="1:16" x14ac:dyDescent="0.25">
      <c r="A54">
        <v>786.072998046875</v>
      </c>
      <c r="B54">
        <v>27</v>
      </c>
      <c r="F54">
        <f>AVERAGE(B1:B10)</f>
        <v>27.875</v>
      </c>
    </row>
    <row r="55" spans="1:16" x14ac:dyDescent="0.25">
      <c r="A55">
        <v>786.08502197265625</v>
      </c>
      <c r="B55">
        <v>7.5</v>
      </c>
      <c r="F55">
        <v>7.5</v>
      </c>
    </row>
    <row r="56" spans="1:16" x14ac:dyDescent="0.25">
      <c r="A56">
        <v>786.09698486328125</v>
      </c>
      <c r="B56">
        <v>13.5</v>
      </c>
      <c r="F56">
        <v>44.5</v>
      </c>
    </row>
    <row r="57" spans="1:16" x14ac:dyDescent="0.25">
      <c r="A57">
        <v>786.1090087890625</v>
      </c>
      <c r="B57">
        <v>35.5</v>
      </c>
      <c r="F57">
        <v>27.75</v>
      </c>
    </row>
    <row r="58" spans="1:16" x14ac:dyDescent="0.25">
      <c r="A58">
        <v>786.12200927734375</v>
      </c>
      <c r="B58">
        <v>49.75</v>
      </c>
      <c r="F58">
        <v>46.75</v>
      </c>
    </row>
    <row r="59" spans="1:16" x14ac:dyDescent="0.25">
      <c r="A59">
        <v>786.13397216796875</v>
      </c>
      <c r="B59">
        <v>71</v>
      </c>
      <c r="F59">
        <v>132</v>
      </c>
    </row>
    <row r="60" spans="1:16" x14ac:dyDescent="0.25">
      <c r="A60">
        <v>786.14599609375</v>
      </c>
      <c r="B60">
        <v>76</v>
      </c>
      <c r="F60">
        <v>234.80000305175781</v>
      </c>
    </row>
    <row r="61" spans="1:16" x14ac:dyDescent="0.25">
      <c r="A61">
        <v>786.15802001953125</v>
      </c>
      <c r="B61">
        <v>41</v>
      </c>
      <c r="F61">
        <v>182</v>
      </c>
    </row>
    <row r="62" spans="1:16" x14ac:dyDescent="0.25">
      <c r="A62">
        <v>786.1710205078125</v>
      </c>
      <c r="B62">
        <v>11.25</v>
      </c>
      <c r="F62">
        <v>346</v>
      </c>
    </row>
    <row r="63" spans="1:16" x14ac:dyDescent="0.25">
      <c r="A63">
        <v>786.1829833984375</v>
      </c>
      <c r="B63">
        <v>18</v>
      </c>
      <c r="F63">
        <v>209.5</v>
      </c>
    </row>
    <row r="64" spans="1:16" x14ac:dyDescent="0.25">
      <c r="A64">
        <v>786.19500732421875</v>
      </c>
      <c r="B64">
        <v>52</v>
      </c>
      <c r="F64">
        <v>167</v>
      </c>
      <c r="L64" t="s">
        <v>481</v>
      </c>
      <c r="M64" t="s">
        <v>482</v>
      </c>
      <c r="N64" t="s">
        <v>483</v>
      </c>
      <c r="O64" t="s">
        <v>484</v>
      </c>
      <c r="P64" t="s">
        <v>485</v>
      </c>
    </row>
    <row r="65" spans="1:20" x14ac:dyDescent="0.25">
      <c r="A65">
        <v>786.20697021484375</v>
      </c>
      <c r="B65">
        <v>57.5</v>
      </c>
      <c r="F65">
        <v>153</v>
      </c>
      <c r="I65" t="s">
        <v>487</v>
      </c>
      <c r="L65">
        <v>0.99971924254003841</v>
      </c>
      <c r="M65">
        <v>0.99919665616359243</v>
      </c>
      <c r="N65">
        <v>0.99990189586772094</v>
      </c>
      <c r="O65">
        <v>0.9994385639048281</v>
      </c>
      <c r="P65">
        <v>0.99925141853977073</v>
      </c>
    </row>
    <row r="66" spans="1:20" x14ac:dyDescent="0.25">
      <c r="A66">
        <v>786.218994140625</v>
      </c>
      <c r="B66">
        <v>22.5</v>
      </c>
      <c r="F66">
        <v>222.80000305175781</v>
      </c>
      <c r="I66" t="s">
        <v>488</v>
      </c>
      <c r="J66" t="s">
        <v>489</v>
      </c>
      <c r="K66" t="s">
        <v>490</v>
      </c>
      <c r="L66" t="s">
        <v>491</v>
      </c>
      <c r="M66" t="s">
        <v>492</v>
      </c>
      <c r="N66" t="s">
        <v>482</v>
      </c>
      <c r="O66" t="s">
        <v>483</v>
      </c>
      <c r="P66" t="s">
        <v>478</v>
      </c>
      <c r="Q66" t="s">
        <v>479</v>
      </c>
      <c r="R66" t="s">
        <v>493</v>
      </c>
      <c r="S66" t="s">
        <v>478</v>
      </c>
      <c r="T66" t="s">
        <v>479</v>
      </c>
    </row>
    <row r="67" spans="1:20" x14ac:dyDescent="0.25">
      <c r="A67">
        <v>786.23199462890625</v>
      </c>
      <c r="B67">
        <v>22</v>
      </c>
      <c r="F67">
        <v>226</v>
      </c>
      <c r="I67" t="s">
        <v>472</v>
      </c>
      <c r="J67">
        <v>13.753941155366729</v>
      </c>
      <c r="K67">
        <v>0.7894075802199646</v>
      </c>
      <c r="L67">
        <v>17.423117664431672</v>
      </c>
      <c r="M67">
        <v>2.1314495455597742</v>
      </c>
      <c r="N67">
        <v>12.071358727245444</v>
      </c>
      <c r="O67">
        <v>15.436523583488013</v>
      </c>
      <c r="P67">
        <v>2.304512106760969E-11</v>
      </c>
      <c r="Q67" t="s">
        <v>480</v>
      </c>
      <c r="R67">
        <v>5.7395009277900044</v>
      </c>
      <c r="S67">
        <v>4.1301392417430684E-9</v>
      </c>
      <c r="T67" t="s">
        <v>480</v>
      </c>
    </row>
    <row r="68" spans="1:20" x14ac:dyDescent="0.25">
      <c r="A68">
        <v>786.2440185546875</v>
      </c>
      <c r="B68">
        <v>46.75</v>
      </c>
      <c r="F68">
        <v>207</v>
      </c>
      <c r="I68" t="s">
        <v>473</v>
      </c>
      <c r="J68">
        <v>0.47741616940657777</v>
      </c>
      <c r="K68">
        <v>2.4240632801116564E-2</v>
      </c>
      <c r="L68">
        <v>19.69487237909842</v>
      </c>
      <c r="M68">
        <v>2.1314495455597742</v>
      </c>
      <c r="N68">
        <v>0.4257484836385565</v>
      </c>
      <c r="O68">
        <v>0.52908385517459899</v>
      </c>
      <c r="P68">
        <v>3.9420255492656932E-12</v>
      </c>
      <c r="Q68" t="s">
        <v>480</v>
      </c>
      <c r="R68">
        <v>5.0774637212743263</v>
      </c>
      <c r="S68">
        <v>7.2261714931917613E-10</v>
      </c>
      <c r="T68" t="s">
        <v>480</v>
      </c>
    </row>
    <row r="69" spans="1:20" x14ac:dyDescent="0.25">
      <c r="A69">
        <v>786.2559814453125</v>
      </c>
      <c r="B69">
        <v>38.25</v>
      </c>
      <c r="F69">
        <v>186.5</v>
      </c>
      <c r="I69" t="s">
        <v>474</v>
      </c>
      <c r="J69">
        <v>170752.80415434609</v>
      </c>
      <c r="K69">
        <v>3414.2812126109066</v>
      </c>
      <c r="L69">
        <v>50.011347490551643</v>
      </c>
      <c r="M69">
        <v>2.1314495455597742</v>
      </c>
      <c r="N69">
        <v>163475.43601531329</v>
      </c>
      <c r="O69">
        <v>178030.17229337888</v>
      </c>
      <c r="P69">
        <v>4.1974631588210638E-18</v>
      </c>
      <c r="Q69" t="s">
        <v>480</v>
      </c>
      <c r="R69">
        <v>1.9995462033669944</v>
      </c>
      <c r="S69">
        <v>8.2548993334442643E-16</v>
      </c>
      <c r="T69" t="s">
        <v>480</v>
      </c>
    </row>
    <row r="70" spans="1:20" x14ac:dyDescent="0.25">
      <c r="A70">
        <v>786.26800537109375</v>
      </c>
      <c r="B70">
        <v>25.75</v>
      </c>
      <c r="F70">
        <v>101.30000305175781</v>
      </c>
      <c r="I70" t="s">
        <v>475</v>
      </c>
      <c r="J70">
        <v>13.699553113834336</v>
      </c>
      <c r="K70">
        <v>8.9535083987592912E-2</v>
      </c>
      <c r="L70">
        <v>153.00765357781665</v>
      </c>
      <c r="M70">
        <v>2.1314495455597742</v>
      </c>
      <c r="N70">
        <v>13.508713599757325</v>
      </c>
      <c r="O70">
        <v>13.890392627911346</v>
      </c>
      <c r="P70">
        <v>2.2630027586001716E-25</v>
      </c>
      <c r="Q70" t="s">
        <v>480</v>
      </c>
      <c r="R70">
        <v>0.6535620778547655</v>
      </c>
      <c r="S70">
        <v>4.5032132021785829E-23</v>
      </c>
      <c r="T70" t="s">
        <v>480</v>
      </c>
    </row>
    <row r="71" spans="1:20" x14ac:dyDescent="0.25">
      <c r="A71">
        <v>786.281005859375</v>
      </c>
      <c r="B71">
        <v>56</v>
      </c>
      <c r="F71">
        <v>128</v>
      </c>
      <c r="I71" t="s">
        <v>476</v>
      </c>
      <c r="J71">
        <v>0.84936988912550104</v>
      </c>
      <c r="K71">
        <v>7.0215015644119281E-3</v>
      </c>
      <c r="L71">
        <v>120.96698709439629</v>
      </c>
      <c r="M71">
        <v>2.1314495455597742</v>
      </c>
      <c r="N71">
        <v>0.83440391280688797</v>
      </c>
      <c r="O71">
        <v>0.86433586544411412</v>
      </c>
      <c r="P71">
        <v>7.6595299109168378E-24</v>
      </c>
      <c r="Q71" t="s">
        <v>480</v>
      </c>
      <c r="R71">
        <v>0.82667182511510562</v>
      </c>
      <c r="S71">
        <v>1.5229009735553313E-21</v>
      </c>
      <c r="T71" t="s">
        <v>480</v>
      </c>
    </row>
    <row r="72" spans="1:20" x14ac:dyDescent="0.25">
      <c r="A72">
        <v>786.29302978515625</v>
      </c>
      <c r="B72">
        <v>135.30000305175781</v>
      </c>
      <c r="F72">
        <v>64.5</v>
      </c>
      <c r="I72" t="s">
        <v>477</v>
      </c>
      <c r="J72">
        <v>165521.45135140832</v>
      </c>
      <c r="K72">
        <v>3401.6657791343746</v>
      </c>
      <c r="L72">
        <v>48.658940089501897</v>
      </c>
      <c r="M72">
        <v>2.1314495455597742</v>
      </c>
      <c r="N72">
        <v>158270.97237232613</v>
      </c>
      <c r="O72">
        <v>172771.93033049052</v>
      </c>
      <c r="P72">
        <v>6.317506340324999E-18</v>
      </c>
      <c r="Q72" t="s">
        <v>480</v>
      </c>
      <c r="R72">
        <v>2.0551208023862171</v>
      </c>
      <c r="S72">
        <v>1.2415064942092241E-15</v>
      </c>
      <c r="T72" t="s">
        <v>480</v>
      </c>
    </row>
    <row r="73" spans="1:20" x14ac:dyDescent="0.25">
      <c r="A73">
        <v>786.30499267578125</v>
      </c>
      <c r="B73">
        <v>323.20001220703125</v>
      </c>
      <c r="F73">
        <v>52.25</v>
      </c>
    </row>
    <row r="74" spans="1:20" x14ac:dyDescent="0.25">
      <c r="A74">
        <v>786.3170166015625</v>
      </c>
      <c r="B74">
        <v>755.5</v>
      </c>
      <c r="F74">
        <v>62.75</v>
      </c>
    </row>
    <row r="75" spans="1:20" x14ac:dyDescent="0.25">
      <c r="A75">
        <v>786.33001708984375</v>
      </c>
      <c r="B75">
        <v>1324</v>
      </c>
      <c r="F75">
        <f>AVERAGE(B$794:B$804)</f>
        <v>53.56818181818182</v>
      </c>
    </row>
    <row r="76" spans="1:20" x14ac:dyDescent="0.25">
      <c r="A76">
        <v>786.34197998046875</v>
      </c>
      <c r="B76">
        <v>1756</v>
      </c>
    </row>
    <row r="77" spans="1:20" x14ac:dyDescent="0.25">
      <c r="A77">
        <v>786.35400390625</v>
      </c>
      <c r="B77">
        <v>1688</v>
      </c>
      <c r="I77" t="s">
        <v>496</v>
      </c>
      <c r="J77" t="s">
        <v>497</v>
      </c>
      <c r="K77" t="s">
        <v>467</v>
      </c>
    </row>
    <row r="78" spans="1:20" x14ac:dyDescent="0.25">
      <c r="A78">
        <v>786.36602783203125</v>
      </c>
      <c r="B78">
        <v>1053</v>
      </c>
      <c r="I78">
        <f>MIN(I32:I34)</f>
        <v>48.658940089501897</v>
      </c>
      <c r="J78">
        <f>I30</f>
        <v>347.59875099057837</v>
      </c>
      <c r="K78">
        <f>I28</f>
        <v>3.1488408402705033</v>
      </c>
    </row>
    <row r="79" spans="1:20" x14ac:dyDescent="0.25">
      <c r="A79">
        <v>786.3790283203125</v>
      </c>
      <c r="B79">
        <v>528.70001220703125</v>
      </c>
      <c r="I79">
        <f>8</f>
        <v>8</v>
      </c>
      <c r="J79">
        <f>J80*2</f>
        <v>241.45792858766004</v>
      </c>
      <c r="K79">
        <v>2</v>
      </c>
    </row>
    <row r="80" spans="1:20" x14ac:dyDescent="0.25">
      <c r="A80">
        <v>786.3909912109375</v>
      </c>
      <c r="B80">
        <v>354</v>
      </c>
      <c r="I80">
        <f>4</f>
        <v>4</v>
      </c>
      <c r="J80">
        <f>I31</f>
        <v>120.72896429383002</v>
      </c>
      <c r="K80">
        <v>1.5</v>
      </c>
    </row>
    <row r="81" spans="1:11" x14ac:dyDescent="0.25">
      <c r="A81">
        <v>786.40301513671875</v>
      </c>
      <c r="B81">
        <v>242.80000305175781</v>
      </c>
      <c r="I81">
        <f>2</f>
        <v>2</v>
      </c>
      <c r="J81">
        <f>J80/2</f>
        <v>60.364482146915009</v>
      </c>
      <c r="K81">
        <v>1</v>
      </c>
    </row>
    <row r="82" spans="1:11" x14ac:dyDescent="0.25">
      <c r="A82">
        <v>786.41497802734375</v>
      </c>
      <c r="B82">
        <v>150</v>
      </c>
    </row>
    <row r="83" spans="1:11" x14ac:dyDescent="0.25">
      <c r="A83">
        <v>786.427978515625</v>
      </c>
      <c r="B83">
        <v>62</v>
      </c>
    </row>
    <row r="84" spans="1:11" x14ac:dyDescent="0.25">
      <c r="A84">
        <v>786.44000244140625</v>
      </c>
      <c r="B84">
        <v>11.5</v>
      </c>
    </row>
    <row r="85" spans="1:11" x14ac:dyDescent="0.25">
      <c r="A85">
        <v>786.4520263671875</v>
      </c>
      <c r="B85">
        <v>12.75</v>
      </c>
    </row>
    <row r="86" spans="1:11" x14ac:dyDescent="0.25">
      <c r="A86">
        <v>786.4639892578125</v>
      </c>
      <c r="B86">
        <v>14.75</v>
      </c>
    </row>
    <row r="87" spans="1:11" x14ac:dyDescent="0.25">
      <c r="A87">
        <v>786.47698974609375</v>
      </c>
      <c r="B87">
        <v>20</v>
      </c>
    </row>
    <row r="88" spans="1:11" x14ac:dyDescent="0.25">
      <c r="A88">
        <v>786.489013671875</v>
      </c>
      <c r="B88">
        <v>28</v>
      </c>
    </row>
    <row r="89" spans="1:11" x14ac:dyDescent="0.25">
      <c r="A89">
        <v>786.5009765625</v>
      </c>
      <c r="B89">
        <v>18.5</v>
      </c>
      <c r="I89">
        <v>5027415498.8812151</v>
      </c>
    </row>
    <row r="90" spans="1:11" x14ac:dyDescent="0.25">
      <c r="A90">
        <v>786.51300048828125</v>
      </c>
      <c r="B90">
        <v>13.75</v>
      </c>
      <c r="H90" t="s">
        <v>499</v>
      </c>
      <c r="I90">
        <f>((MIN(I24:I25)-I6)/(I98-I97))/((I6/(I96-I98)))</f>
        <v>1042.7962529717352</v>
      </c>
    </row>
    <row r="91" spans="1:11" x14ac:dyDescent="0.25">
      <c r="A91">
        <v>786.5260009765625</v>
      </c>
      <c r="B91">
        <v>25</v>
      </c>
      <c r="H91" t="s">
        <v>500</v>
      </c>
      <c r="I91">
        <f>_xlfn.F.DIST(I90,I96-I97,I96-I98,FALSE)</f>
        <v>5.5451234828786188E-15</v>
      </c>
    </row>
    <row r="92" spans="1:11" x14ac:dyDescent="0.25">
      <c r="A92">
        <v>786.53802490234375</v>
      </c>
      <c r="B92">
        <v>28.5</v>
      </c>
      <c r="I92">
        <f>ROUND(I91,3-(1+INT(LOG10(I91))))</f>
        <v>5.5499999999999999E-15</v>
      </c>
    </row>
    <row r="93" spans="1:11" x14ac:dyDescent="0.25">
      <c r="A93">
        <v>786.54998779296875</v>
      </c>
      <c r="B93">
        <v>24</v>
      </c>
    </row>
    <row r="94" spans="1:11" x14ac:dyDescent="0.25">
      <c r="A94">
        <v>786.56201171875</v>
      </c>
      <c r="B94">
        <v>16</v>
      </c>
    </row>
    <row r="95" spans="1:11" x14ac:dyDescent="0.25">
      <c r="A95">
        <v>786.57501220703125</v>
      </c>
      <c r="B95">
        <v>22</v>
      </c>
      <c r="I95" t="e">
        <f>ROUND(I94,3-(1+INT(LOG10(I94))))</f>
        <v>#NUM!</v>
      </c>
    </row>
    <row r="96" spans="1:11" x14ac:dyDescent="0.25">
      <c r="A96">
        <v>786.58697509765625</v>
      </c>
      <c r="B96">
        <v>44.5</v>
      </c>
      <c r="H96" t="s">
        <v>498</v>
      </c>
      <c r="I96">
        <v>16</v>
      </c>
    </row>
    <row r="97" spans="1:19" x14ac:dyDescent="0.25">
      <c r="A97">
        <v>786.5989990234375</v>
      </c>
      <c r="B97">
        <v>48.5</v>
      </c>
      <c r="H97" t="s">
        <v>20</v>
      </c>
      <c r="I97">
        <v>4</v>
      </c>
      <c r="J97" t="s">
        <v>462</v>
      </c>
      <c r="K97">
        <f>AVERAGE(K101:K120)</f>
        <v>6.5494325352617606</v>
      </c>
      <c r="L97">
        <f t="shared" ref="L97:P97" si="10">AVERAGE(L101:L120)</f>
        <v>168509.04368932807</v>
      </c>
      <c r="M97">
        <f t="shared" si="10"/>
        <v>11.625591817257567</v>
      </c>
      <c r="N97">
        <f t="shared" si="10"/>
        <v>166010.85037667432</v>
      </c>
      <c r="O97" t="e">
        <f t="shared" si="10"/>
        <v>#DIV/0!</v>
      </c>
      <c r="P97" t="e">
        <f t="shared" si="10"/>
        <v>#DIV/0!</v>
      </c>
    </row>
    <row r="98" spans="1:19" x14ac:dyDescent="0.25">
      <c r="A98">
        <v>786.61102294921875</v>
      </c>
      <c r="B98">
        <v>39.75</v>
      </c>
      <c r="H98" t="s">
        <v>21</v>
      </c>
      <c r="I98">
        <v>7</v>
      </c>
      <c r="J98" t="s">
        <v>463</v>
      </c>
      <c r="K98">
        <f>K99/AVERAGE(K101:K120)</f>
        <v>1.9759342227616664E-2</v>
      </c>
      <c r="L98">
        <f t="shared" ref="L98:P98" si="11">L99/AVERAGE(L101:L120)</f>
        <v>4.6606389016841616E-2</v>
      </c>
      <c r="M98">
        <f t="shared" si="11"/>
        <v>7.0904651835924128E-3</v>
      </c>
      <c r="N98">
        <f t="shared" si="11"/>
        <v>5.2064502086510096E-2</v>
      </c>
      <c r="O98" t="e">
        <f t="shared" si="11"/>
        <v>#DIV/0!</v>
      </c>
      <c r="P98" t="e">
        <f t="shared" si="11"/>
        <v>#DIV/0!</v>
      </c>
    </row>
    <row r="99" spans="1:19" x14ac:dyDescent="0.25">
      <c r="A99">
        <v>786.62298583984375</v>
      </c>
      <c r="B99">
        <v>47.5</v>
      </c>
      <c r="H99" t="s">
        <v>1</v>
      </c>
      <c r="I99">
        <v>10</v>
      </c>
      <c r="J99" t="s">
        <v>454</v>
      </c>
      <c r="K99">
        <f>STDEV(K101:K120)</f>
        <v>0.12941247886092416</v>
      </c>
      <c r="L99">
        <f t="shared" ref="L99:P99" si="12">STDEV(L101:L120)</f>
        <v>7853.5980430407835</v>
      </c>
      <c r="M99">
        <f t="shared" si="12"/>
        <v>8.2430854018921626E-2</v>
      </c>
      <c r="N99">
        <f t="shared" si="12"/>
        <v>8643.2722658196762</v>
      </c>
      <c r="O99" t="e">
        <f t="shared" si="12"/>
        <v>#DIV/0!</v>
      </c>
      <c r="P99" t="e">
        <f t="shared" si="12"/>
        <v>#DIV/0!</v>
      </c>
    </row>
    <row r="100" spans="1:19" x14ac:dyDescent="0.25">
      <c r="A100">
        <v>786.635986328125</v>
      </c>
      <c r="B100">
        <v>61</v>
      </c>
      <c r="J100" t="s">
        <v>455</v>
      </c>
      <c r="K100" t="s">
        <v>456</v>
      </c>
      <c r="L100" t="s">
        <v>457</v>
      </c>
      <c r="M100" t="s">
        <v>458</v>
      </c>
      <c r="N100" t="s">
        <v>459</v>
      </c>
      <c r="O100" t="s">
        <v>460</v>
      </c>
      <c r="P100" t="s">
        <v>461</v>
      </c>
      <c r="Q100" t="s">
        <v>464</v>
      </c>
      <c r="R100" t="s">
        <v>465</v>
      </c>
      <c r="S100" t="s">
        <v>466</v>
      </c>
    </row>
    <row r="101" spans="1:19" x14ac:dyDescent="0.25">
      <c r="A101">
        <v>786.64801025390625</v>
      </c>
      <c r="B101">
        <v>56</v>
      </c>
      <c r="J101">
        <v>1</v>
      </c>
      <c r="K101">
        <v>6.3955849520497789</v>
      </c>
      <c r="L101">
        <v>157152.34147546306</v>
      </c>
      <c r="M101">
        <v>11.486234381860315</v>
      </c>
      <c r="N101">
        <v>170707.21346970031</v>
      </c>
      <c r="Q101">
        <f>L101/SUM(P101,N101,L101)</f>
        <v>0.47932823401089475</v>
      </c>
      <c r="R101">
        <f>N101/SUM(P101,N101,L101)</f>
        <v>0.52067176598910525</v>
      </c>
      <c r="S101">
        <f>P101/SUM(P101,N101,L101)</f>
        <v>0</v>
      </c>
    </row>
    <row r="102" spans="1:19" x14ac:dyDescent="0.25">
      <c r="A102">
        <v>786.65997314453125</v>
      </c>
      <c r="B102">
        <v>36.25</v>
      </c>
      <c r="J102">
        <v>2</v>
      </c>
      <c r="K102">
        <v>6.3456091097129494</v>
      </c>
      <c r="L102">
        <v>160421.4774583168</v>
      </c>
      <c r="M102">
        <v>11.567144711630233</v>
      </c>
      <c r="N102">
        <v>183081.65652057109</v>
      </c>
      <c r="Q102">
        <f t="shared" ref="Q102:Q120" si="13">L102/SUM(P102,N102,L102)</f>
        <v>0.46701605193557411</v>
      </c>
      <c r="R102">
        <f t="shared" ref="R102:R120" si="14">N102/SUM(P102,N102,L102)</f>
        <v>0.53298394806442573</v>
      </c>
      <c r="S102">
        <f t="shared" ref="S102:S120" si="15">P102/SUM(P102,N102,L102)</f>
        <v>0</v>
      </c>
    </row>
    <row r="103" spans="1:19" x14ac:dyDescent="0.25">
      <c r="A103">
        <v>786.6719970703125</v>
      </c>
      <c r="B103">
        <v>27.25</v>
      </c>
      <c r="J103">
        <v>3</v>
      </c>
      <c r="K103">
        <v>6.4666889217414276</v>
      </c>
      <c r="L103">
        <v>163549.49114955269</v>
      </c>
      <c r="M103">
        <v>11.645375744109794</v>
      </c>
      <c r="N103">
        <v>156598.4263134613</v>
      </c>
      <c r="Q103">
        <f t="shared" si="13"/>
        <v>0.51085602069689307</v>
      </c>
      <c r="R103">
        <f t="shared" si="14"/>
        <v>0.48914397930310688</v>
      </c>
      <c r="S103">
        <f t="shared" si="15"/>
        <v>0</v>
      </c>
    </row>
    <row r="104" spans="1:19" x14ac:dyDescent="0.25">
      <c r="A104">
        <v>786.68499755859375</v>
      </c>
      <c r="B104">
        <v>40.5</v>
      </c>
      <c r="J104">
        <v>4</v>
      </c>
      <c r="K104">
        <v>6.6954772570289416</v>
      </c>
      <c r="L104">
        <v>159627.19585822176</v>
      </c>
      <c r="M104">
        <v>11.698787273352542</v>
      </c>
      <c r="N104">
        <v>150355.83846654106</v>
      </c>
      <c r="Q104">
        <f t="shared" si="13"/>
        <v>0.51495462068089715</v>
      </c>
      <c r="R104">
        <f t="shared" si="14"/>
        <v>0.48504537931910285</v>
      </c>
      <c r="S104">
        <f t="shared" si="15"/>
        <v>0</v>
      </c>
    </row>
    <row r="105" spans="1:19" x14ac:dyDescent="0.25">
      <c r="A105">
        <v>786.697021484375</v>
      </c>
      <c r="B105">
        <v>57.5</v>
      </c>
      <c r="J105">
        <v>5</v>
      </c>
      <c r="K105">
        <v>6.7467455313286981</v>
      </c>
      <c r="L105">
        <v>181424.63566567219</v>
      </c>
      <c r="M105">
        <v>11.605746460048136</v>
      </c>
      <c r="N105">
        <v>158290.94719568145</v>
      </c>
      <c r="Q105">
        <f t="shared" si="13"/>
        <v>0.53404861248215418</v>
      </c>
      <c r="R105">
        <f t="shared" si="14"/>
        <v>0.46595138751784582</v>
      </c>
      <c r="S105">
        <f t="shared" si="15"/>
        <v>0</v>
      </c>
    </row>
    <row r="106" spans="1:19" x14ac:dyDescent="0.25">
      <c r="A106">
        <v>786.708984375</v>
      </c>
      <c r="B106">
        <v>62.5</v>
      </c>
      <c r="J106">
        <v>6</v>
      </c>
      <c r="K106">
        <v>6.6445257757243468</v>
      </c>
      <c r="L106">
        <v>175355.57196547705</v>
      </c>
      <c r="M106">
        <v>11.65620756288935</v>
      </c>
      <c r="N106">
        <v>165164.83455768263</v>
      </c>
      <c r="Q106">
        <f t="shared" si="13"/>
        <v>0.51496347533448239</v>
      </c>
      <c r="R106">
        <f t="shared" si="14"/>
        <v>0.48503652466551755</v>
      </c>
      <c r="S106">
        <f t="shared" si="15"/>
        <v>0</v>
      </c>
    </row>
    <row r="107" spans="1:19" x14ac:dyDescent="0.25">
      <c r="A107">
        <v>786.72100830078125</v>
      </c>
      <c r="B107">
        <v>59</v>
      </c>
      <c r="J107">
        <v>7</v>
      </c>
      <c r="K107">
        <v>6.732171521898394</v>
      </c>
      <c r="L107">
        <v>178467.46327474999</v>
      </c>
      <c r="M107">
        <v>11.673926078120312</v>
      </c>
      <c r="N107">
        <v>160747.75637942509</v>
      </c>
      <c r="Q107">
        <f t="shared" si="13"/>
        <v>0.52611867904009413</v>
      </c>
      <c r="R107">
        <f t="shared" si="14"/>
        <v>0.47388132095990576</v>
      </c>
      <c r="S107">
        <f t="shared" si="15"/>
        <v>0</v>
      </c>
    </row>
    <row r="108" spans="1:19" x14ac:dyDescent="0.25">
      <c r="A108">
        <v>786.7340087890625</v>
      </c>
      <c r="B108">
        <v>88</v>
      </c>
      <c r="J108">
        <v>8</v>
      </c>
      <c r="K108">
        <v>6.6153649927857465</v>
      </c>
      <c r="L108">
        <v>180420.10259275933</v>
      </c>
      <c r="M108">
        <v>11.739543365256591</v>
      </c>
      <c r="N108">
        <v>166577.50188385037</v>
      </c>
      <c r="Q108">
        <f t="shared" si="13"/>
        <v>0.51994624823100477</v>
      </c>
      <c r="R108">
        <f t="shared" si="14"/>
        <v>0.48005375176899517</v>
      </c>
      <c r="S108">
        <f t="shared" si="15"/>
        <v>0</v>
      </c>
    </row>
    <row r="109" spans="1:19" x14ac:dyDescent="0.25">
      <c r="A109">
        <v>786.7459716796875</v>
      </c>
      <c r="B109">
        <v>135</v>
      </c>
      <c r="J109">
        <v>9</v>
      </c>
      <c r="K109">
        <v>6.4191838025778551</v>
      </c>
      <c r="L109">
        <v>165382.60562298112</v>
      </c>
      <c r="M109">
        <v>11.49404868123421</v>
      </c>
      <c r="N109">
        <v>175418.34584759339</v>
      </c>
      <c r="Q109">
        <f t="shared" si="13"/>
        <v>0.48527624382897483</v>
      </c>
      <c r="R109">
        <f t="shared" si="14"/>
        <v>0.51472375617102528</v>
      </c>
      <c r="S109">
        <f t="shared" si="15"/>
        <v>0</v>
      </c>
    </row>
    <row r="110" spans="1:19" x14ac:dyDescent="0.25">
      <c r="A110">
        <v>786.75799560546875</v>
      </c>
      <c r="B110">
        <v>144.5</v>
      </c>
      <c r="J110">
        <v>10</v>
      </c>
      <c r="K110">
        <v>6.5663539006386644</v>
      </c>
      <c r="L110">
        <v>170752.80415434609</v>
      </c>
      <c r="M110">
        <v>11.635987909366381</v>
      </c>
      <c r="N110">
        <v>165521.45135140832</v>
      </c>
      <c r="Q110">
        <f t="shared" si="13"/>
        <v>0.50777840217811188</v>
      </c>
      <c r="R110">
        <f t="shared" si="14"/>
        <v>0.49222159782188823</v>
      </c>
      <c r="S110">
        <f t="shared" si="15"/>
        <v>0</v>
      </c>
    </row>
    <row r="111" spans="1:19" x14ac:dyDescent="0.25">
      <c r="A111">
        <v>786.77001953125</v>
      </c>
      <c r="B111">
        <v>169.80000305175781</v>
      </c>
      <c r="J111">
        <v>11</v>
      </c>
      <c r="K111">
        <v>6.6356016431802578</v>
      </c>
      <c r="L111">
        <v>168345.9922442121</v>
      </c>
      <c r="M111">
        <v>11.604142005853056</v>
      </c>
      <c r="N111">
        <v>171092.93548097345</v>
      </c>
      <c r="Q111">
        <f t="shared" si="13"/>
        <v>0.49595370033842245</v>
      </c>
      <c r="R111">
        <f t="shared" si="14"/>
        <v>0.50404629966157766</v>
      </c>
      <c r="S111">
        <f t="shared" si="15"/>
        <v>0</v>
      </c>
    </row>
    <row r="112" spans="1:19" x14ac:dyDescent="0.25">
      <c r="A112">
        <v>786.78302001953125</v>
      </c>
      <c r="B112">
        <v>219.19999694824219</v>
      </c>
      <c r="J112">
        <v>12</v>
      </c>
      <c r="K112">
        <v>6.6508493425752171</v>
      </c>
      <c r="L112">
        <v>172778.47682272858</v>
      </c>
      <c r="M112">
        <v>11.66101710029303</v>
      </c>
      <c r="N112">
        <v>152739.46207178131</v>
      </c>
      <c r="Q112">
        <f t="shared" si="13"/>
        <v>0.53078020034625684</v>
      </c>
      <c r="R112">
        <f t="shared" si="14"/>
        <v>0.469219799653743</v>
      </c>
      <c r="S112">
        <f t="shared" si="15"/>
        <v>0</v>
      </c>
    </row>
    <row r="113" spans="1:19" x14ac:dyDescent="0.25">
      <c r="A113">
        <v>786.79498291015625</v>
      </c>
      <c r="B113">
        <v>260.70001220703125</v>
      </c>
      <c r="J113">
        <v>13</v>
      </c>
      <c r="K113">
        <v>6.6781709863120033</v>
      </c>
      <c r="L113">
        <v>173903.22966018028</v>
      </c>
      <c r="M113">
        <v>11.777169608692603</v>
      </c>
      <c r="N113">
        <v>161221.84939018657</v>
      </c>
      <c r="Q113">
        <f t="shared" si="13"/>
        <v>0.51892036893497873</v>
      </c>
      <c r="R113">
        <f t="shared" si="14"/>
        <v>0.48107963106502122</v>
      </c>
      <c r="S113">
        <f t="shared" si="15"/>
        <v>0</v>
      </c>
    </row>
    <row r="114" spans="1:19" x14ac:dyDescent="0.25">
      <c r="A114">
        <v>786.8070068359375</v>
      </c>
      <c r="B114">
        <v>632.20001220703125</v>
      </c>
      <c r="J114">
        <v>14</v>
      </c>
      <c r="K114">
        <v>6.5904213024078588</v>
      </c>
      <c r="L114">
        <v>172931.73971773832</v>
      </c>
      <c r="M114">
        <v>11.664791265230956</v>
      </c>
      <c r="N114">
        <v>169794.98008905383</v>
      </c>
      <c r="Q114">
        <f t="shared" si="13"/>
        <v>0.50457618190734121</v>
      </c>
      <c r="R114">
        <f t="shared" si="14"/>
        <v>0.49542381809265879</v>
      </c>
      <c r="S114">
        <f t="shared" si="15"/>
        <v>0</v>
      </c>
    </row>
    <row r="115" spans="1:19" x14ac:dyDescent="0.25">
      <c r="A115">
        <v>786.8189697265625</v>
      </c>
      <c r="B115">
        <v>1442</v>
      </c>
      <c r="J115">
        <v>15</v>
      </c>
      <c r="K115">
        <v>6.3461103997995458</v>
      </c>
      <c r="L115">
        <v>159208.88315128334</v>
      </c>
      <c r="M115">
        <v>11.462460252316532</v>
      </c>
      <c r="N115">
        <v>177752.49134853782</v>
      </c>
      <c r="Q115">
        <f t="shared" si="13"/>
        <v>0.4724840744361572</v>
      </c>
      <c r="R115">
        <f t="shared" si="14"/>
        <v>0.52751592556384286</v>
      </c>
      <c r="S115">
        <f t="shared" si="15"/>
        <v>0</v>
      </c>
    </row>
    <row r="116" spans="1:19" x14ac:dyDescent="0.25">
      <c r="A116">
        <v>786.83197021484375</v>
      </c>
      <c r="B116">
        <v>2334</v>
      </c>
      <c r="J116">
        <v>16</v>
      </c>
      <c r="K116">
        <v>6.5675886184788546</v>
      </c>
      <c r="L116">
        <v>156097.91444517687</v>
      </c>
      <c r="M116">
        <v>11.587398820685261</v>
      </c>
      <c r="N116">
        <v>165684.10352732119</v>
      </c>
      <c r="Q116">
        <f t="shared" si="13"/>
        <v>0.48510452954682559</v>
      </c>
      <c r="R116">
        <f t="shared" si="14"/>
        <v>0.5148954704531743</v>
      </c>
      <c r="S116">
        <f t="shared" si="15"/>
        <v>0</v>
      </c>
    </row>
    <row r="117" spans="1:19" x14ac:dyDescent="0.25">
      <c r="A117">
        <v>786.843994140625</v>
      </c>
      <c r="B117">
        <v>2933</v>
      </c>
      <c r="J117">
        <v>17</v>
      </c>
      <c r="K117">
        <v>6.4810808824451334</v>
      </c>
      <c r="L117">
        <v>170444.17328077729</v>
      </c>
      <c r="M117">
        <v>11.677780591360703</v>
      </c>
      <c r="N117">
        <v>173012.16709031528</v>
      </c>
      <c r="Q117">
        <f t="shared" si="13"/>
        <v>0.4962615425780707</v>
      </c>
      <c r="R117">
        <f t="shared" si="14"/>
        <v>0.50373845742192935</v>
      </c>
      <c r="S117">
        <f t="shared" si="15"/>
        <v>0</v>
      </c>
    </row>
    <row r="118" spans="1:19" x14ac:dyDescent="0.25">
      <c r="A118">
        <v>786.85601806640625</v>
      </c>
      <c r="B118">
        <v>2773</v>
      </c>
      <c r="J118">
        <v>18</v>
      </c>
      <c r="K118">
        <v>6.4813948846390392</v>
      </c>
      <c r="L118">
        <v>172937.61158570429</v>
      </c>
      <c r="M118">
        <v>11.686977135941399</v>
      </c>
      <c r="N118">
        <v>156297.96985303151</v>
      </c>
      <c r="Q118">
        <f t="shared" si="13"/>
        <v>0.52527011457868367</v>
      </c>
      <c r="R118">
        <f t="shared" si="14"/>
        <v>0.47472988542131628</v>
      </c>
      <c r="S118">
        <f t="shared" si="15"/>
        <v>0</v>
      </c>
    </row>
    <row r="119" spans="1:19" x14ac:dyDescent="0.25">
      <c r="A119">
        <v>786.86798095703125</v>
      </c>
      <c r="B119">
        <v>1880</v>
      </c>
      <c r="J119">
        <v>19</v>
      </c>
      <c r="K119">
        <v>6.3633496082766863</v>
      </c>
      <c r="L119">
        <v>160223.61666780518</v>
      </c>
      <c r="M119">
        <v>11.551068658340236</v>
      </c>
      <c r="N119">
        <v>174637.38371567702</v>
      </c>
      <c r="Q119">
        <f t="shared" si="13"/>
        <v>0.47847798484839199</v>
      </c>
      <c r="R119">
        <f t="shared" si="14"/>
        <v>0.52152201515160801</v>
      </c>
      <c r="S119">
        <f t="shared" si="15"/>
        <v>0</v>
      </c>
    </row>
    <row r="120" spans="1:19" x14ac:dyDescent="0.25">
      <c r="A120">
        <v>786.8809814453125</v>
      </c>
      <c r="B120">
        <v>890.79998779296875</v>
      </c>
      <c r="J120">
        <v>20</v>
      </c>
      <c r="K120">
        <v>6.5663772716338338</v>
      </c>
      <c r="L120">
        <v>170755.54699341516</v>
      </c>
      <c r="M120">
        <v>11.636028738569664</v>
      </c>
      <c r="N120">
        <v>165519.6929806938</v>
      </c>
      <c r="Q120">
        <f t="shared" si="13"/>
        <v>0.50778507215268731</v>
      </c>
      <c r="R120">
        <f t="shared" si="14"/>
        <v>0.49221492784731263</v>
      </c>
      <c r="S120">
        <f t="shared" si="15"/>
        <v>0</v>
      </c>
    </row>
    <row r="121" spans="1:19" x14ac:dyDescent="0.25">
      <c r="A121">
        <v>786.89300537109375</v>
      </c>
      <c r="B121">
        <v>400.29998779296875</v>
      </c>
    </row>
    <row r="122" spans="1:19" x14ac:dyDescent="0.25">
      <c r="A122">
        <v>786.905029296875</v>
      </c>
      <c r="B122">
        <v>283.29998779296875</v>
      </c>
    </row>
    <row r="123" spans="1:19" x14ac:dyDescent="0.25">
      <c r="A123">
        <v>786.9169921875</v>
      </c>
      <c r="B123">
        <v>191.5</v>
      </c>
    </row>
    <row r="124" spans="1:19" x14ac:dyDescent="0.25">
      <c r="A124">
        <v>786.92999267578125</v>
      </c>
      <c r="B124">
        <v>117</v>
      </c>
    </row>
    <row r="125" spans="1:19" x14ac:dyDescent="0.25">
      <c r="A125">
        <v>786.9420166015625</v>
      </c>
      <c r="B125">
        <v>70.75</v>
      </c>
    </row>
    <row r="126" spans="1:19" x14ac:dyDescent="0.25">
      <c r="A126">
        <v>786.9539794921875</v>
      </c>
      <c r="B126">
        <v>46</v>
      </c>
    </row>
    <row r="127" spans="1:19" x14ac:dyDescent="0.25">
      <c r="A127">
        <v>786.96600341796875</v>
      </c>
      <c r="B127">
        <v>35.5</v>
      </c>
    </row>
    <row r="128" spans="1:19" x14ac:dyDescent="0.25">
      <c r="A128">
        <v>786.97900390625</v>
      </c>
      <c r="B128">
        <v>36.75</v>
      </c>
    </row>
    <row r="129" spans="1:2" x14ac:dyDescent="0.25">
      <c r="A129">
        <v>786.99102783203125</v>
      </c>
      <c r="B129">
        <v>33</v>
      </c>
    </row>
    <row r="130" spans="1:2" x14ac:dyDescent="0.25">
      <c r="A130">
        <v>787.00299072265625</v>
      </c>
      <c r="B130">
        <v>18.5</v>
      </c>
    </row>
    <row r="131" spans="1:2" x14ac:dyDescent="0.25">
      <c r="A131">
        <v>787.0150146484375</v>
      </c>
      <c r="B131">
        <v>14.5</v>
      </c>
    </row>
    <row r="132" spans="1:2" x14ac:dyDescent="0.25">
      <c r="A132">
        <v>787.02801513671875</v>
      </c>
      <c r="B132">
        <v>27.25</v>
      </c>
    </row>
    <row r="133" spans="1:2" x14ac:dyDescent="0.25">
      <c r="A133">
        <v>787.03997802734375</v>
      </c>
      <c r="B133">
        <v>32.5</v>
      </c>
    </row>
    <row r="134" spans="1:2" x14ac:dyDescent="0.25">
      <c r="A134">
        <v>787.052001953125</v>
      </c>
      <c r="B134">
        <v>26</v>
      </c>
    </row>
    <row r="135" spans="1:2" x14ac:dyDescent="0.25">
      <c r="A135">
        <v>787.06402587890625</v>
      </c>
      <c r="B135">
        <v>21</v>
      </c>
    </row>
    <row r="136" spans="1:2" x14ac:dyDescent="0.25">
      <c r="A136">
        <v>787.0770263671875</v>
      </c>
      <c r="B136">
        <v>18.5</v>
      </c>
    </row>
    <row r="137" spans="1:2" x14ac:dyDescent="0.25">
      <c r="A137">
        <v>787.0889892578125</v>
      </c>
      <c r="B137">
        <v>27.75</v>
      </c>
    </row>
    <row r="138" spans="1:2" x14ac:dyDescent="0.25">
      <c r="A138">
        <v>787.10101318359375</v>
      </c>
      <c r="B138">
        <v>46</v>
      </c>
    </row>
    <row r="139" spans="1:2" x14ac:dyDescent="0.25">
      <c r="A139">
        <v>787.11297607421875</v>
      </c>
      <c r="B139">
        <v>50.75</v>
      </c>
    </row>
    <row r="140" spans="1:2" x14ac:dyDescent="0.25">
      <c r="A140">
        <v>787.1259765625</v>
      </c>
      <c r="B140">
        <v>44</v>
      </c>
    </row>
    <row r="141" spans="1:2" x14ac:dyDescent="0.25">
      <c r="A141">
        <v>787.13800048828125</v>
      </c>
      <c r="B141">
        <v>42</v>
      </c>
    </row>
    <row r="142" spans="1:2" x14ac:dyDescent="0.25">
      <c r="A142">
        <v>787.1500244140625</v>
      </c>
      <c r="B142">
        <v>65.75</v>
      </c>
    </row>
    <row r="143" spans="1:2" x14ac:dyDescent="0.25">
      <c r="A143">
        <v>787.1619873046875</v>
      </c>
      <c r="B143">
        <v>84.25</v>
      </c>
    </row>
    <row r="144" spans="1:2" x14ac:dyDescent="0.25">
      <c r="A144">
        <v>787.17498779296875</v>
      </c>
      <c r="B144">
        <v>60.75</v>
      </c>
    </row>
    <row r="145" spans="1:2" x14ac:dyDescent="0.25">
      <c r="A145">
        <v>787.18701171875</v>
      </c>
      <c r="B145">
        <v>35</v>
      </c>
    </row>
    <row r="146" spans="1:2" x14ac:dyDescent="0.25">
      <c r="A146">
        <v>787.198974609375</v>
      </c>
      <c r="B146">
        <v>33.5</v>
      </c>
    </row>
    <row r="147" spans="1:2" x14ac:dyDescent="0.25">
      <c r="A147">
        <v>787.21099853515625</v>
      </c>
      <c r="B147">
        <v>51</v>
      </c>
    </row>
    <row r="148" spans="1:2" x14ac:dyDescent="0.25">
      <c r="A148">
        <v>787.2239990234375</v>
      </c>
      <c r="B148">
        <v>60.75</v>
      </c>
    </row>
    <row r="149" spans="1:2" x14ac:dyDescent="0.25">
      <c r="A149">
        <v>787.23602294921875</v>
      </c>
      <c r="B149">
        <v>48.25</v>
      </c>
    </row>
    <row r="150" spans="1:2" x14ac:dyDescent="0.25">
      <c r="A150">
        <v>787.24798583984375</v>
      </c>
      <c r="B150">
        <v>69.75</v>
      </c>
    </row>
    <row r="151" spans="1:2" x14ac:dyDescent="0.25">
      <c r="A151">
        <v>787.260009765625</v>
      </c>
      <c r="B151">
        <v>122.80000305175781</v>
      </c>
    </row>
    <row r="152" spans="1:2" x14ac:dyDescent="0.25">
      <c r="A152">
        <v>787.27301025390625</v>
      </c>
      <c r="B152">
        <v>143.5</v>
      </c>
    </row>
    <row r="153" spans="1:2" x14ac:dyDescent="0.25">
      <c r="A153">
        <v>787.28497314453125</v>
      </c>
      <c r="B153">
        <v>253.5</v>
      </c>
    </row>
    <row r="154" spans="1:2" x14ac:dyDescent="0.25">
      <c r="A154">
        <v>787.2969970703125</v>
      </c>
      <c r="B154">
        <v>633.5</v>
      </c>
    </row>
    <row r="155" spans="1:2" x14ac:dyDescent="0.25">
      <c r="A155">
        <v>787.30902099609375</v>
      </c>
      <c r="B155">
        <v>1444</v>
      </c>
    </row>
    <row r="156" spans="1:2" x14ac:dyDescent="0.25">
      <c r="A156">
        <v>787.322021484375</v>
      </c>
      <c r="B156">
        <v>3081</v>
      </c>
    </row>
    <row r="157" spans="1:2" x14ac:dyDescent="0.25">
      <c r="A157">
        <v>787.333984375</v>
      </c>
      <c r="B157">
        <v>5566</v>
      </c>
    </row>
    <row r="158" spans="1:2" x14ac:dyDescent="0.25">
      <c r="A158">
        <v>787.34600830078125</v>
      </c>
      <c r="B158">
        <v>7357</v>
      </c>
    </row>
    <row r="159" spans="1:2" x14ac:dyDescent="0.25">
      <c r="A159">
        <v>787.35797119140625</v>
      </c>
      <c r="B159">
        <v>6671</v>
      </c>
    </row>
    <row r="160" spans="1:2" x14ac:dyDescent="0.25">
      <c r="A160">
        <v>787.3709716796875</v>
      </c>
      <c r="B160">
        <v>4149</v>
      </c>
    </row>
    <row r="161" spans="1:2" x14ac:dyDescent="0.25">
      <c r="A161">
        <v>787.38299560546875</v>
      </c>
      <c r="B161">
        <v>1946</v>
      </c>
    </row>
    <row r="162" spans="1:2" x14ac:dyDescent="0.25">
      <c r="A162">
        <v>787.39501953125</v>
      </c>
      <c r="B162">
        <v>873.79998779296875</v>
      </c>
    </row>
    <row r="163" spans="1:2" x14ac:dyDescent="0.25">
      <c r="A163">
        <v>787.406982421875</v>
      </c>
      <c r="B163">
        <v>397.29998779296875</v>
      </c>
    </row>
    <row r="164" spans="1:2" x14ac:dyDescent="0.25">
      <c r="A164">
        <v>787.41998291015625</v>
      </c>
      <c r="B164">
        <v>201</v>
      </c>
    </row>
    <row r="165" spans="1:2" x14ac:dyDescent="0.25">
      <c r="A165">
        <v>787.4320068359375</v>
      </c>
      <c r="B165">
        <v>162.5</v>
      </c>
    </row>
    <row r="166" spans="1:2" x14ac:dyDescent="0.25">
      <c r="A166">
        <v>787.4439697265625</v>
      </c>
      <c r="B166">
        <v>114</v>
      </c>
    </row>
    <row r="167" spans="1:2" x14ac:dyDescent="0.25">
      <c r="A167">
        <v>787.45599365234375</v>
      </c>
      <c r="B167">
        <v>69.5</v>
      </c>
    </row>
    <row r="168" spans="1:2" x14ac:dyDescent="0.25">
      <c r="A168">
        <v>787.468994140625</v>
      </c>
      <c r="B168">
        <v>71.5</v>
      </c>
    </row>
    <row r="169" spans="1:2" x14ac:dyDescent="0.25">
      <c r="A169">
        <v>787.48101806640625</v>
      </c>
      <c r="B169">
        <v>84.75</v>
      </c>
    </row>
    <row r="170" spans="1:2" x14ac:dyDescent="0.25">
      <c r="A170">
        <v>787.49298095703125</v>
      </c>
      <c r="B170">
        <v>59.25</v>
      </c>
    </row>
    <row r="171" spans="1:2" x14ac:dyDescent="0.25">
      <c r="A171">
        <v>787.5050048828125</v>
      </c>
      <c r="B171">
        <v>32.5</v>
      </c>
    </row>
    <row r="172" spans="1:2" x14ac:dyDescent="0.25">
      <c r="A172">
        <v>787.51800537109375</v>
      </c>
      <c r="B172">
        <v>40</v>
      </c>
    </row>
    <row r="173" spans="1:2" x14ac:dyDescent="0.25">
      <c r="A173">
        <v>787.530029296875</v>
      </c>
      <c r="B173">
        <v>43.75</v>
      </c>
    </row>
    <row r="174" spans="1:2" x14ac:dyDescent="0.25">
      <c r="A174">
        <v>787.5419921875</v>
      </c>
      <c r="B174">
        <v>34.5</v>
      </c>
    </row>
    <row r="175" spans="1:2" x14ac:dyDescent="0.25">
      <c r="A175">
        <v>787.55401611328125</v>
      </c>
      <c r="B175">
        <v>45</v>
      </c>
    </row>
    <row r="176" spans="1:2" x14ac:dyDescent="0.25">
      <c r="A176">
        <v>787.5670166015625</v>
      </c>
      <c r="B176">
        <v>62.25</v>
      </c>
    </row>
    <row r="177" spans="1:2" x14ac:dyDescent="0.25">
      <c r="A177">
        <v>787.5789794921875</v>
      </c>
      <c r="B177">
        <v>54.5</v>
      </c>
    </row>
    <row r="178" spans="1:2" x14ac:dyDescent="0.25">
      <c r="A178">
        <v>787.59100341796875</v>
      </c>
      <c r="B178">
        <v>46.75</v>
      </c>
    </row>
    <row r="179" spans="1:2" x14ac:dyDescent="0.25">
      <c r="A179">
        <v>787.60302734375</v>
      </c>
      <c r="B179">
        <v>61.5</v>
      </c>
    </row>
    <row r="180" spans="1:2" x14ac:dyDescent="0.25">
      <c r="A180">
        <v>787.61602783203125</v>
      </c>
      <c r="B180">
        <v>66.5</v>
      </c>
    </row>
    <row r="181" spans="1:2" x14ac:dyDescent="0.25">
      <c r="A181">
        <v>787.62799072265625</v>
      </c>
      <c r="B181">
        <v>50</v>
      </c>
    </row>
    <row r="182" spans="1:2" x14ac:dyDescent="0.25">
      <c r="A182">
        <v>787.6400146484375</v>
      </c>
      <c r="B182">
        <v>43</v>
      </c>
    </row>
    <row r="183" spans="1:2" x14ac:dyDescent="0.25">
      <c r="A183">
        <v>787.6519775390625</v>
      </c>
      <c r="B183">
        <v>60</v>
      </c>
    </row>
    <row r="184" spans="1:2" x14ac:dyDescent="0.25">
      <c r="A184">
        <v>787.66497802734375</v>
      </c>
      <c r="B184">
        <v>92.5</v>
      </c>
    </row>
    <row r="185" spans="1:2" x14ac:dyDescent="0.25">
      <c r="A185">
        <v>787.677001953125</v>
      </c>
      <c r="B185">
        <v>130.80000305175781</v>
      </c>
    </row>
    <row r="186" spans="1:2" x14ac:dyDescent="0.25">
      <c r="A186">
        <v>787.68902587890625</v>
      </c>
      <c r="B186">
        <v>152.80000305175781</v>
      </c>
    </row>
    <row r="187" spans="1:2" x14ac:dyDescent="0.25">
      <c r="A187">
        <v>787.70098876953125</v>
      </c>
      <c r="B187">
        <v>133</v>
      </c>
    </row>
    <row r="188" spans="1:2" x14ac:dyDescent="0.25">
      <c r="A188">
        <v>787.7139892578125</v>
      </c>
      <c r="B188">
        <v>124.19999694824219</v>
      </c>
    </row>
    <row r="189" spans="1:2" x14ac:dyDescent="0.25">
      <c r="A189">
        <v>787.72601318359375</v>
      </c>
      <c r="B189">
        <v>144.5</v>
      </c>
    </row>
    <row r="190" spans="1:2" x14ac:dyDescent="0.25">
      <c r="A190">
        <v>787.73797607421875</v>
      </c>
      <c r="B190">
        <v>138</v>
      </c>
    </row>
    <row r="191" spans="1:2" x14ac:dyDescent="0.25">
      <c r="A191">
        <v>787.75</v>
      </c>
      <c r="B191">
        <v>123.19999694824219</v>
      </c>
    </row>
    <row r="192" spans="1:2" x14ac:dyDescent="0.25">
      <c r="A192">
        <v>787.76300048828125</v>
      </c>
      <c r="B192">
        <v>142.30000305175781</v>
      </c>
    </row>
    <row r="193" spans="1:2" x14ac:dyDescent="0.25">
      <c r="A193">
        <v>787.7750244140625</v>
      </c>
      <c r="B193">
        <v>201.5</v>
      </c>
    </row>
    <row r="194" spans="1:2" x14ac:dyDescent="0.25">
      <c r="A194">
        <v>787.7869873046875</v>
      </c>
      <c r="B194">
        <v>394.5</v>
      </c>
    </row>
    <row r="195" spans="1:2" x14ac:dyDescent="0.25">
      <c r="A195">
        <v>787.79901123046875</v>
      </c>
      <c r="B195">
        <v>870.5</v>
      </c>
    </row>
    <row r="196" spans="1:2" x14ac:dyDescent="0.25">
      <c r="A196">
        <v>787.81201171875</v>
      </c>
      <c r="B196">
        <v>2218</v>
      </c>
    </row>
    <row r="197" spans="1:2" x14ac:dyDescent="0.25">
      <c r="A197">
        <v>787.823974609375</v>
      </c>
      <c r="B197">
        <v>6011</v>
      </c>
    </row>
    <row r="198" spans="1:2" x14ac:dyDescent="0.25">
      <c r="A198">
        <v>787.83599853515625</v>
      </c>
      <c r="B198">
        <v>13230</v>
      </c>
    </row>
    <row r="199" spans="1:2" x14ac:dyDescent="0.25">
      <c r="A199">
        <v>787.8480224609375</v>
      </c>
      <c r="B199">
        <v>19670</v>
      </c>
    </row>
    <row r="200" spans="1:2" x14ac:dyDescent="0.25">
      <c r="A200">
        <v>787.86102294921875</v>
      </c>
      <c r="B200">
        <v>18320</v>
      </c>
    </row>
    <row r="201" spans="1:2" x14ac:dyDescent="0.25">
      <c r="A201">
        <v>787.87298583984375</v>
      </c>
      <c r="B201">
        <v>10490</v>
      </c>
    </row>
    <row r="202" spans="1:2" x14ac:dyDescent="0.25">
      <c r="A202">
        <v>787.885009765625</v>
      </c>
      <c r="B202">
        <v>3893</v>
      </c>
    </row>
    <row r="203" spans="1:2" x14ac:dyDescent="0.25">
      <c r="A203">
        <v>787.89697265625</v>
      </c>
      <c r="B203">
        <v>1287</v>
      </c>
    </row>
    <row r="204" spans="1:2" x14ac:dyDescent="0.25">
      <c r="A204">
        <v>787.90997314453125</v>
      </c>
      <c r="B204">
        <v>588.79998779296875</v>
      </c>
    </row>
    <row r="205" spans="1:2" x14ac:dyDescent="0.25">
      <c r="A205">
        <v>787.9219970703125</v>
      </c>
      <c r="B205">
        <v>312.5</v>
      </c>
    </row>
    <row r="206" spans="1:2" x14ac:dyDescent="0.25">
      <c r="A206">
        <v>787.93402099609375</v>
      </c>
      <c r="B206">
        <v>190.5</v>
      </c>
    </row>
    <row r="207" spans="1:2" x14ac:dyDescent="0.25">
      <c r="A207">
        <v>787.94598388671875</v>
      </c>
      <c r="B207">
        <v>175.80000305175781</v>
      </c>
    </row>
    <row r="208" spans="1:2" x14ac:dyDescent="0.25">
      <c r="A208">
        <v>787.958984375</v>
      </c>
      <c r="B208">
        <v>170.5</v>
      </c>
    </row>
    <row r="209" spans="1:2" x14ac:dyDescent="0.25">
      <c r="A209">
        <v>787.97100830078125</v>
      </c>
      <c r="B209">
        <v>109</v>
      </c>
    </row>
    <row r="210" spans="1:2" x14ac:dyDescent="0.25">
      <c r="A210">
        <v>787.98297119140625</v>
      </c>
      <c r="B210">
        <v>78.75</v>
      </c>
    </row>
    <row r="211" spans="1:2" x14ac:dyDescent="0.25">
      <c r="A211">
        <v>787.9949951171875</v>
      </c>
      <c r="B211">
        <v>91.25</v>
      </c>
    </row>
    <row r="212" spans="1:2" x14ac:dyDescent="0.25">
      <c r="A212">
        <v>788.00799560546875</v>
      </c>
      <c r="B212">
        <v>90.25</v>
      </c>
    </row>
    <row r="213" spans="1:2" x14ac:dyDescent="0.25">
      <c r="A213">
        <v>788.02001953125</v>
      </c>
      <c r="B213">
        <v>89.25</v>
      </c>
    </row>
    <row r="214" spans="1:2" x14ac:dyDescent="0.25">
      <c r="A214">
        <v>788.031982421875</v>
      </c>
      <c r="B214">
        <v>90.75</v>
      </c>
    </row>
    <row r="215" spans="1:2" x14ac:dyDescent="0.25">
      <c r="A215">
        <v>788.04400634765625</v>
      </c>
      <c r="B215">
        <v>89</v>
      </c>
    </row>
    <row r="216" spans="1:2" x14ac:dyDescent="0.25">
      <c r="A216">
        <v>788.0570068359375</v>
      </c>
      <c r="B216">
        <v>101.30000305175781</v>
      </c>
    </row>
    <row r="217" spans="1:2" x14ac:dyDescent="0.25">
      <c r="A217">
        <v>788.0689697265625</v>
      </c>
      <c r="B217">
        <v>139</v>
      </c>
    </row>
    <row r="218" spans="1:2" x14ac:dyDescent="0.25">
      <c r="A218">
        <v>788.08099365234375</v>
      </c>
      <c r="B218">
        <v>153.30000305175781</v>
      </c>
    </row>
    <row r="219" spans="1:2" x14ac:dyDescent="0.25">
      <c r="A219">
        <v>788.093994140625</v>
      </c>
      <c r="B219">
        <v>132</v>
      </c>
    </row>
    <row r="220" spans="1:2" x14ac:dyDescent="0.25">
      <c r="A220">
        <v>788.10601806640625</v>
      </c>
      <c r="B220">
        <v>115</v>
      </c>
    </row>
    <row r="221" spans="1:2" x14ac:dyDescent="0.25">
      <c r="A221">
        <v>788.11798095703125</v>
      </c>
      <c r="B221">
        <v>127.30000305175781</v>
      </c>
    </row>
    <row r="222" spans="1:2" x14ac:dyDescent="0.25">
      <c r="A222">
        <v>788.1300048828125</v>
      </c>
      <c r="B222">
        <v>144.5</v>
      </c>
    </row>
    <row r="223" spans="1:2" x14ac:dyDescent="0.25">
      <c r="A223">
        <v>788.14300537109375</v>
      </c>
      <c r="B223">
        <v>91.5</v>
      </c>
    </row>
    <row r="224" spans="1:2" x14ac:dyDescent="0.25">
      <c r="A224">
        <v>788.155029296875</v>
      </c>
      <c r="B224">
        <v>62</v>
      </c>
    </row>
    <row r="225" spans="1:2" x14ac:dyDescent="0.25">
      <c r="A225">
        <v>788.1669921875</v>
      </c>
      <c r="B225">
        <v>133</v>
      </c>
    </row>
    <row r="226" spans="1:2" x14ac:dyDescent="0.25">
      <c r="A226">
        <v>788.17901611328125</v>
      </c>
      <c r="B226">
        <v>179</v>
      </c>
    </row>
    <row r="227" spans="1:2" x14ac:dyDescent="0.25">
      <c r="A227">
        <v>788.1920166015625</v>
      </c>
      <c r="B227">
        <v>150.5</v>
      </c>
    </row>
    <row r="228" spans="1:2" x14ac:dyDescent="0.25">
      <c r="A228">
        <v>788.2039794921875</v>
      </c>
      <c r="B228">
        <v>120.80000305175781</v>
      </c>
    </row>
    <row r="229" spans="1:2" x14ac:dyDescent="0.25">
      <c r="A229">
        <v>788.21600341796875</v>
      </c>
      <c r="B229">
        <v>121.19999694824219</v>
      </c>
    </row>
    <row r="230" spans="1:2" x14ac:dyDescent="0.25">
      <c r="A230">
        <v>788.22802734375</v>
      </c>
      <c r="B230">
        <v>138</v>
      </c>
    </row>
    <row r="231" spans="1:2" x14ac:dyDescent="0.25">
      <c r="A231">
        <v>788.24102783203125</v>
      </c>
      <c r="B231">
        <v>136.5</v>
      </c>
    </row>
    <row r="232" spans="1:2" x14ac:dyDescent="0.25">
      <c r="A232">
        <v>788.25299072265625</v>
      </c>
      <c r="B232">
        <v>133.5</v>
      </c>
    </row>
    <row r="233" spans="1:2" x14ac:dyDescent="0.25">
      <c r="A233">
        <v>788.2650146484375</v>
      </c>
      <c r="B233">
        <v>170.5</v>
      </c>
    </row>
    <row r="234" spans="1:2" x14ac:dyDescent="0.25">
      <c r="A234">
        <v>788.2769775390625</v>
      </c>
      <c r="B234">
        <v>224.5</v>
      </c>
    </row>
    <row r="235" spans="1:2" x14ac:dyDescent="0.25">
      <c r="A235">
        <v>788.28997802734375</v>
      </c>
      <c r="B235">
        <v>339.79998779296875</v>
      </c>
    </row>
    <row r="236" spans="1:2" x14ac:dyDescent="0.25">
      <c r="A236">
        <v>788.302001953125</v>
      </c>
      <c r="B236">
        <v>796</v>
      </c>
    </row>
    <row r="237" spans="1:2" x14ac:dyDescent="0.25">
      <c r="A237">
        <v>788.31402587890625</v>
      </c>
      <c r="B237">
        <v>2216</v>
      </c>
    </row>
    <row r="238" spans="1:2" x14ac:dyDescent="0.25">
      <c r="A238">
        <v>788.32598876953125</v>
      </c>
      <c r="B238">
        <v>8419</v>
      </c>
    </row>
    <row r="239" spans="1:2" x14ac:dyDescent="0.25">
      <c r="A239">
        <v>788.3389892578125</v>
      </c>
      <c r="B239">
        <v>24210</v>
      </c>
    </row>
    <row r="240" spans="1:2" x14ac:dyDescent="0.25">
      <c r="A240">
        <v>788.35101318359375</v>
      </c>
      <c r="B240">
        <v>40010</v>
      </c>
    </row>
    <row r="241" spans="1:2" x14ac:dyDescent="0.25">
      <c r="A241">
        <v>788.36297607421875</v>
      </c>
      <c r="B241">
        <v>37800</v>
      </c>
    </row>
    <row r="242" spans="1:2" x14ac:dyDescent="0.25">
      <c r="A242">
        <v>788.375</v>
      </c>
      <c r="B242">
        <v>20870</v>
      </c>
    </row>
    <row r="243" spans="1:2" x14ac:dyDescent="0.25">
      <c r="A243">
        <v>788.38800048828125</v>
      </c>
      <c r="B243">
        <v>7139</v>
      </c>
    </row>
    <row r="244" spans="1:2" x14ac:dyDescent="0.25">
      <c r="A244">
        <v>788.4000244140625</v>
      </c>
      <c r="B244">
        <v>1937</v>
      </c>
    </row>
    <row r="245" spans="1:2" x14ac:dyDescent="0.25">
      <c r="A245">
        <v>788.4119873046875</v>
      </c>
      <c r="B245">
        <v>677</v>
      </c>
    </row>
    <row r="246" spans="1:2" x14ac:dyDescent="0.25">
      <c r="A246">
        <v>788.42401123046875</v>
      </c>
      <c r="B246">
        <v>376.79998779296875</v>
      </c>
    </row>
    <row r="247" spans="1:2" x14ac:dyDescent="0.25">
      <c r="A247">
        <v>788.43701171875</v>
      </c>
      <c r="B247">
        <v>284.5</v>
      </c>
    </row>
    <row r="248" spans="1:2" x14ac:dyDescent="0.25">
      <c r="A248">
        <v>788.448974609375</v>
      </c>
      <c r="B248">
        <v>239.80000305175781</v>
      </c>
    </row>
    <row r="249" spans="1:2" x14ac:dyDescent="0.25">
      <c r="A249">
        <v>788.46099853515625</v>
      </c>
      <c r="B249">
        <v>184.69999694824219</v>
      </c>
    </row>
    <row r="250" spans="1:2" x14ac:dyDescent="0.25">
      <c r="A250">
        <v>788.4739990234375</v>
      </c>
      <c r="B250">
        <v>155.30000305175781</v>
      </c>
    </row>
    <row r="251" spans="1:2" x14ac:dyDescent="0.25">
      <c r="A251">
        <v>788.48602294921875</v>
      </c>
      <c r="B251">
        <v>155.5</v>
      </c>
    </row>
    <row r="252" spans="1:2" x14ac:dyDescent="0.25">
      <c r="A252">
        <v>788.49798583984375</v>
      </c>
      <c r="B252">
        <v>172.80000305175781</v>
      </c>
    </row>
    <row r="253" spans="1:2" x14ac:dyDescent="0.25">
      <c r="A253">
        <v>788.510009765625</v>
      </c>
      <c r="B253">
        <v>180.80000305175781</v>
      </c>
    </row>
    <row r="254" spans="1:2" x14ac:dyDescent="0.25">
      <c r="A254">
        <v>788.52301025390625</v>
      </c>
      <c r="B254">
        <v>162</v>
      </c>
    </row>
    <row r="255" spans="1:2" x14ac:dyDescent="0.25">
      <c r="A255">
        <v>788.53497314453125</v>
      </c>
      <c r="B255">
        <v>152.80000305175781</v>
      </c>
    </row>
    <row r="256" spans="1:2" x14ac:dyDescent="0.25">
      <c r="A256">
        <v>788.5469970703125</v>
      </c>
      <c r="B256">
        <v>167</v>
      </c>
    </row>
    <row r="257" spans="1:2" x14ac:dyDescent="0.25">
      <c r="A257">
        <v>788.55902099609375</v>
      </c>
      <c r="B257">
        <v>153</v>
      </c>
    </row>
    <row r="258" spans="1:2" x14ac:dyDescent="0.25">
      <c r="A258">
        <v>788.572021484375</v>
      </c>
      <c r="B258">
        <v>126.5</v>
      </c>
    </row>
    <row r="259" spans="1:2" x14ac:dyDescent="0.25">
      <c r="A259">
        <v>788.583984375</v>
      </c>
      <c r="B259">
        <v>173.80000305175781</v>
      </c>
    </row>
    <row r="260" spans="1:2" x14ac:dyDescent="0.25">
      <c r="A260">
        <v>788.59600830078125</v>
      </c>
      <c r="B260">
        <v>234.80000305175781</v>
      </c>
    </row>
    <row r="261" spans="1:2" x14ac:dyDescent="0.25">
      <c r="A261">
        <v>788.60797119140625</v>
      </c>
      <c r="B261">
        <v>211.5</v>
      </c>
    </row>
    <row r="262" spans="1:2" x14ac:dyDescent="0.25">
      <c r="A262">
        <v>788.6209716796875</v>
      </c>
      <c r="B262">
        <v>175.80000305175781</v>
      </c>
    </row>
    <row r="263" spans="1:2" x14ac:dyDescent="0.25">
      <c r="A263">
        <v>788.63299560546875</v>
      </c>
      <c r="B263">
        <v>193.30000305175781</v>
      </c>
    </row>
    <row r="264" spans="1:2" x14ac:dyDescent="0.25">
      <c r="A264">
        <v>788.64501953125</v>
      </c>
      <c r="B264">
        <v>235.30000305175781</v>
      </c>
    </row>
    <row r="265" spans="1:2" x14ac:dyDescent="0.25">
      <c r="A265">
        <v>788.656982421875</v>
      </c>
      <c r="B265">
        <v>228</v>
      </c>
    </row>
    <row r="266" spans="1:2" x14ac:dyDescent="0.25">
      <c r="A266">
        <v>788.66998291015625</v>
      </c>
      <c r="B266">
        <v>198.5</v>
      </c>
    </row>
    <row r="267" spans="1:2" x14ac:dyDescent="0.25">
      <c r="A267">
        <v>788.6820068359375</v>
      </c>
      <c r="B267">
        <v>214.80000305175781</v>
      </c>
    </row>
    <row r="268" spans="1:2" x14ac:dyDescent="0.25">
      <c r="A268">
        <v>788.6939697265625</v>
      </c>
      <c r="B268">
        <v>204</v>
      </c>
    </row>
    <row r="269" spans="1:2" x14ac:dyDescent="0.25">
      <c r="A269">
        <v>788.70599365234375</v>
      </c>
      <c r="B269">
        <v>201.80000305175781</v>
      </c>
    </row>
    <row r="270" spans="1:2" x14ac:dyDescent="0.25">
      <c r="A270">
        <v>788.718994140625</v>
      </c>
      <c r="B270">
        <v>239.5</v>
      </c>
    </row>
    <row r="271" spans="1:2" x14ac:dyDescent="0.25">
      <c r="A271">
        <v>788.73101806640625</v>
      </c>
      <c r="B271">
        <v>243.80000305175781</v>
      </c>
    </row>
    <row r="272" spans="1:2" x14ac:dyDescent="0.25">
      <c r="A272">
        <v>788.74298095703125</v>
      </c>
      <c r="B272">
        <v>243</v>
      </c>
    </row>
    <row r="273" spans="1:2" x14ac:dyDescent="0.25">
      <c r="A273">
        <v>788.7550048828125</v>
      </c>
      <c r="B273">
        <v>267.79998779296875</v>
      </c>
    </row>
    <row r="274" spans="1:2" x14ac:dyDescent="0.25">
      <c r="A274">
        <v>788.76800537109375</v>
      </c>
      <c r="B274">
        <v>341.79998779296875</v>
      </c>
    </row>
    <row r="275" spans="1:2" x14ac:dyDescent="0.25">
      <c r="A275">
        <v>788.780029296875</v>
      </c>
      <c r="B275">
        <v>444</v>
      </c>
    </row>
    <row r="276" spans="1:2" x14ac:dyDescent="0.25">
      <c r="A276">
        <v>788.7919921875</v>
      </c>
      <c r="B276">
        <v>581.70001220703125</v>
      </c>
    </row>
    <row r="277" spans="1:2" x14ac:dyDescent="0.25">
      <c r="A277">
        <v>788.80499267578125</v>
      </c>
      <c r="B277">
        <v>912.70001220703125</v>
      </c>
    </row>
    <row r="278" spans="1:2" x14ac:dyDescent="0.25">
      <c r="A278">
        <v>788.8170166015625</v>
      </c>
      <c r="B278">
        <v>2663</v>
      </c>
    </row>
    <row r="279" spans="1:2" x14ac:dyDescent="0.25">
      <c r="A279">
        <v>788.8289794921875</v>
      </c>
      <c r="B279">
        <v>11670</v>
      </c>
    </row>
    <row r="280" spans="1:2" x14ac:dyDescent="0.25">
      <c r="A280">
        <v>788.84100341796875</v>
      </c>
      <c r="B280">
        <v>36080</v>
      </c>
    </row>
    <row r="281" spans="1:2" x14ac:dyDescent="0.25">
      <c r="A281">
        <v>788.85400390625</v>
      </c>
      <c r="B281">
        <v>61790</v>
      </c>
    </row>
    <row r="282" spans="1:2" x14ac:dyDescent="0.25">
      <c r="A282">
        <v>788.86602783203125</v>
      </c>
      <c r="B282">
        <v>58060</v>
      </c>
    </row>
    <row r="283" spans="1:2" x14ac:dyDescent="0.25">
      <c r="A283">
        <v>788.87799072265625</v>
      </c>
      <c r="B283">
        <v>30420</v>
      </c>
    </row>
    <row r="284" spans="1:2" x14ac:dyDescent="0.25">
      <c r="A284">
        <v>788.8900146484375</v>
      </c>
      <c r="B284">
        <v>9553</v>
      </c>
    </row>
    <row r="285" spans="1:2" x14ac:dyDescent="0.25">
      <c r="A285">
        <v>788.90301513671875</v>
      </c>
      <c r="B285">
        <v>2488</v>
      </c>
    </row>
    <row r="286" spans="1:2" x14ac:dyDescent="0.25">
      <c r="A286">
        <v>788.91497802734375</v>
      </c>
      <c r="B286">
        <v>886</v>
      </c>
    </row>
    <row r="287" spans="1:2" x14ac:dyDescent="0.25">
      <c r="A287">
        <v>788.927001953125</v>
      </c>
      <c r="B287">
        <v>567.29998779296875</v>
      </c>
    </row>
    <row r="288" spans="1:2" x14ac:dyDescent="0.25">
      <c r="A288">
        <v>788.93902587890625</v>
      </c>
      <c r="B288">
        <v>447</v>
      </c>
    </row>
    <row r="289" spans="1:2" x14ac:dyDescent="0.25">
      <c r="A289">
        <v>788.9520263671875</v>
      </c>
      <c r="B289">
        <v>291.29998779296875</v>
      </c>
    </row>
    <row r="290" spans="1:2" x14ac:dyDescent="0.25">
      <c r="A290">
        <v>788.9639892578125</v>
      </c>
      <c r="B290">
        <v>139.80000305175781</v>
      </c>
    </row>
    <row r="291" spans="1:2" x14ac:dyDescent="0.25">
      <c r="A291">
        <v>788.97601318359375</v>
      </c>
      <c r="B291">
        <v>103.80000305175781</v>
      </c>
    </row>
    <row r="292" spans="1:2" x14ac:dyDescent="0.25">
      <c r="A292">
        <v>788.98797607421875</v>
      </c>
      <c r="B292">
        <v>148.80000305175781</v>
      </c>
    </row>
    <row r="293" spans="1:2" x14ac:dyDescent="0.25">
      <c r="A293">
        <v>789.0009765625</v>
      </c>
      <c r="B293">
        <v>155.30000305175781</v>
      </c>
    </row>
    <row r="294" spans="1:2" x14ac:dyDescent="0.25">
      <c r="A294">
        <v>789.01300048828125</v>
      </c>
      <c r="B294">
        <v>179.30000305175781</v>
      </c>
    </row>
    <row r="295" spans="1:2" x14ac:dyDescent="0.25">
      <c r="A295">
        <v>789.0250244140625</v>
      </c>
      <c r="B295">
        <v>212.69999694824219</v>
      </c>
    </row>
    <row r="296" spans="1:2" x14ac:dyDescent="0.25">
      <c r="A296">
        <v>789.0369873046875</v>
      </c>
      <c r="B296">
        <v>191</v>
      </c>
    </row>
    <row r="297" spans="1:2" x14ac:dyDescent="0.25">
      <c r="A297">
        <v>789.04998779296875</v>
      </c>
      <c r="B297">
        <v>176.5</v>
      </c>
    </row>
    <row r="298" spans="1:2" x14ac:dyDescent="0.25">
      <c r="A298">
        <v>789.06201171875</v>
      </c>
      <c r="B298">
        <v>180</v>
      </c>
    </row>
    <row r="299" spans="1:2" x14ac:dyDescent="0.25">
      <c r="A299">
        <v>789.073974609375</v>
      </c>
      <c r="B299">
        <v>162.30000305175781</v>
      </c>
    </row>
    <row r="300" spans="1:2" x14ac:dyDescent="0.25">
      <c r="A300">
        <v>789.08599853515625</v>
      </c>
      <c r="B300">
        <v>162.5</v>
      </c>
    </row>
    <row r="301" spans="1:2" x14ac:dyDescent="0.25">
      <c r="A301">
        <v>789.0989990234375</v>
      </c>
      <c r="B301">
        <v>182</v>
      </c>
    </row>
    <row r="302" spans="1:2" x14ac:dyDescent="0.25">
      <c r="A302">
        <v>789.11102294921875</v>
      </c>
      <c r="B302">
        <v>178.30000305175781</v>
      </c>
    </row>
    <row r="303" spans="1:2" x14ac:dyDescent="0.25">
      <c r="A303">
        <v>789.12298583984375</v>
      </c>
      <c r="B303">
        <v>211.19999694824219</v>
      </c>
    </row>
    <row r="304" spans="1:2" x14ac:dyDescent="0.25">
      <c r="A304">
        <v>789.135986328125</v>
      </c>
      <c r="B304">
        <v>263.20001220703125</v>
      </c>
    </row>
    <row r="305" spans="1:2" x14ac:dyDescent="0.25">
      <c r="A305">
        <v>789.14801025390625</v>
      </c>
      <c r="B305">
        <v>245.80000305175781</v>
      </c>
    </row>
    <row r="306" spans="1:2" x14ac:dyDescent="0.25">
      <c r="A306">
        <v>789.15997314453125</v>
      </c>
      <c r="B306">
        <v>245.5</v>
      </c>
    </row>
    <row r="307" spans="1:2" x14ac:dyDescent="0.25">
      <c r="A307">
        <v>789.1719970703125</v>
      </c>
      <c r="B307">
        <v>291.5</v>
      </c>
    </row>
    <row r="308" spans="1:2" x14ac:dyDescent="0.25">
      <c r="A308">
        <v>789.18499755859375</v>
      </c>
      <c r="B308">
        <v>263</v>
      </c>
    </row>
    <row r="309" spans="1:2" x14ac:dyDescent="0.25">
      <c r="A309">
        <v>789.197021484375</v>
      </c>
      <c r="B309">
        <v>224.30000305175781</v>
      </c>
    </row>
    <row r="310" spans="1:2" x14ac:dyDescent="0.25">
      <c r="A310">
        <v>789.208984375</v>
      </c>
      <c r="B310">
        <v>225.19999694824219</v>
      </c>
    </row>
    <row r="311" spans="1:2" x14ac:dyDescent="0.25">
      <c r="A311">
        <v>789.22100830078125</v>
      </c>
      <c r="B311">
        <v>191.5</v>
      </c>
    </row>
    <row r="312" spans="1:2" x14ac:dyDescent="0.25">
      <c r="A312">
        <v>789.2340087890625</v>
      </c>
      <c r="B312">
        <v>221.19999694824219</v>
      </c>
    </row>
    <row r="313" spans="1:2" x14ac:dyDescent="0.25">
      <c r="A313">
        <v>789.2459716796875</v>
      </c>
      <c r="B313">
        <v>281.29998779296875</v>
      </c>
    </row>
    <row r="314" spans="1:2" x14ac:dyDescent="0.25">
      <c r="A314">
        <v>789.25799560546875</v>
      </c>
      <c r="B314">
        <v>233.5</v>
      </c>
    </row>
    <row r="315" spans="1:2" x14ac:dyDescent="0.25">
      <c r="A315">
        <v>789.27099609375</v>
      </c>
      <c r="B315">
        <v>250.69999694824219</v>
      </c>
    </row>
    <row r="316" spans="1:2" x14ac:dyDescent="0.25">
      <c r="A316">
        <v>789.28302001953125</v>
      </c>
      <c r="B316">
        <v>408.5</v>
      </c>
    </row>
    <row r="317" spans="1:2" x14ac:dyDescent="0.25">
      <c r="A317">
        <v>789.29498291015625</v>
      </c>
      <c r="B317">
        <v>582.5</v>
      </c>
    </row>
    <row r="318" spans="1:2" x14ac:dyDescent="0.25">
      <c r="A318">
        <v>789.3070068359375</v>
      </c>
      <c r="B318">
        <v>858.79998779296875</v>
      </c>
    </row>
    <row r="319" spans="1:2" x14ac:dyDescent="0.25">
      <c r="A319">
        <v>789.32000732421875</v>
      </c>
      <c r="B319">
        <v>2731</v>
      </c>
    </row>
    <row r="320" spans="1:2" x14ac:dyDescent="0.25">
      <c r="A320">
        <v>789.33197021484375</v>
      </c>
      <c r="B320">
        <v>12680</v>
      </c>
    </row>
    <row r="321" spans="1:2" x14ac:dyDescent="0.25">
      <c r="A321">
        <v>789.343994140625</v>
      </c>
      <c r="B321">
        <v>42760</v>
      </c>
    </row>
    <row r="322" spans="1:2" x14ac:dyDescent="0.25">
      <c r="A322">
        <v>789.35601806640625</v>
      </c>
      <c r="B322">
        <v>76870</v>
      </c>
    </row>
    <row r="323" spans="1:2" x14ac:dyDescent="0.25">
      <c r="A323">
        <v>789.3690185546875</v>
      </c>
      <c r="B323">
        <v>72190</v>
      </c>
    </row>
    <row r="324" spans="1:2" x14ac:dyDescent="0.25">
      <c r="A324">
        <v>789.3809814453125</v>
      </c>
      <c r="B324">
        <v>35870</v>
      </c>
    </row>
    <row r="325" spans="1:2" x14ac:dyDescent="0.25">
      <c r="A325">
        <v>789.39300537109375</v>
      </c>
      <c r="B325">
        <v>10070</v>
      </c>
    </row>
    <row r="326" spans="1:2" x14ac:dyDescent="0.25">
      <c r="A326">
        <v>789.405029296875</v>
      </c>
      <c r="B326">
        <v>2381</v>
      </c>
    </row>
    <row r="327" spans="1:2" x14ac:dyDescent="0.25">
      <c r="A327">
        <v>789.41802978515625</v>
      </c>
      <c r="B327">
        <v>966</v>
      </c>
    </row>
    <row r="328" spans="1:2" x14ac:dyDescent="0.25">
      <c r="A328">
        <v>789.42999267578125</v>
      </c>
      <c r="B328">
        <v>738.29998779296875</v>
      </c>
    </row>
    <row r="329" spans="1:2" x14ac:dyDescent="0.25">
      <c r="A329">
        <v>789.4420166015625</v>
      </c>
      <c r="B329">
        <v>600.79998779296875</v>
      </c>
    </row>
    <row r="330" spans="1:2" x14ac:dyDescent="0.25">
      <c r="A330">
        <v>789.4539794921875</v>
      </c>
      <c r="B330">
        <v>440</v>
      </c>
    </row>
    <row r="331" spans="1:2" x14ac:dyDescent="0.25">
      <c r="A331">
        <v>789.46697998046875</v>
      </c>
      <c r="B331">
        <v>284</v>
      </c>
    </row>
    <row r="332" spans="1:2" x14ac:dyDescent="0.25">
      <c r="A332">
        <v>789.47900390625</v>
      </c>
      <c r="B332">
        <v>205.30000305175781</v>
      </c>
    </row>
    <row r="333" spans="1:2" x14ac:dyDescent="0.25">
      <c r="A333">
        <v>789.49102783203125</v>
      </c>
      <c r="B333">
        <v>189.80000305175781</v>
      </c>
    </row>
    <row r="334" spans="1:2" x14ac:dyDescent="0.25">
      <c r="A334">
        <v>789.5040283203125</v>
      </c>
      <c r="B334">
        <v>201.5</v>
      </c>
    </row>
    <row r="335" spans="1:2" x14ac:dyDescent="0.25">
      <c r="A335">
        <v>789.5159912109375</v>
      </c>
      <c r="B335">
        <v>188.30000305175781</v>
      </c>
    </row>
    <row r="336" spans="1:2" x14ac:dyDescent="0.25">
      <c r="A336">
        <v>789.52801513671875</v>
      </c>
      <c r="B336">
        <v>144.19999694824219</v>
      </c>
    </row>
    <row r="337" spans="1:2" x14ac:dyDescent="0.25">
      <c r="A337">
        <v>789.53997802734375</v>
      </c>
      <c r="B337">
        <v>124</v>
      </c>
    </row>
    <row r="338" spans="1:2" x14ac:dyDescent="0.25">
      <c r="A338">
        <v>789.552978515625</v>
      </c>
      <c r="B338">
        <v>127</v>
      </c>
    </row>
    <row r="339" spans="1:2" x14ac:dyDescent="0.25">
      <c r="A339">
        <v>789.56500244140625</v>
      </c>
      <c r="B339">
        <v>133.5</v>
      </c>
    </row>
    <row r="340" spans="1:2" x14ac:dyDescent="0.25">
      <c r="A340">
        <v>789.5770263671875</v>
      </c>
      <c r="B340">
        <v>160</v>
      </c>
    </row>
    <row r="341" spans="1:2" x14ac:dyDescent="0.25">
      <c r="A341">
        <v>789.5889892578125</v>
      </c>
      <c r="B341">
        <v>252.69999694824219</v>
      </c>
    </row>
    <row r="342" spans="1:2" x14ac:dyDescent="0.25">
      <c r="A342">
        <v>789.60198974609375</v>
      </c>
      <c r="B342">
        <v>346</v>
      </c>
    </row>
    <row r="343" spans="1:2" x14ac:dyDescent="0.25">
      <c r="A343">
        <v>789.614013671875</v>
      </c>
      <c r="B343">
        <v>290</v>
      </c>
    </row>
    <row r="344" spans="1:2" x14ac:dyDescent="0.25">
      <c r="A344">
        <v>789.6259765625</v>
      </c>
      <c r="B344">
        <v>203.30000305175781</v>
      </c>
    </row>
    <row r="345" spans="1:2" x14ac:dyDescent="0.25">
      <c r="A345">
        <v>789.63800048828125</v>
      </c>
      <c r="B345">
        <v>208.30000305175781</v>
      </c>
    </row>
    <row r="346" spans="1:2" x14ac:dyDescent="0.25">
      <c r="A346">
        <v>789.6510009765625</v>
      </c>
      <c r="B346">
        <v>204.69999694824219</v>
      </c>
    </row>
    <row r="347" spans="1:2" x14ac:dyDescent="0.25">
      <c r="A347">
        <v>789.66302490234375</v>
      </c>
      <c r="B347">
        <v>176.30000305175781</v>
      </c>
    </row>
    <row r="348" spans="1:2" x14ac:dyDescent="0.25">
      <c r="A348">
        <v>789.67498779296875</v>
      </c>
      <c r="B348">
        <v>191.30000305175781</v>
      </c>
    </row>
    <row r="349" spans="1:2" x14ac:dyDescent="0.25">
      <c r="A349">
        <v>789.68798828125</v>
      </c>
      <c r="B349">
        <v>228.30000305175781</v>
      </c>
    </row>
    <row r="350" spans="1:2" x14ac:dyDescent="0.25">
      <c r="A350">
        <v>789.70001220703125</v>
      </c>
      <c r="B350">
        <v>215.5</v>
      </c>
    </row>
    <row r="351" spans="1:2" x14ac:dyDescent="0.25">
      <c r="A351">
        <v>789.71197509765625</v>
      </c>
      <c r="B351">
        <v>156.69999694824219</v>
      </c>
    </row>
    <row r="352" spans="1:2" x14ac:dyDescent="0.25">
      <c r="A352">
        <v>789.7239990234375</v>
      </c>
      <c r="B352">
        <v>131</v>
      </c>
    </row>
    <row r="353" spans="1:2" x14ac:dyDescent="0.25">
      <c r="A353">
        <v>789.73699951171875</v>
      </c>
      <c r="B353">
        <v>167.30000305175781</v>
      </c>
    </row>
    <row r="354" spans="1:2" x14ac:dyDescent="0.25">
      <c r="A354">
        <v>789.7490234375</v>
      </c>
      <c r="B354">
        <v>248</v>
      </c>
    </row>
    <row r="355" spans="1:2" x14ac:dyDescent="0.25">
      <c r="A355">
        <v>789.760986328125</v>
      </c>
      <c r="B355">
        <v>298.70001220703125</v>
      </c>
    </row>
    <row r="356" spans="1:2" x14ac:dyDescent="0.25">
      <c r="A356">
        <v>789.77301025390625</v>
      </c>
      <c r="B356">
        <v>307.20001220703125</v>
      </c>
    </row>
    <row r="357" spans="1:2" x14ac:dyDescent="0.25">
      <c r="A357">
        <v>789.7860107421875</v>
      </c>
      <c r="B357">
        <v>413</v>
      </c>
    </row>
    <row r="358" spans="1:2" x14ac:dyDescent="0.25">
      <c r="A358">
        <v>789.7979736328125</v>
      </c>
      <c r="B358">
        <v>619.5</v>
      </c>
    </row>
    <row r="359" spans="1:2" x14ac:dyDescent="0.25">
      <c r="A359">
        <v>789.80999755859375</v>
      </c>
      <c r="B359">
        <v>1018</v>
      </c>
    </row>
    <row r="360" spans="1:2" x14ac:dyDescent="0.25">
      <c r="A360">
        <v>789.822998046875</v>
      </c>
      <c r="B360">
        <v>2847</v>
      </c>
    </row>
    <row r="361" spans="1:2" x14ac:dyDescent="0.25">
      <c r="A361">
        <v>789.83502197265625</v>
      </c>
      <c r="B361">
        <v>13470</v>
      </c>
    </row>
    <row r="362" spans="1:2" x14ac:dyDescent="0.25">
      <c r="A362">
        <v>789.84698486328125</v>
      </c>
      <c r="B362">
        <v>42450</v>
      </c>
    </row>
    <row r="363" spans="1:2" x14ac:dyDescent="0.25">
      <c r="A363">
        <v>789.8590087890625</v>
      </c>
      <c r="B363">
        <v>72270</v>
      </c>
    </row>
    <row r="364" spans="1:2" x14ac:dyDescent="0.25">
      <c r="A364">
        <v>789.87200927734375</v>
      </c>
      <c r="B364">
        <v>67010</v>
      </c>
    </row>
    <row r="365" spans="1:2" x14ac:dyDescent="0.25">
      <c r="A365">
        <v>789.88397216796875</v>
      </c>
      <c r="B365">
        <v>33650</v>
      </c>
    </row>
    <row r="366" spans="1:2" x14ac:dyDescent="0.25">
      <c r="A366">
        <v>789.89599609375</v>
      </c>
      <c r="B366">
        <v>9378</v>
      </c>
    </row>
    <row r="367" spans="1:2" x14ac:dyDescent="0.25">
      <c r="A367">
        <v>789.90802001953125</v>
      </c>
      <c r="B367">
        <v>2231</v>
      </c>
    </row>
    <row r="368" spans="1:2" x14ac:dyDescent="0.25">
      <c r="A368">
        <v>789.9210205078125</v>
      </c>
      <c r="B368">
        <v>964</v>
      </c>
    </row>
    <row r="369" spans="1:2" x14ac:dyDescent="0.25">
      <c r="A369">
        <v>789.9329833984375</v>
      </c>
      <c r="B369">
        <v>747.79998779296875</v>
      </c>
    </row>
    <row r="370" spans="1:2" x14ac:dyDescent="0.25">
      <c r="A370">
        <v>789.94500732421875</v>
      </c>
      <c r="B370">
        <v>685.29998779296875</v>
      </c>
    </row>
    <row r="371" spans="1:2" x14ac:dyDescent="0.25">
      <c r="A371">
        <v>789.95697021484375</v>
      </c>
      <c r="B371">
        <v>507.5</v>
      </c>
    </row>
    <row r="372" spans="1:2" x14ac:dyDescent="0.25">
      <c r="A372">
        <v>789.969970703125</v>
      </c>
      <c r="B372">
        <v>295.79998779296875</v>
      </c>
    </row>
    <row r="373" spans="1:2" x14ac:dyDescent="0.25">
      <c r="A373">
        <v>789.98199462890625</v>
      </c>
      <c r="B373">
        <v>198.5</v>
      </c>
    </row>
    <row r="374" spans="1:2" x14ac:dyDescent="0.25">
      <c r="A374">
        <v>789.9940185546875</v>
      </c>
      <c r="B374">
        <v>212</v>
      </c>
    </row>
    <row r="375" spans="1:2" x14ac:dyDescent="0.25">
      <c r="A375">
        <v>790.00701904296875</v>
      </c>
      <c r="B375">
        <v>211.5</v>
      </c>
    </row>
    <row r="376" spans="1:2" x14ac:dyDescent="0.25">
      <c r="A376">
        <v>790.01898193359375</v>
      </c>
      <c r="B376">
        <v>192.30000305175781</v>
      </c>
    </row>
    <row r="377" spans="1:2" x14ac:dyDescent="0.25">
      <c r="A377">
        <v>790.031005859375</v>
      </c>
      <c r="B377">
        <v>205</v>
      </c>
    </row>
    <row r="378" spans="1:2" x14ac:dyDescent="0.25">
      <c r="A378">
        <v>790.04302978515625</v>
      </c>
      <c r="B378">
        <v>207</v>
      </c>
    </row>
    <row r="379" spans="1:2" x14ac:dyDescent="0.25">
      <c r="A379">
        <v>790.0560302734375</v>
      </c>
      <c r="B379">
        <v>184.69999694824219</v>
      </c>
    </row>
    <row r="380" spans="1:2" x14ac:dyDescent="0.25">
      <c r="A380">
        <v>790.0679931640625</v>
      </c>
      <c r="B380">
        <v>168.30000305175781</v>
      </c>
    </row>
    <row r="381" spans="1:2" x14ac:dyDescent="0.25">
      <c r="A381">
        <v>790.08001708984375</v>
      </c>
      <c r="B381">
        <v>154.80000305175781</v>
      </c>
    </row>
    <row r="382" spans="1:2" x14ac:dyDescent="0.25">
      <c r="A382">
        <v>790.09197998046875</v>
      </c>
      <c r="B382">
        <v>146</v>
      </c>
    </row>
    <row r="383" spans="1:2" x14ac:dyDescent="0.25">
      <c r="A383">
        <v>790.10498046875</v>
      </c>
      <c r="B383">
        <v>209.5</v>
      </c>
    </row>
    <row r="384" spans="1:2" x14ac:dyDescent="0.25">
      <c r="A384">
        <v>790.11700439453125</v>
      </c>
      <c r="B384">
        <v>256.70001220703125</v>
      </c>
    </row>
    <row r="385" spans="1:2" x14ac:dyDescent="0.25">
      <c r="A385">
        <v>790.1290283203125</v>
      </c>
      <c r="B385">
        <v>195.19999694824219</v>
      </c>
    </row>
    <row r="386" spans="1:2" x14ac:dyDescent="0.25">
      <c r="A386">
        <v>790.14202880859375</v>
      </c>
      <c r="B386">
        <v>191.30000305175781</v>
      </c>
    </row>
    <row r="387" spans="1:2" x14ac:dyDescent="0.25">
      <c r="A387">
        <v>790.15399169921875</v>
      </c>
      <c r="B387">
        <v>303.79998779296875</v>
      </c>
    </row>
    <row r="388" spans="1:2" x14ac:dyDescent="0.25">
      <c r="A388">
        <v>790.166015625</v>
      </c>
      <c r="B388">
        <v>353</v>
      </c>
    </row>
    <row r="389" spans="1:2" x14ac:dyDescent="0.25">
      <c r="A389">
        <v>790.177978515625</v>
      </c>
      <c r="B389">
        <v>257.20001220703125</v>
      </c>
    </row>
    <row r="390" spans="1:2" x14ac:dyDescent="0.25">
      <c r="A390">
        <v>790.19097900390625</v>
      </c>
      <c r="B390">
        <v>171.19999694824219</v>
      </c>
    </row>
    <row r="391" spans="1:2" x14ac:dyDescent="0.25">
      <c r="A391">
        <v>790.2030029296875</v>
      </c>
      <c r="B391">
        <v>178.80000305175781</v>
      </c>
    </row>
    <row r="392" spans="1:2" x14ac:dyDescent="0.25">
      <c r="A392">
        <v>790.21502685546875</v>
      </c>
      <c r="B392">
        <v>217.80000305175781</v>
      </c>
    </row>
    <row r="393" spans="1:2" x14ac:dyDescent="0.25">
      <c r="A393">
        <v>790.22698974609375</v>
      </c>
      <c r="B393">
        <v>270.5</v>
      </c>
    </row>
    <row r="394" spans="1:2" x14ac:dyDescent="0.25">
      <c r="A394">
        <v>790.239990234375</v>
      </c>
      <c r="B394">
        <v>283.70001220703125</v>
      </c>
    </row>
    <row r="395" spans="1:2" x14ac:dyDescent="0.25">
      <c r="A395">
        <v>790.25201416015625</v>
      </c>
      <c r="B395">
        <v>220</v>
      </c>
    </row>
    <row r="396" spans="1:2" x14ac:dyDescent="0.25">
      <c r="A396">
        <v>790.26397705078125</v>
      </c>
      <c r="B396">
        <v>188.30000305175781</v>
      </c>
    </row>
    <row r="397" spans="1:2" x14ac:dyDescent="0.25">
      <c r="A397">
        <v>790.2769775390625</v>
      </c>
      <c r="B397">
        <v>262</v>
      </c>
    </row>
    <row r="398" spans="1:2" x14ac:dyDescent="0.25">
      <c r="A398">
        <v>790.28900146484375</v>
      </c>
      <c r="B398">
        <v>423.20001220703125</v>
      </c>
    </row>
    <row r="399" spans="1:2" x14ac:dyDescent="0.25">
      <c r="A399">
        <v>790.301025390625</v>
      </c>
      <c r="B399">
        <v>547.79998779296875</v>
      </c>
    </row>
    <row r="400" spans="1:2" x14ac:dyDescent="0.25">
      <c r="A400">
        <v>790.31298828125</v>
      </c>
      <c r="B400">
        <v>900.79998779296875</v>
      </c>
    </row>
    <row r="401" spans="1:2" x14ac:dyDescent="0.25">
      <c r="A401">
        <v>790.32598876953125</v>
      </c>
      <c r="B401">
        <v>3135</v>
      </c>
    </row>
    <row r="402" spans="1:2" x14ac:dyDescent="0.25">
      <c r="A402">
        <v>790.3380126953125</v>
      </c>
      <c r="B402">
        <v>13370</v>
      </c>
    </row>
    <row r="403" spans="1:2" x14ac:dyDescent="0.25">
      <c r="A403">
        <v>790.3499755859375</v>
      </c>
      <c r="B403">
        <v>39960</v>
      </c>
    </row>
    <row r="404" spans="1:2" x14ac:dyDescent="0.25">
      <c r="A404">
        <v>790.36199951171875</v>
      </c>
      <c r="B404">
        <v>67070</v>
      </c>
    </row>
    <row r="405" spans="1:2" x14ac:dyDescent="0.25">
      <c r="A405">
        <v>790.375</v>
      </c>
      <c r="B405">
        <v>60710</v>
      </c>
    </row>
    <row r="406" spans="1:2" x14ac:dyDescent="0.25">
      <c r="A406">
        <v>790.38702392578125</v>
      </c>
      <c r="B406">
        <v>29090</v>
      </c>
    </row>
    <row r="407" spans="1:2" x14ac:dyDescent="0.25">
      <c r="A407">
        <v>790.39898681640625</v>
      </c>
      <c r="B407">
        <v>7956</v>
      </c>
    </row>
    <row r="408" spans="1:2" x14ac:dyDescent="0.25">
      <c r="A408">
        <v>790.4119873046875</v>
      </c>
      <c r="B408">
        <v>2226</v>
      </c>
    </row>
    <row r="409" spans="1:2" x14ac:dyDescent="0.25">
      <c r="A409">
        <v>790.42401123046875</v>
      </c>
      <c r="B409">
        <v>917.79998779296875</v>
      </c>
    </row>
    <row r="410" spans="1:2" x14ac:dyDescent="0.25">
      <c r="A410">
        <v>790.43597412109375</v>
      </c>
      <c r="B410">
        <v>557</v>
      </c>
    </row>
    <row r="411" spans="1:2" x14ac:dyDescent="0.25">
      <c r="A411">
        <v>790.447998046875</v>
      </c>
      <c r="B411">
        <v>423</v>
      </c>
    </row>
    <row r="412" spans="1:2" x14ac:dyDescent="0.25">
      <c r="A412">
        <v>790.46099853515625</v>
      </c>
      <c r="B412">
        <v>315.5</v>
      </c>
    </row>
    <row r="413" spans="1:2" x14ac:dyDescent="0.25">
      <c r="A413">
        <v>790.4730224609375</v>
      </c>
      <c r="B413">
        <v>254.30000305175781</v>
      </c>
    </row>
    <row r="414" spans="1:2" x14ac:dyDescent="0.25">
      <c r="A414">
        <v>790.4849853515625</v>
      </c>
      <c r="B414">
        <v>254.30000305175781</v>
      </c>
    </row>
    <row r="415" spans="1:2" x14ac:dyDescent="0.25">
      <c r="A415">
        <v>790.49700927734375</v>
      </c>
      <c r="B415">
        <v>290.5</v>
      </c>
    </row>
    <row r="416" spans="1:2" x14ac:dyDescent="0.25">
      <c r="A416">
        <v>790.510009765625</v>
      </c>
      <c r="B416">
        <v>286.5</v>
      </c>
    </row>
    <row r="417" spans="1:2" x14ac:dyDescent="0.25">
      <c r="A417">
        <v>790.52197265625</v>
      </c>
      <c r="B417">
        <v>227</v>
      </c>
    </row>
    <row r="418" spans="1:2" x14ac:dyDescent="0.25">
      <c r="A418">
        <v>790.53399658203125</v>
      </c>
      <c r="B418">
        <v>184.69999694824219</v>
      </c>
    </row>
    <row r="419" spans="1:2" x14ac:dyDescent="0.25">
      <c r="A419">
        <v>790.5469970703125</v>
      </c>
      <c r="B419">
        <v>188.80000305175781</v>
      </c>
    </row>
    <row r="420" spans="1:2" x14ac:dyDescent="0.25">
      <c r="A420">
        <v>790.55902099609375</v>
      </c>
      <c r="B420">
        <v>216.5</v>
      </c>
    </row>
    <row r="421" spans="1:2" x14ac:dyDescent="0.25">
      <c r="A421">
        <v>790.57098388671875</v>
      </c>
      <c r="B421">
        <v>222</v>
      </c>
    </row>
    <row r="422" spans="1:2" x14ac:dyDescent="0.25">
      <c r="A422">
        <v>790.5830078125</v>
      </c>
      <c r="B422">
        <v>184.30000305175781</v>
      </c>
    </row>
    <row r="423" spans="1:2" x14ac:dyDescent="0.25">
      <c r="A423">
        <v>790.59600830078125</v>
      </c>
      <c r="B423">
        <v>160.69999694824219</v>
      </c>
    </row>
    <row r="424" spans="1:2" x14ac:dyDescent="0.25">
      <c r="A424">
        <v>790.60797119140625</v>
      </c>
      <c r="B424">
        <v>167</v>
      </c>
    </row>
    <row r="425" spans="1:2" x14ac:dyDescent="0.25">
      <c r="A425">
        <v>790.6199951171875</v>
      </c>
      <c r="B425">
        <v>161.69999694824219</v>
      </c>
    </row>
    <row r="426" spans="1:2" x14ac:dyDescent="0.25">
      <c r="A426">
        <v>790.63299560546875</v>
      </c>
      <c r="B426">
        <v>181.30000305175781</v>
      </c>
    </row>
    <row r="427" spans="1:2" x14ac:dyDescent="0.25">
      <c r="A427">
        <v>790.64501953125</v>
      </c>
      <c r="B427">
        <v>222.30000305175781</v>
      </c>
    </row>
    <row r="428" spans="1:2" x14ac:dyDescent="0.25">
      <c r="A428">
        <v>790.656982421875</v>
      </c>
      <c r="B428">
        <v>237</v>
      </c>
    </row>
    <row r="429" spans="1:2" x14ac:dyDescent="0.25">
      <c r="A429">
        <v>790.66900634765625</v>
      </c>
      <c r="B429">
        <v>218.80000305175781</v>
      </c>
    </row>
    <row r="430" spans="1:2" x14ac:dyDescent="0.25">
      <c r="A430">
        <v>790.6820068359375</v>
      </c>
      <c r="B430">
        <v>197.5</v>
      </c>
    </row>
    <row r="431" spans="1:2" x14ac:dyDescent="0.25">
      <c r="A431">
        <v>790.6939697265625</v>
      </c>
      <c r="B431">
        <v>174.5</v>
      </c>
    </row>
    <row r="432" spans="1:2" x14ac:dyDescent="0.25">
      <c r="A432">
        <v>790.70599365234375</v>
      </c>
      <c r="B432">
        <v>153</v>
      </c>
    </row>
    <row r="433" spans="1:2" x14ac:dyDescent="0.25">
      <c r="A433">
        <v>790.718017578125</v>
      </c>
      <c r="B433">
        <v>201.80000305175781</v>
      </c>
    </row>
    <row r="434" spans="1:2" x14ac:dyDescent="0.25">
      <c r="A434">
        <v>790.73101806640625</v>
      </c>
      <c r="B434">
        <v>369.20001220703125</v>
      </c>
    </row>
    <row r="435" spans="1:2" x14ac:dyDescent="0.25">
      <c r="A435">
        <v>790.74298095703125</v>
      </c>
      <c r="B435">
        <v>490.70001220703125</v>
      </c>
    </row>
    <row r="436" spans="1:2" x14ac:dyDescent="0.25">
      <c r="A436">
        <v>790.7550048828125</v>
      </c>
      <c r="B436">
        <v>435.70001220703125</v>
      </c>
    </row>
    <row r="437" spans="1:2" x14ac:dyDescent="0.25">
      <c r="A437">
        <v>790.76800537109375</v>
      </c>
      <c r="B437">
        <v>384</v>
      </c>
    </row>
    <row r="438" spans="1:2" x14ac:dyDescent="0.25">
      <c r="A438">
        <v>790.780029296875</v>
      </c>
      <c r="B438">
        <v>373</v>
      </c>
    </row>
    <row r="439" spans="1:2" x14ac:dyDescent="0.25">
      <c r="A439">
        <v>790.7919921875</v>
      </c>
      <c r="B439">
        <v>365.5</v>
      </c>
    </row>
    <row r="440" spans="1:2" x14ac:dyDescent="0.25">
      <c r="A440">
        <v>790.80401611328125</v>
      </c>
      <c r="B440">
        <v>459.79998779296875</v>
      </c>
    </row>
    <row r="441" spans="1:2" x14ac:dyDescent="0.25">
      <c r="A441">
        <v>790.8170166015625</v>
      </c>
      <c r="B441">
        <v>949</v>
      </c>
    </row>
    <row r="442" spans="1:2" x14ac:dyDescent="0.25">
      <c r="A442">
        <v>790.8289794921875</v>
      </c>
      <c r="B442">
        <v>3073</v>
      </c>
    </row>
    <row r="443" spans="1:2" x14ac:dyDescent="0.25">
      <c r="A443">
        <v>790.84100341796875</v>
      </c>
      <c r="B443">
        <v>12380</v>
      </c>
    </row>
    <row r="444" spans="1:2" x14ac:dyDescent="0.25">
      <c r="A444">
        <v>790.85302734375</v>
      </c>
      <c r="B444">
        <v>37620</v>
      </c>
    </row>
    <row r="445" spans="1:2" x14ac:dyDescent="0.25">
      <c r="A445">
        <v>790.86602783203125</v>
      </c>
      <c r="B445">
        <v>63100</v>
      </c>
    </row>
    <row r="446" spans="1:2" x14ac:dyDescent="0.25">
      <c r="A446">
        <v>790.87799072265625</v>
      </c>
      <c r="B446">
        <v>57210</v>
      </c>
    </row>
    <row r="447" spans="1:2" x14ac:dyDescent="0.25">
      <c r="A447">
        <v>790.8900146484375</v>
      </c>
      <c r="B447">
        <v>28810</v>
      </c>
    </row>
    <row r="448" spans="1:2" x14ac:dyDescent="0.25">
      <c r="A448">
        <v>790.90301513671875</v>
      </c>
      <c r="B448">
        <v>8617</v>
      </c>
    </row>
    <row r="449" spans="1:2" x14ac:dyDescent="0.25">
      <c r="A449">
        <v>790.91497802734375</v>
      </c>
      <c r="B449">
        <v>2019</v>
      </c>
    </row>
    <row r="450" spans="1:2" x14ac:dyDescent="0.25">
      <c r="A450">
        <v>790.927001953125</v>
      </c>
      <c r="B450">
        <v>880.29998779296875</v>
      </c>
    </row>
    <row r="451" spans="1:2" x14ac:dyDescent="0.25">
      <c r="A451">
        <v>790.93902587890625</v>
      </c>
      <c r="B451">
        <v>800.79998779296875</v>
      </c>
    </row>
    <row r="452" spans="1:2" x14ac:dyDescent="0.25">
      <c r="A452">
        <v>790.9520263671875</v>
      </c>
      <c r="B452">
        <v>639.5</v>
      </c>
    </row>
    <row r="453" spans="1:2" x14ac:dyDescent="0.25">
      <c r="A453">
        <v>790.9639892578125</v>
      </c>
      <c r="B453">
        <v>430.5</v>
      </c>
    </row>
    <row r="454" spans="1:2" x14ac:dyDescent="0.25">
      <c r="A454">
        <v>790.97601318359375</v>
      </c>
      <c r="B454">
        <v>265.20001220703125</v>
      </c>
    </row>
    <row r="455" spans="1:2" x14ac:dyDescent="0.25">
      <c r="A455">
        <v>790.989013671875</v>
      </c>
      <c r="B455">
        <v>165.30000305175781</v>
      </c>
    </row>
    <row r="456" spans="1:2" x14ac:dyDescent="0.25">
      <c r="A456">
        <v>791.0009765625</v>
      </c>
      <c r="B456">
        <v>194.19999694824219</v>
      </c>
    </row>
    <row r="457" spans="1:2" x14ac:dyDescent="0.25">
      <c r="A457">
        <v>791.01300048828125</v>
      </c>
      <c r="B457">
        <v>238.19999694824219</v>
      </c>
    </row>
    <row r="458" spans="1:2" x14ac:dyDescent="0.25">
      <c r="A458">
        <v>791.0250244140625</v>
      </c>
      <c r="B458">
        <v>232.5</v>
      </c>
    </row>
    <row r="459" spans="1:2" x14ac:dyDescent="0.25">
      <c r="A459">
        <v>791.03802490234375</v>
      </c>
      <c r="B459">
        <v>243.30000305175781</v>
      </c>
    </row>
    <row r="460" spans="1:2" x14ac:dyDescent="0.25">
      <c r="A460">
        <v>791.04998779296875</v>
      </c>
      <c r="B460">
        <v>274.5</v>
      </c>
    </row>
    <row r="461" spans="1:2" x14ac:dyDescent="0.25">
      <c r="A461">
        <v>791.06201171875</v>
      </c>
      <c r="B461">
        <v>237.30000305175781</v>
      </c>
    </row>
    <row r="462" spans="1:2" x14ac:dyDescent="0.25">
      <c r="A462">
        <v>791.073974609375</v>
      </c>
      <c r="B462">
        <v>167.80000305175781</v>
      </c>
    </row>
    <row r="463" spans="1:2" x14ac:dyDescent="0.25">
      <c r="A463">
        <v>791.08697509765625</v>
      </c>
      <c r="B463">
        <v>159.5</v>
      </c>
    </row>
    <row r="464" spans="1:2" x14ac:dyDescent="0.25">
      <c r="A464">
        <v>791.0989990234375</v>
      </c>
      <c r="B464">
        <v>167.5</v>
      </c>
    </row>
    <row r="465" spans="1:2" x14ac:dyDescent="0.25">
      <c r="A465">
        <v>791.11102294921875</v>
      </c>
      <c r="B465">
        <v>153</v>
      </c>
    </row>
    <row r="466" spans="1:2" x14ac:dyDescent="0.25">
      <c r="A466">
        <v>791.1240234375</v>
      </c>
      <c r="B466">
        <v>160.69999694824219</v>
      </c>
    </row>
    <row r="467" spans="1:2" x14ac:dyDescent="0.25">
      <c r="A467">
        <v>791.135986328125</v>
      </c>
      <c r="B467">
        <v>226</v>
      </c>
    </row>
    <row r="468" spans="1:2" x14ac:dyDescent="0.25">
      <c r="A468">
        <v>791.14801025390625</v>
      </c>
      <c r="B468">
        <v>278.79998779296875</v>
      </c>
    </row>
    <row r="469" spans="1:2" x14ac:dyDescent="0.25">
      <c r="A469">
        <v>791.15997314453125</v>
      </c>
      <c r="B469">
        <v>232.80000305175781</v>
      </c>
    </row>
    <row r="470" spans="1:2" x14ac:dyDescent="0.25">
      <c r="A470">
        <v>791.1729736328125</v>
      </c>
      <c r="B470">
        <v>161.30000305175781</v>
      </c>
    </row>
    <row r="471" spans="1:2" x14ac:dyDescent="0.25">
      <c r="A471">
        <v>791.18499755859375</v>
      </c>
      <c r="B471">
        <v>136</v>
      </c>
    </row>
    <row r="472" spans="1:2" x14ac:dyDescent="0.25">
      <c r="A472">
        <v>791.197021484375</v>
      </c>
      <c r="B472">
        <v>109.69999694824219</v>
      </c>
    </row>
    <row r="473" spans="1:2" x14ac:dyDescent="0.25">
      <c r="A473">
        <v>791.21002197265625</v>
      </c>
      <c r="B473">
        <v>104.5</v>
      </c>
    </row>
    <row r="474" spans="1:2" x14ac:dyDescent="0.25">
      <c r="A474">
        <v>791.22198486328125</v>
      </c>
      <c r="B474">
        <v>168.30000305175781</v>
      </c>
    </row>
    <row r="475" spans="1:2" x14ac:dyDescent="0.25">
      <c r="A475">
        <v>791.2340087890625</v>
      </c>
      <c r="B475">
        <v>219.19999694824219</v>
      </c>
    </row>
    <row r="476" spans="1:2" x14ac:dyDescent="0.25">
      <c r="A476">
        <v>791.2459716796875</v>
      </c>
      <c r="B476">
        <v>253.30000305175781</v>
      </c>
    </row>
    <row r="477" spans="1:2" x14ac:dyDescent="0.25">
      <c r="A477">
        <v>791.25897216796875</v>
      </c>
      <c r="B477">
        <v>320.79998779296875</v>
      </c>
    </row>
    <row r="478" spans="1:2" x14ac:dyDescent="0.25">
      <c r="A478">
        <v>791.27099609375</v>
      </c>
      <c r="B478">
        <v>368.29998779296875</v>
      </c>
    </row>
    <row r="479" spans="1:2" x14ac:dyDescent="0.25">
      <c r="A479">
        <v>791.28302001953125</v>
      </c>
      <c r="B479">
        <v>411.20001220703125</v>
      </c>
    </row>
    <row r="480" spans="1:2" x14ac:dyDescent="0.25">
      <c r="A480">
        <v>791.2960205078125</v>
      </c>
      <c r="B480">
        <v>502.5</v>
      </c>
    </row>
    <row r="481" spans="1:2" x14ac:dyDescent="0.25">
      <c r="A481">
        <v>791.3079833984375</v>
      </c>
      <c r="B481">
        <v>666.20001220703125</v>
      </c>
    </row>
    <row r="482" spans="1:2" x14ac:dyDescent="0.25">
      <c r="A482">
        <v>791.32000732421875</v>
      </c>
      <c r="B482">
        <v>1123</v>
      </c>
    </row>
    <row r="483" spans="1:2" x14ac:dyDescent="0.25">
      <c r="A483">
        <v>791.33197021484375</v>
      </c>
      <c r="B483">
        <v>3057</v>
      </c>
    </row>
    <row r="484" spans="1:2" x14ac:dyDescent="0.25">
      <c r="A484">
        <v>791.344970703125</v>
      </c>
      <c r="B484">
        <v>13380</v>
      </c>
    </row>
    <row r="485" spans="1:2" x14ac:dyDescent="0.25">
      <c r="A485">
        <v>791.35699462890625</v>
      </c>
      <c r="B485">
        <v>43730</v>
      </c>
    </row>
    <row r="486" spans="1:2" x14ac:dyDescent="0.25">
      <c r="A486">
        <v>791.3690185546875</v>
      </c>
      <c r="B486">
        <v>77200</v>
      </c>
    </row>
    <row r="487" spans="1:2" x14ac:dyDescent="0.25">
      <c r="A487">
        <v>791.3809814453125</v>
      </c>
      <c r="B487">
        <v>73370</v>
      </c>
    </row>
    <row r="488" spans="1:2" x14ac:dyDescent="0.25">
      <c r="A488">
        <v>791.39398193359375</v>
      </c>
      <c r="B488">
        <v>38290</v>
      </c>
    </row>
    <row r="489" spans="1:2" x14ac:dyDescent="0.25">
      <c r="A489">
        <v>791.406005859375</v>
      </c>
      <c r="B489">
        <v>11470</v>
      </c>
    </row>
    <row r="490" spans="1:2" x14ac:dyDescent="0.25">
      <c r="A490">
        <v>791.41802978515625</v>
      </c>
      <c r="B490">
        <v>2505</v>
      </c>
    </row>
    <row r="491" spans="1:2" x14ac:dyDescent="0.25">
      <c r="A491">
        <v>791.4310302734375</v>
      </c>
      <c r="B491">
        <v>767</v>
      </c>
    </row>
    <row r="492" spans="1:2" x14ac:dyDescent="0.25">
      <c r="A492">
        <v>791.4429931640625</v>
      </c>
      <c r="B492">
        <v>543.29998779296875</v>
      </c>
    </row>
    <row r="493" spans="1:2" x14ac:dyDescent="0.25">
      <c r="A493">
        <v>791.45501708984375</v>
      </c>
      <c r="B493">
        <v>482.70001220703125</v>
      </c>
    </row>
    <row r="494" spans="1:2" x14ac:dyDescent="0.25">
      <c r="A494">
        <v>791.46697998046875</v>
      </c>
      <c r="B494">
        <v>349.29998779296875</v>
      </c>
    </row>
    <row r="495" spans="1:2" x14ac:dyDescent="0.25">
      <c r="A495">
        <v>791.47998046875</v>
      </c>
      <c r="B495">
        <v>219.5</v>
      </c>
    </row>
    <row r="496" spans="1:2" x14ac:dyDescent="0.25">
      <c r="A496">
        <v>791.49200439453125</v>
      </c>
      <c r="B496">
        <v>198.80000305175781</v>
      </c>
    </row>
    <row r="497" spans="1:2" x14ac:dyDescent="0.25">
      <c r="A497">
        <v>791.5040283203125</v>
      </c>
      <c r="B497">
        <v>227.30000305175781</v>
      </c>
    </row>
    <row r="498" spans="1:2" x14ac:dyDescent="0.25">
      <c r="A498">
        <v>791.51702880859375</v>
      </c>
      <c r="B498">
        <v>295.79998779296875</v>
      </c>
    </row>
    <row r="499" spans="1:2" x14ac:dyDescent="0.25">
      <c r="A499">
        <v>791.52899169921875</v>
      </c>
      <c r="B499">
        <v>323</v>
      </c>
    </row>
    <row r="500" spans="1:2" x14ac:dyDescent="0.25">
      <c r="A500">
        <v>791.541015625</v>
      </c>
      <c r="B500">
        <v>241.80000305175781</v>
      </c>
    </row>
    <row r="501" spans="1:2" x14ac:dyDescent="0.25">
      <c r="A501">
        <v>791.552978515625</v>
      </c>
      <c r="B501">
        <v>217.5</v>
      </c>
    </row>
    <row r="502" spans="1:2" x14ac:dyDescent="0.25">
      <c r="A502">
        <v>791.56597900390625</v>
      </c>
      <c r="B502">
        <v>255.5</v>
      </c>
    </row>
    <row r="503" spans="1:2" x14ac:dyDescent="0.25">
      <c r="A503">
        <v>791.5780029296875</v>
      </c>
      <c r="B503">
        <v>222.5</v>
      </c>
    </row>
    <row r="504" spans="1:2" x14ac:dyDescent="0.25">
      <c r="A504">
        <v>791.59002685546875</v>
      </c>
      <c r="B504">
        <v>163.30000305175781</v>
      </c>
    </row>
    <row r="505" spans="1:2" x14ac:dyDescent="0.25">
      <c r="A505">
        <v>791.60302734375</v>
      </c>
      <c r="B505">
        <v>167</v>
      </c>
    </row>
    <row r="506" spans="1:2" x14ac:dyDescent="0.25">
      <c r="A506">
        <v>791.614990234375</v>
      </c>
      <c r="B506">
        <v>222.80000305175781</v>
      </c>
    </row>
    <row r="507" spans="1:2" x14ac:dyDescent="0.25">
      <c r="A507">
        <v>791.62701416015625</v>
      </c>
      <c r="B507">
        <v>260</v>
      </c>
    </row>
    <row r="508" spans="1:2" x14ac:dyDescent="0.25">
      <c r="A508">
        <v>791.63897705078125</v>
      </c>
      <c r="B508">
        <v>239.80000305175781</v>
      </c>
    </row>
    <row r="509" spans="1:2" x14ac:dyDescent="0.25">
      <c r="A509">
        <v>791.6519775390625</v>
      </c>
      <c r="B509">
        <v>227.69999694824219</v>
      </c>
    </row>
    <row r="510" spans="1:2" x14ac:dyDescent="0.25">
      <c r="A510">
        <v>791.66400146484375</v>
      </c>
      <c r="B510">
        <v>306.5</v>
      </c>
    </row>
    <row r="511" spans="1:2" x14ac:dyDescent="0.25">
      <c r="A511">
        <v>791.676025390625</v>
      </c>
      <c r="B511">
        <v>340.5</v>
      </c>
    </row>
    <row r="512" spans="1:2" x14ac:dyDescent="0.25">
      <c r="A512">
        <v>791.68902587890625</v>
      </c>
      <c r="B512">
        <v>278.29998779296875</v>
      </c>
    </row>
    <row r="513" spans="1:2" x14ac:dyDescent="0.25">
      <c r="A513">
        <v>791.70098876953125</v>
      </c>
      <c r="B513">
        <v>241.5</v>
      </c>
    </row>
    <row r="514" spans="1:2" x14ac:dyDescent="0.25">
      <c r="A514">
        <v>791.7130126953125</v>
      </c>
      <c r="B514">
        <v>195.80000305175781</v>
      </c>
    </row>
    <row r="515" spans="1:2" x14ac:dyDescent="0.25">
      <c r="A515">
        <v>791.7249755859375</v>
      </c>
      <c r="B515">
        <v>225.5</v>
      </c>
    </row>
    <row r="516" spans="1:2" x14ac:dyDescent="0.25">
      <c r="A516">
        <v>791.73797607421875</v>
      </c>
      <c r="B516">
        <v>359.20001220703125</v>
      </c>
    </row>
    <row r="517" spans="1:2" x14ac:dyDescent="0.25">
      <c r="A517">
        <v>791.75</v>
      </c>
      <c r="B517">
        <v>399.5</v>
      </c>
    </row>
    <row r="518" spans="1:2" x14ac:dyDescent="0.25">
      <c r="A518">
        <v>791.76202392578125</v>
      </c>
      <c r="B518">
        <v>395.79998779296875</v>
      </c>
    </row>
    <row r="519" spans="1:2" x14ac:dyDescent="0.25">
      <c r="A519">
        <v>791.7750244140625</v>
      </c>
      <c r="B519">
        <v>469.5</v>
      </c>
    </row>
    <row r="520" spans="1:2" x14ac:dyDescent="0.25">
      <c r="A520">
        <v>791.7869873046875</v>
      </c>
      <c r="B520">
        <v>515.70001220703125</v>
      </c>
    </row>
    <row r="521" spans="1:2" x14ac:dyDescent="0.25">
      <c r="A521">
        <v>791.79901123046875</v>
      </c>
      <c r="B521">
        <v>494.70001220703125</v>
      </c>
    </row>
    <row r="522" spans="1:2" x14ac:dyDescent="0.25">
      <c r="A522">
        <v>791.81097412109375</v>
      </c>
      <c r="B522">
        <v>532.70001220703125</v>
      </c>
    </row>
    <row r="523" spans="1:2" x14ac:dyDescent="0.25">
      <c r="A523">
        <v>791.823974609375</v>
      </c>
      <c r="B523">
        <v>1011</v>
      </c>
    </row>
    <row r="524" spans="1:2" x14ac:dyDescent="0.25">
      <c r="A524">
        <v>791.83599853515625</v>
      </c>
      <c r="B524">
        <v>3461</v>
      </c>
    </row>
    <row r="525" spans="1:2" x14ac:dyDescent="0.25">
      <c r="A525">
        <v>791.8480224609375</v>
      </c>
      <c r="B525">
        <v>16820</v>
      </c>
    </row>
    <row r="526" spans="1:2" x14ac:dyDescent="0.25">
      <c r="A526">
        <v>791.8599853515625</v>
      </c>
      <c r="B526">
        <v>56470</v>
      </c>
    </row>
    <row r="527" spans="1:2" x14ac:dyDescent="0.25">
      <c r="A527">
        <v>791.87298583984375</v>
      </c>
      <c r="B527">
        <v>97260</v>
      </c>
    </row>
    <row r="528" spans="1:2" x14ac:dyDescent="0.25">
      <c r="A528">
        <v>791.885009765625</v>
      </c>
      <c r="B528">
        <v>86620</v>
      </c>
    </row>
    <row r="529" spans="1:2" x14ac:dyDescent="0.25">
      <c r="A529">
        <v>791.89697265625</v>
      </c>
      <c r="B529">
        <v>40430</v>
      </c>
    </row>
    <row r="530" spans="1:2" x14ac:dyDescent="0.25">
      <c r="A530">
        <v>791.90997314453125</v>
      </c>
      <c r="B530">
        <v>10350</v>
      </c>
    </row>
    <row r="531" spans="1:2" x14ac:dyDescent="0.25">
      <c r="A531">
        <v>791.9219970703125</v>
      </c>
      <c r="B531">
        <v>2136</v>
      </c>
    </row>
    <row r="532" spans="1:2" x14ac:dyDescent="0.25">
      <c r="A532">
        <v>791.93402099609375</v>
      </c>
      <c r="B532">
        <v>867</v>
      </c>
    </row>
    <row r="533" spans="1:2" x14ac:dyDescent="0.25">
      <c r="A533">
        <v>791.947021484375</v>
      </c>
      <c r="B533">
        <v>813</v>
      </c>
    </row>
    <row r="534" spans="1:2" x14ac:dyDescent="0.25">
      <c r="A534">
        <v>791.958984375</v>
      </c>
      <c r="B534">
        <v>709.79998779296875</v>
      </c>
    </row>
    <row r="535" spans="1:2" x14ac:dyDescent="0.25">
      <c r="A535">
        <v>791.97100830078125</v>
      </c>
      <c r="B535">
        <v>533.20001220703125</v>
      </c>
    </row>
    <row r="536" spans="1:2" x14ac:dyDescent="0.25">
      <c r="A536">
        <v>791.98297119140625</v>
      </c>
      <c r="B536">
        <v>469.70001220703125</v>
      </c>
    </row>
    <row r="537" spans="1:2" x14ac:dyDescent="0.25">
      <c r="A537">
        <v>791.9959716796875</v>
      </c>
      <c r="B537">
        <v>371.5</v>
      </c>
    </row>
    <row r="538" spans="1:2" x14ac:dyDescent="0.25">
      <c r="A538">
        <v>792.00799560546875</v>
      </c>
      <c r="B538">
        <v>304.70001220703125</v>
      </c>
    </row>
    <row r="539" spans="1:2" x14ac:dyDescent="0.25">
      <c r="A539">
        <v>792.02001953125</v>
      </c>
      <c r="B539">
        <v>304.5</v>
      </c>
    </row>
    <row r="540" spans="1:2" x14ac:dyDescent="0.25">
      <c r="A540">
        <v>792.03302001953125</v>
      </c>
      <c r="B540">
        <v>247.30000305175781</v>
      </c>
    </row>
    <row r="541" spans="1:2" x14ac:dyDescent="0.25">
      <c r="A541">
        <v>792.04498291015625</v>
      </c>
      <c r="B541">
        <v>179.80000305175781</v>
      </c>
    </row>
    <row r="542" spans="1:2" x14ac:dyDescent="0.25">
      <c r="A542">
        <v>792.0570068359375</v>
      </c>
      <c r="B542">
        <v>174.80000305175781</v>
      </c>
    </row>
    <row r="543" spans="1:2" x14ac:dyDescent="0.25">
      <c r="A543">
        <v>792.0689697265625</v>
      </c>
      <c r="B543">
        <v>173.80000305175781</v>
      </c>
    </row>
    <row r="544" spans="1:2" x14ac:dyDescent="0.25">
      <c r="A544">
        <v>792.08197021484375</v>
      </c>
      <c r="B544">
        <v>131.30000305175781</v>
      </c>
    </row>
    <row r="545" spans="1:2" x14ac:dyDescent="0.25">
      <c r="A545">
        <v>792.093994140625</v>
      </c>
      <c r="B545">
        <v>130.5</v>
      </c>
    </row>
    <row r="546" spans="1:2" x14ac:dyDescent="0.25">
      <c r="A546">
        <v>792.10601806640625</v>
      </c>
      <c r="B546">
        <v>181.69999694824219</v>
      </c>
    </row>
    <row r="547" spans="1:2" x14ac:dyDescent="0.25">
      <c r="A547">
        <v>792.1190185546875</v>
      </c>
      <c r="B547">
        <v>226</v>
      </c>
    </row>
    <row r="548" spans="1:2" x14ac:dyDescent="0.25">
      <c r="A548">
        <v>792.1309814453125</v>
      </c>
      <c r="B548">
        <v>273</v>
      </c>
    </row>
    <row r="549" spans="1:2" x14ac:dyDescent="0.25">
      <c r="A549">
        <v>792.14300537109375</v>
      </c>
      <c r="B549">
        <v>272.29998779296875</v>
      </c>
    </row>
    <row r="550" spans="1:2" x14ac:dyDescent="0.25">
      <c r="A550">
        <v>792.155029296875</v>
      </c>
      <c r="B550">
        <v>213.19999694824219</v>
      </c>
    </row>
    <row r="551" spans="1:2" x14ac:dyDescent="0.25">
      <c r="A551">
        <v>792.16802978515625</v>
      </c>
      <c r="B551">
        <v>190.30000305175781</v>
      </c>
    </row>
    <row r="552" spans="1:2" x14ac:dyDescent="0.25">
      <c r="A552">
        <v>792.17999267578125</v>
      </c>
      <c r="B552">
        <v>213</v>
      </c>
    </row>
    <row r="553" spans="1:2" x14ac:dyDescent="0.25">
      <c r="A553">
        <v>792.1920166015625</v>
      </c>
      <c r="B553">
        <v>222.30000305175781</v>
      </c>
    </row>
    <row r="554" spans="1:2" x14ac:dyDescent="0.25">
      <c r="A554">
        <v>792.20501708984375</v>
      </c>
      <c r="B554">
        <v>233.5</v>
      </c>
    </row>
    <row r="555" spans="1:2" x14ac:dyDescent="0.25">
      <c r="A555">
        <v>792.21697998046875</v>
      </c>
      <c r="B555">
        <v>244.19999694824219</v>
      </c>
    </row>
    <row r="556" spans="1:2" x14ac:dyDescent="0.25">
      <c r="A556">
        <v>792.22900390625</v>
      </c>
      <c r="B556">
        <v>213.80000305175781</v>
      </c>
    </row>
    <row r="557" spans="1:2" x14ac:dyDescent="0.25">
      <c r="A557">
        <v>792.24102783203125</v>
      </c>
      <c r="B557">
        <v>241.5</v>
      </c>
    </row>
    <row r="558" spans="1:2" x14ac:dyDescent="0.25">
      <c r="A558">
        <v>792.2540283203125</v>
      </c>
      <c r="B558">
        <v>323.20001220703125</v>
      </c>
    </row>
    <row r="559" spans="1:2" x14ac:dyDescent="0.25">
      <c r="A559">
        <v>792.2659912109375</v>
      </c>
      <c r="B559">
        <v>384.79998779296875</v>
      </c>
    </row>
    <row r="560" spans="1:2" x14ac:dyDescent="0.25">
      <c r="A560">
        <v>792.27801513671875</v>
      </c>
      <c r="B560">
        <v>432.70001220703125</v>
      </c>
    </row>
    <row r="561" spans="1:2" x14ac:dyDescent="0.25">
      <c r="A561">
        <v>792.291015625</v>
      </c>
      <c r="B561">
        <v>379</v>
      </c>
    </row>
    <row r="562" spans="1:2" x14ac:dyDescent="0.25">
      <c r="A562">
        <v>792.302978515625</v>
      </c>
      <c r="B562">
        <v>323.70001220703125</v>
      </c>
    </row>
    <row r="563" spans="1:2" x14ac:dyDescent="0.25">
      <c r="A563">
        <v>792.31500244140625</v>
      </c>
      <c r="B563">
        <v>459.79998779296875</v>
      </c>
    </row>
    <row r="564" spans="1:2" x14ac:dyDescent="0.25">
      <c r="A564">
        <v>792.3270263671875</v>
      </c>
      <c r="B564">
        <v>869.5</v>
      </c>
    </row>
    <row r="565" spans="1:2" x14ac:dyDescent="0.25">
      <c r="A565">
        <v>792.34002685546875</v>
      </c>
      <c r="B565">
        <v>3458</v>
      </c>
    </row>
    <row r="566" spans="1:2" x14ac:dyDescent="0.25">
      <c r="A566">
        <v>792.35198974609375</v>
      </c>
      <c r="B566">
        <v>17510</v>
      </c>
    </row>
    <row r="567" spans="1:2" x14ac:dyDescent="0.25">
      <c r="A567">
        <v>792.364013671875</v>
      </c>
      <c r="B567">
        <v>57590</v>
      </c>
    </row>
    <row r="568" spans="1:2" x14ac:dyDescent="0.25">
      <c r="A568">
        <v>792.37701416015625</v>
      </c>
      <c r="B568">
        <v>97140</v>
      </c>
    </row>
    <row r="569" spans="1:2" x14ac:dyDescent="0.25">
      <c r="A569">
        <v>792.38897705078125</v>
      </c>
      <c r="B569">
        <v>83910</v>
      </c>
    </row>
    <row r="570" spans="1:2" x14ac:dyDescent="0.25">
      <c r="A570">
        <v>792.4010009765625</v>
      </c>
      <c r="B570">
        <v>37140</v>
      </c>
    </row>
    <row r="571" spans="1:2" x14ac:dyDescent="0.25">
      <c r="A571">
        <v>792.41302490234375</v>
      </c>
      <c r="B571">
        <v>8732</v>
      </c>
    </row>
    <row r="572" spans="1:2" x14ac:dyDescent="0.25">
      <c r="A572">
        <v>792.426025390625</v>
      </c>
      <c r="B572">
        <v>1683</v>
      </c>
    </row>
    <row r="573" spans="1:2" x14ac:dyDescent="0.25">
      <c r="A573">
        <v>792.43798828125</v>
      </c>
      <c r="B573">
        <v>614</v>
      </c>
    </row>
    <row r="574" spans="1:2" x14ac:dyDescent="0.25">
      <c r="A574">
        <v>792.45001220703125</v>
      </c>
      <c r="B574">
        <v>574.70001220703125</v>
      </c>
    </row>
    <row r="575" spans="1:2" x14ac:dyDescent="0.25">
      <c r="A575">
        <v>792.4630126953125</v>
      </c>
      <c r="B575">
        <v>652.70001220703125</v>
      </c>
    </row>
    <row r="576" spans="1:2" x14ac:dyDescent="0.25">
      <c r="A576">
        <v>792.4749755859375</v>
      </c>
      <c r="B576">
        <v>576</v>
      </c>
    </row>
    <row r="577" spans="1:2" x14ac:dyDescent="0.25">
      <c r="A577">
        <v>792.48699951171875</v>
      </c>
      <c r="B577">
        <v>400.79998779296875</v>
      </c>
    </row>
    <row r="578" spans="1:2" x14ac:dyDescent="0.25">
      <c r="A578">
        <v>792.4990234375</v>
      </c>
      <c r="B578">
        <v>272.5</v>
      </c>
    </row>
    <row r="579" spans="1:2" x14ac:dyDescent="0.25">
      <c r="A579">
        <v>792.51202392578125</v>
      </c>
      <c r="B579">
        <v>246.5</v>
      </c>
    </row>
    <row r="580" spans="1:2" x14ac:dyDescent="0.25">
      <c r="A580">
        <v>792.52398681640625</v>
      </c>
      <c r="B580">
        <v>342.5</v>
      </c>
    </row>
    <row r="581" spans="1:2" x14ac:dyDescent="0.25">
      <c r="A581">
        <v>792.5360107421875</v>
      </c>
      <c r="B581">
        <v>429.29998779296875</v>
      </c>
    </row>
    <row r="582" spans="1:2" x14ac:dyDescent="0.25">
      <c r="A582">
        <v>792.54901123046875</v>
      </c>
      <c r="B582">
        <v>344.5</v>
      </c>
    </row>
    <row r="583" spans="1:2" x14ac:dyDescent="0.25">
      <c r="A583">
        <v>792.56097412109375</v>
      </c>
      <c r="B583">
        <v>207</v>
      </c>
    </row>
    <row r="584" spans="1:2" x14ac:dyDescent="0.25">
      <c r="A584">
        <v>792.572998046875</v>
      </c>
      <c r="B584">
        <v>175</v>
      </c>
    </row>
    <row r="585" spans="1:2" x14ac:dyDescent="0.25">
      <c r="A585">
        <v>792.58599853515625</v>
      </c>
      <c r="B585">
        <v>225.19999694824219</v>
      </c>
    </row>
    <row r="586" spans="1:2" x14ac:dyDescent="0.25">
      <c r="A586">
        <v>792.5980224609375</v>
      </c>
      <c r="B586">
        <v>259.5</v>
      </c>
    </row>
    <row r="587" spans="1:2" x14ac:dyDescent="0.25">
      <c r="A587">
        <v>792.6099853515625</v>
      </c>
      <c r="B587">
        <v>250.5</v>
      </c>
    </row>
    <row r="588" spans="1:2" x14ac:dyDescent="0.25">
      <c r="A588">
        <v>792.62200927734375</v>
      </c>
      <c r="B588">
        <v>207</v>
      </c>
    </row>
    <row r="589" spans="1:2" x14ac:dyDescent="0.25">
      <c r="A589">
        <v>792.635009765625</v>
      </c>
      <c r="B589">
        <v>167.80000305175781</v>
      </c>
    </row>
    <row r="590" spans="1:2" x14ac:dyDescent="0.25">
      <c r="A590">
        <v>792.64697265625</v>
      </c>
      <c r="B590">
        <v>201</v>
      </c>
    </row>
    <row r="591" spans="1:2" x14ac:dyDescent="0.25">
      <c r="A591">
        <v>792.65899658203125</v>
      </c>
      <c r="B591">
        <v>225.19999694824219</v>
      </c>
    </row>
    <row r="592" spans="1:2" x14ac:dyDescent="0.25">
      <c r="A592">
        <v>792.6719970703125</v>
      </c>
      <c r="B592">
        <v>223.5</v>
      </c>
    </row>
    <row r="593" spans="1:2" x14ac:dyDescent="0.25">
      <c r="A593">
        <v>792.68402099609375</v>
      </c>
      <c r="B593">
        <v>313.20001220703125</v>
      </c>
    </row>
    <row r="594" spans="1:2" x14ac:dyDescent="0.25">
      <c r="A594">
        <v>792.69598388671875</v>
      </c>
      <c r="B594">
        <v>357.5</v>
      </c>
    </row>
    <row r="595" spans="1:2" x14ac:dyDescent="0.25">
      <c r="A595">
        <v>792.7080078125</v>
      </c>
      <c r="B595">
        <v>256</v>
      </c>
    </row>
    <row r="596" spans="1:2" x14ac:dyDescent="0.25">
      <c r="A596">
        <v>792.72100830078125</v>
      </c>
      <c r="B596">
        <v>201.80000305175781</v>
      </c>
    </row>
    <row r="597" spans="1:2" x14ac:dyDescent="0.25">
      <c r="A597">
        <v>792.73297119140625</v>
      </c>
      <c r="B597">
        <v>245</v>
      </c>
    </row>
    <row r="598" spans="1:2" x14ac:dyDescent="0.25">
      <c r="A598">
        <v>792.7449951171875</v>
      </c>
      <c r="B598">
        <v>249.30000305175781</v>
      </c>
    </row>
    <row r="599" spans="1:2" x14ac:dyDescent="0.25">
      <c r="A599">
        <v>792.75799560546875</v>
      </c>
      <c r="B599">
        <v>220.30000305175781</v>
      </c>
    </row>
    <row r="600" spans="1:2" x14ac:dyDescent="0.25">
      <c r="A600">
        <v>792.77001953125</v>
      </c>
      <c r="B600">
        <v>259.5</v>
      </c>
    </row>
    <row r="601" spans="1:2" x14ac:dyDescent="0.25">
      <c r="A601">
        <v>792.781982421875</v>
      </c>
      <c r="B601">
        <v>322.29998779296875</v>
      </c>
    </row>
    <row r="602" spans="1:2" x14ac:dyDescent="0.25">
      <c r="A602">
        <v>792.79400634765625</v>
      </c>
      <c r="B602">
        <v>335</v>
      </c>
    </row>
    <row r="603" spans="1:2" x14ac:dyDescent="0.25">
      <c r="A603">
        <v>792.8070068359375</v>
      </c>
      <c r="B603">
        <v>390.5</v>
      </c>
    </row>
    <row r="604" spans="1:2" x14ac:dyDescent="0.25">
      <c r="A604">
        <v>792.8189697265625</v>
      </c>
      <c r="B604">
        <v>590</v>
      </c>
    </row>
    <row r="605" spans="1:2" x14ac:dyDescent="0.25">
      <c r="A605">
        <v>792.83099365234375</v>
      </c>
      <c r="B605">
        <v>1174</v>
      </c>
    </row>
    <row r="606" spans="1:2" x14ac:dyDescent="0.25">
      <c r="A606">
        <v>792.843994140625</v>
      </c>
      <c r="B606">
        <v>3981</v>
      </c>
    </row>
    <row r="607" spans="1:2" x14ac:dyDescent="0.25">
      <c r="A607">
        <v>792.85601806640625</v>
      </c>
      <c r="B607">
        <v>16570</v>
      </c>
    </row>
    <row r="608" spans="1:2" x14ac:dyDescent="0.25">
      <c r="A608">
        <v>792.86798095703125</v>
      </c>
      <c r="B608">
        <v>43950</v>
      </c>
    </row>
    <row r="609" spans="1:2" x14ac:dyDescent="0.25">
      <c r="A609">
        <v>792.8809814453125</v>
      </c>
      <c r="B609">
        <v>63840</v>
      </c>
    </row>
    <row r="610" spans="1:2" x14ac:dyDescent="0.25">
      <c r="A610">
        <v>792.89300537109375</v>
      </c>
      <c r="B610">
        <v>50960</v>
      </c>
    </row>
    <row r="611" spans="1:2" x14ac:dyDescent="0.25">
      <c r="A611">
        <v>792.905029296875</v>
      </c>
      <c r="B611">
        <v>22710</v>
      </c>
    </row>
    <row r="612" spans="1:2" x14ac:dyDescent="0.25">
      <c r="A612">
        <v>792.9169921875</v>
      </c>
      <c r="B612">
        <v>6273</v>
      </c>
    </row>
    <row r="613" spans="1:2" x14ac:dyDescent="0.25">
      <c r="A613">
        <v>792.92999267578125</v>
      </c>
      <c r="B613">
        <v>1694</v>
      </c>
    </row>
    <row r="614" spans="1:2" x14ac:dyDescent="0.25">
      <c r="A614">
        <v>792.9420166015625</v>
      </c>
      <c r="B614">
        <v>738.5</v>
      </c>
    </row>
    <row r="615" spans="1:2" x14ac:dyDescent="0.25">
      <c r="A615">
        <v>792.9539794921875</v>
      </c>
      <c r="B615">
        <v>522.5</v>
      </c>
    </row>
    <row r="616" spans="1:2" x14ac:dyDescent="0.25">
      <c r="A616">
        <v>792.96697998046875</v>
      </c>
      <c r="B616">
        <v>398</v>
      </c>
    </row>
    <row r="617" spans="1:2" x14ac:dyDescent="0.25">
      <c r="A617">
        <v>792.97900390625</v>
      </c>
      <c r="B617">
        <v>241.80000305175781</v>
      </c>
    </row>
    <row r="618" spans="1:2" x14ac:dyDescent="0.25">
      <c r="A618">
        <v>792.99102783203125</v>
      </c>
      <c r="B618">
        <v>157</v>
      </c>
    </row>
    <row r="619" spans="1:2" x14ac:dyDescent="0.25">
      <c r="A619">
        <v>793.00299072265625</v>
      </c>
      <c r="B619">
        <v>164</v>
      </c>
    </row>
    <row r="620" spans="1:2" x14ac:dyDescent="0.25">
      <c r="A620">
        <v>793.0159912109375</v>
      </c>
      <c r="B620">
        <v>192.5</v>
      </c>
    </row>
    <row r="621" spans="1:2" x14ac:dyDescent="0.25">
      <c r="A621">
        <v>793.02801513671875</v>
      </c>
      <c r="B621">
        <v>199.19999694824219</v>
      </c>
    </row>
    <row r="622" spans="1:2" x14ac:dyDescent="0.25">
      <c r="A622">
        <v>793.03997802734375</v>
      </c>
      <c r="B622">
        <v>161.30000305175781</v>
      </c>
    </row>
    <row r="623" spans="1:2" x14ac:dyDescent="0.25">
      <c r="A623">
        <v>793.052978515625</v>
      </c>
      <c r="B623">
        <v>120.19999694824219</v>
      </c>
    </row>
    <row r="624" spans="1:2" x14ac:dyDescent="0.25">
      <c r="A624">
        <v>793.06500244140625</v>
      </c>
      <c r="B624">
        <v>133.30000305175781</v>
      </c>
    </row>
    <row r="625" spans="1:2" x14ac:dyDescent="0.25">
      <c r="A625">
        <v>793.0770263671875</v>
      </c>
      <c r="B625">
        <v>134.69999694824219</v>
      </c>
    </row>
    <row r="626" spans="1:2" x14ac:dyDescent="0.25">
      <c r="A626">
        <v>793.09002685546875</v>
      </c>
      <c r="B626">
        <v>115.5</v>
      </c>
    </row>
    <row r="627" spans="1:2" x14ac:dyDescent="0.25">
      <c r="A627">
        <v>793.10198974609375</v>
      </c>
      <c r="B627">
        <v>147</v>
      </c>
    </row>
    <row r="628" spans="1:2" x14ac:dyDescent="0.25">
      <c r="A628">
        <v>793.114013671875</v>
      </c>
      <c r="B628">
        <v>192.5</v>
      </c>
    </row>
    <row r="629" spans="1:2" x14ac:dyDescent="0.25">
      <c r="A629">
        <v>793.1259765625</v>
      </c>
      <c r="B629">
        <v>186.5</v>
      </c>
    </row>
    <row r="630" spans="1:2" x14ac:dyDescent="0.25">
      <c r="A630">
        <v>793.13897705078125</v>
      </c>
      <c r="B630">
        <v>160.69999694824219</v>
      </c>
    </row>
    <row r="631" spans="1:2" x14ac:dyDescent="0.25">
      <c r="A631">
        <v>793.1510009765625</v>
      </c>
      <c r="B631">
        <v>156.69999694824219</v>
      </c>
    </row>
    <row r="632" spans="1:2" x14ac:dyDescent="0.25">
      <c r="A632">
        <v>793.16302490234375</v>
      </c>
      <c r="B632">
        <v>163.30000305175781</v>
      </c>
    </row>
    <row r="633" spans="1:2" x14ac:dyDescent="0.25">
      <c r="A633">
        <v>793.176025390625</v>
      </c>
      <c r="B633">
        <v>152.5</v>
      </c>
    </row>
    <row r="634" spans="1:2" x14ac:dyDescent="0.25">
      <c r="A634">
        <v>793.18798828125</v>
      </c>
      <c r="B634">
        <v>139.30000305175781</v>
      </c>
    </row>
    <row r="635" spans="1:2" x14ac:dyDescent="0.25">
      <c r="A635">
        <v>793.20001220703125</v>
      </c>
      <c r="B635">
        <v>168.80000305175781</v>
      </c>
    </row>
    <row r="636" spans="1:2" x14ac:dyDescent="0.25">
      <c r="A636">
        <v>793.21197509765625</v>
      </c>
      <c r="B636">
        <v>203</v>
      </c>
    </row>
    <row r="637" spans="1:2" x14ac:dyDescent="0.25">
      <c r="A637">
        <v>793.2249755859375</v>
      </c>
      <c r="B637">
        <v>195.5</v>
      </c>
    </row>
    <row r="638" spans="1:2" x14ac:dyDescent="0.25">
      <c r="A638">
        <v>793.23699951171875</v>
      </c>
      <c r="B638">
        <v>193.80000305175781</v>
      </c>
    </row>
    <row r="639" spans="1:2" x14ac:dyDescent="0.25">
      <c r="A639">
        <v>793.2490234375</v>
      </c>
      <c r="B639">
        <v>240.19999694824219</v>
      </c>
    </row>
    <row r="640" spans="1:2" x14ac:dyDescent="0.25">
      <c r="A640">
        <v>793.26202392578125</v>
      </c>
      <c r="B640">
        <v>278.79998779296875</v>
      </c>
    </row>
    <row r="641" spans="1:2" x14ac:dyDescent="0.25">
      <c r="A641">
        <v>793.27398681640625</v>
      </c>
      <c r="B641">
        <v>256.5</v>
      </c>
    </row>
    <row r="642" spans="1:2" x14ac:dyDescent="0.25">
      <c r="A642">
        <v>793.2860107421875</v>
      </c>
      <c r="B642">
        <v>262.70001220703125</v>
      </c>
    </row>
    <row r="643" spans="1:2" x14ac:dyDescent="0.25">
      <c r="A643">
        <v>793.29901123046875</v>
      </c>
      <c r="B643">
        <v>295.79998779296875</v>
      </c>
    </row>
    <row r="644" spans="1:2" x14ac:dyDescent="0.25">
      <c r="A644">
        <v>793.31097412109375</v>
      </c>
      <c r="B644">
        <v>279</v>
      </c>
    </row>
    <row r="645" spans="1:2" x14ac:dyDescent="0.25">
      <c r="A645">
        <v>793.322998046875</v>
      </c>
      <c r="B645">
        <v>316.79998779296875</v>
      </c>
    </row>
    <row r="646" spans="1:2" x14ac:dyDescent="0.25">
      <c r="A646">
        <v>793.33502197265625</v>
      </c>
      <c r="B646">
        <v>792.79998779296875</v>
      </c>
    </row>
    <row r="647" spans="1:2" x14ac:dyDescent="0.25">
      <c r="A647">
        <v>793.3480224609375</v>
      </c>
      <c r="B647">
        <v>3156</v>
      </c>
    </row>
    <row r="648" spans="1:2" x14ac:dyDescent="0.25">
      <c r="A648">
        <v>793.3599853515625</v>
      </c>
      <c r="B648">
        <v>11050</v>
      </c>
    </row>
    <row r="649" spans="1:2" x14ac:dyDescent="0.25">
      <c r="A649">
        <v>793.37200927734375</v>
      </c>
      <c r="B649">
        <v>24030</v>
      </c>
    </row>
    <row r="650" spans="1:2" x14ac:dyDescent="0.25">
      <c r="A650">
        <v>793.385009765625</v>
      </c>
      <c r="B650">
        <v>30810</v>
      </c>
    </row>
    <row r="651" spans="1:2" x14ac:dyDescent="0.25">
      <c r="A651">
        <v>793.39697265625</v>
      </c>
      <c r="B651">
        <v>23540</v>
      </c>
    </row>
    <row r="652" spans="1:2" x14ac:dyDescent="0.25">
      <c r="A652">
        <v>793.40899658203125</v>
      </c>
      <c r="B652">
        <v>10820</v>
      </c>
    </row>
    <row r="653" spans="1:2" x14ac:dyDescent="0.25">
      <c r="A653">
        <v>793.4219970703125</v>
      </c>
      <c r="B653">
        <v>3195</v>
      </c>
    </row>
    <row r="654" spans="1:2" x14ac:dyDescent="0.25">
      <c r="A654">
        <v>793.43402099609375</v>
      </c>
      <c r="B654">
        <v>910.20001220703125</v>
      </c>
    </row>
    <row r="655" spans="1:2" x14ac:dyDescent="0.25">
      <c r="A655">
        <v>793.44598388671875</v>
      </c>
      <c r="B655">
        <v>437.79998779296875</v>
      </c>
    </row>
    <row r="656" spans="1:2" x14ac:dyDescent="0.25">
      <c r="A656">
        <v>793.4580078125</v>
      </c>
      <c r="B656">
        <v>319</v>
      </c>
    </row>
    <row r="657" spans="1:2" x14ac:dyDescent="0.25">
      <c r="A657">
        <v>793.47100830078125</v>
      </c>
      <c r="B657">
        <v>294.5</v>
      </c>
    </row>
    <row r="658" spans="1:2" x14ac:dyDescent="0.25">
      <c r="A658">
        <v>793.48297119140625</v>
      </c>
      <c r="B658">
        <v>217.5</v>
      </c>
    </row>
    <row r="659" spans="1:2" x14ac:dyDescent="0.25">
      <c r="A659">
        <v>793.4949951171875</v>
      </c>
      <c r="B659">
        <v>112</v>
      </c>
    </row>
    <row r="660" spans="1:2" x14ac:dyDescent="0.25">
      <c r="A660">
        <v>793.50799560546875</v>
      </c>
      <c r="B660">
        <v>79.75</v>
      </c>
    </row>
    <row r="661" spans="1:2" x14ac:dyDescent="0.25">
      <c r="A661">
        <v>793.52001953125</v>
      </c>
      <c r="B661">
        <v>76.5</v>
      </c>
    </row>
    <row r="662" spans="1:2" x14ac:dyDescent="0.25">
      <c r="A662">
        <v>793.531982421875</v>
      </c>
      <c r="B662">
        <v>78.75</v>
      </c>
    </row>
    <row r="663" spans="1:2" x14ac:dyDescent="0.25">
      <c r="A663">
        <v>793.54400634765625</v>
      </c>
      <c r="B663">
        <v>120.19999694824219</v>
      </c>
    </row>
    <row r="664" spans="1:2" x14ac:dyDescent="0.25">
      <c r="A664">
        <v>793.5570068359375</v>
      </c>
      <c r="B664">
        <v>143.5</v>
      </c>
    </row>
    <row r="665" spans="1:2" x14ac:dyDescent="0.25">
      <c r="A665">
        <v>793.5689697265625</v>
      </c>
      <c r="B665">
        <v>108.5</v>
      </c>
    </row>
    <row r="666" spans="1:2" x14ac:dyDescent="0.25">
      <c r="A666">
        <v>793.58099365234375</v>
      </c>
      <c r="B666">
        <v>70.25</v>
      </c>
    </row>
    <row r="667" spans="1:2" x14ac:dyDescent="0.25">
      <c r="A667">
        <v>793.593994140625</v>
      </c>
      <c r="B667">
        <v>58.5</v>
      </c>
    </row>
    <row r="668" spans="1:2" x14ac:dyDescent="0.25">
      <c r="A668">
        <v>793.60601806640625</v>
      </c>
      <c r="B668">
        <v>69</v>
      </c>
    </row>
    <row r="669" spans="1:2" x14ac:dyDescent="0.25">
      <c r="A669">
        <v>793.61798095703125</v>
      </c>
      <c r="B669">
        <v>82</v>
      </c>
    </row>
    <row r="670" spans="1:2" x14ac:dyDescent="0.25">
      <c r="A670">
        <v>793.6309814453125</v>
      </c>
      <c r="B670">
        <v>101.30000305175781</v>
      </c>
    </row>
    <row r="671" spans="1:2" x14ac:dyDescent="0.25">
      <c r="A671">
        <v>793.64300537109375</v>
      </c>
      <c r="B671">
        <v>152.80000305175781</v>
      </c>
    </row>
    <row r="672" spans="1:2" x14ac:dyDescent="0.25">
      <c r="A672">
        <v>793.655029296875</v>
      </c>
      <c r="B672">
        <v>164.30000305175781</v>
      </c>
    </row>
    <row r="673" spans="1:2" x14ac:dyDescent="0.25">
      <c r="A673">
        <v>793.6669921875</v>
      </c>
      <c r="B673">
        <v>118.80000305175781</v>
      </c>
    </row>
    <row r="674" spans="1:2" x14ac:dyDescent="0.25">
      <c r="A674">
        <v>793.67999267578125</v>
      </c>
      <c r="B674">
        <v>125</v>
      </c>
    </row>
    <row r="675" spans="1:2" x14ac:dyDescent="0.25">
      <c r="A675">
        <v>793.6920166015625</v>
      </c>
      <c r="B675">
        <v>147.5</v>
      </c>
    </row>
    <row r="676" spans="1:2" x14ac:dyDescent="0.25">
      <c r="A676">
        <v>793.7039794921875</v>
      </c>
      <c r="B676">
        <v>142.80000305175781</v>
      </c>
    </row>
    <row r="677" spans="1:2" x14ac:dyDescent="0.25">
      <c r="A677">
        <v>793.71697998046875</v>
      </c>
      <c r="B677">
        <v>142.30000305175781</v>
      </c>
    </row>
    <row r="678" spans="1:2" x14ac:dyDescent="0.25">
      <c r="A678">
        <v>793.72900390625</v>
      </c>
      <c r="B678">
        <v>136.5</v>
      </c>
    </row>
    <row r="679" spans="1:2" x14ac:dyDescent="0.25">
      <c r="A679">
        <v>793.74102783203125</v>
      </c>
      <c r="B679">
        <v>119</v>
      </c>
    </row>
    <row r="680" spans="1:2" x14ac:dyDescent="0.25">
      <c r="A680">
        <v>793.7540283203125</v>
      </c>
      <c r="B680">
        <v>85.25</v>
      </c>
    </row>
    <row r="681" spans="1:2" x14ac:dyDescent="0.25">
      <c r="A681">
        <v>793.7659912109375</v>
      </c>
      <c r="B681">
        <v>76</v>
      </c>
    </row>
    <row r="682" spans="1:2" x14ac:dyDescent="0.25">
      <c r="A682">
        <v>793.77801513671875</v>
      </c>
      <c r="B682">
        <v>155</v>
      </c>
    </row>
    <row r="683" spans="1:2" x14ac:dyDescent="0.25">
      <c r="A683">
        <v>793.78997802734375</v>
      </c>
      <c r="B683">
        <v>253.80000305175781</v>
      </c>
    </row>
    <row r="684" spans="1:2" x14ac:dyDescent="0.25">
      <c r="A684">
        <v>793.802978515625</v>
      </c>
      <c r="B684">
        <v>247.80000305175781</v>
      </c>
    </row>
    <row r="685" spans="1:2" x14ac:dyDescent="0.25">
      <c r="A685">
        <v>793.81500244140625</v>
      </c>
      <c r="B685">
        <v>211.19999694824219</v>
      </c>
    </row>
    <row r="686" spans="1:2" x14ac:dyDescent="0.25">
      <c r="A686">
        <v>793.8270263671875</v>
      </c>
      <c r="B686">
        <v>319.5</v>
      </c>
    </row>
    <row r="687" spans="1:2" x14ac:dyDescent="0.25">
      <c r="A687">
        <v>793.84002685546875</v>
      </c>
      <c r="B687">
        <v>739</v>
      </c>
    </row>
    <row r="688" spans="1:2" x14ac:dyDescent="0.25">
      <c r="A688">
        <v>793.85198974609375</v>
      </c>
      <c r="B688">
        <v>2056</v>
      </c>
    </row>
    <row r="689" spans="1:2" x14ac:dyDescent="0.25">
      <c r="A689">
        <v>793.864013671875</v>
      </c>
      <c r="B689">
        <v>5357</v>
      </c>
    </row>
    <row r="690" spans="1:2" x14ac:dyDescent="0.25">
      <c r="A690">
        <v>793.87701416015625</v>
      </c>
      <c r="B690">
        <v>9257</v>
      </c>
    </row>
    <row r="691" spans="1:2" x14ac:dyDescent="0.25">
      <c r="A691">
        <v>793.88897705078125</v>
      </c>
      <c r="B691">
        <v>9960</v>
      </c>
    </row>
    <row r="692" spans="1:2" x14ac:dyDescent="0.25">
      <c r="A692">
        <v>793.9010009765625</v>
      </c>
      <c r="B692">
        <v>7140</v>
      </c>
    </row>
    <row r="693" spans="1:2" x14ac:dyDescent="0.25">
      <c r="A693">
        <v>793.91302490234375</v>
      </c>
      <c r="B693">
        <v>3671</v>
      </c>
    </row>
    <row r="694" spans="1:2" x14ac:dyDescent="0.25">
      <c r="A694">
        <v>793.926025390625</v>
      </c>
      <c r="B694">
        <v>1365</v>
      </c>
    </row>
    <row r="695" spans="1:2" x14ac:dyDescent="0.25">
      <c r="A695">
        <v>793.93798828125</v>
      </c>
      <c r="B695">
        <v>443</v>
      </c>
    </row>
    <row r="696" spans="1:2" x14ac:dyDescent="0.25">
      <c r="A696">
        <v>793.95001220703125</v>
      </c>
      <c r="B696">
        <v>216.5</v>
      </c>
    </row>
    <row r="697" spans="1:2" x14ac:dyDescent="0.25">
      <c r="A697">
        <v>793.9630126953125</v>
      </c>
      <c r="B697">
        <v>140.30000305175781</v>
      </c>
    </row>
    <row r="698" spans="1:2" x14ac:dyDescent="0.25">
      <c r="A698">
        <v>793.9749755859375</v>
      </c>
      <c r="B698">
        <v>117.80000305175781</v>
      </c>
    </row>
    <row r="699" spans="1:2" x14ac:dyDescent="0.25">
      <c r="A699">
        <v>793.98699951171875</v>
      </c>
      <c r="B699">
        <v>85</v>
      </c>
    </row>
    <row r="700" spans="1:2" x14ac:dyDescent="0.25">
      <c r="A700">
        <v>794</v>
      </c>
      <c r="B700">
        <v>53</v>
      </c>
    </row>
    <row r="701" spans="1:2" x14ac:dyDescent="0.25">
      <c r="A701">
        <v>794.01202392578125</v>
      </c>
      <c r="B701">
        <v>62</v>
      </c>
    </row>
    <row r="702" spans="1:2" x14ac:dyDescent="0.25">
      <c r="A702">
        <v>794.02398681640625</v>
      </c>
      <c r="B702">
        <v>98.75</v>
      </c>
    </row>
    <row r="703" spans="1:2" x14ac:dyDescent="0.25">
      <c r="A703">
        <v>794.0360107421875</v>
      </c>
      <c r="B703">
        <v>117</v>
      </c>
    </row>
    <row r="704" spans="1:2" x14ac:dyDescent="0.25">
      <c r="A704">
        <v>794.04901123046875</v>
      </c>
      <c r="B704">
        <v>93.5</v>
      </c>
    </row>
    <row r="705" spans="1:2" x14ac:dyDescent="0.25">
      <c r="A705">
        <v>794.06097412109375</v>
      </c>
      <c r="B705">
        <v>85.25</v>
      </c>
    </row>
    <row r="706" spans="1:2" x14ac:dyDescent="0.25">
      <c r="A706">
        <v>794.072998046875</v>
      </c>
      <c r="B706">
        <v>84.75</v>
      </c>
    </row>
    <row r="707" spans="1:2" x14ac:dyDescent="0.25">
      <c r="A707">
        <v>794.08599853515625</v>
      </c>
      <c r="B707">
        <v>54</v>
      </c>
    </row>
    <row r="708" spans="1:2" x14ac:dyDescent="0.25">
      <c r="A708">
        <v>794.0980224609375</v>
      </c>
      <c r="B708">
        <v>18</v>
      </c>
    </row>
    <row r="709" spans="1:2" x14ac:dyDescent="0.25">
      <c r="A709">
        <v>794.1099853515625</v>
      </c>
      <c r="B709">
        <v>22.25</v>
      </c>
    </row>
    <row r="710" spans="1:2" x14ac:dyDescent="0.25">
      <c r="A710">
        <v>794.12298583984375</v>
      </c>
      <c r="B710">
        <v>79</v>
      </c>
    </row>
    <row r="711" spans="1:2" x14ac:dyDescent="0.25">
      <c r="A711">
        <v>794.135009765625</v>
      </c>
      <c r="B711">
        <v>128</v>
      </c>
    </row>
    <row r="712" spans="1:2" x14ac:dyDescent="0.25">
      <c r="A712">
        <v>794.14697265625</v>
      </c>
      <c r="B712">
        <v>128.80000305175781</v>
      </c>
    </row>
    <row r="713" spans="1:2" x14ac:dyDescent="0.25">
      <c r="A713">
        <v>794.15899658203125</v>
      </c>
      <c r="B713">
        <v>133</v>
      </c>
    </row>
    <row r="714" spans="1:2" x14ac:dyDescent="0.25">
      <c r="A714">
        <v>794.1719970703125</v>
      </c>
      <c r="B714">
        <v>137.69999694824219</v>
      </c>
    </row>
    <row r="715" spans="1:2" x14ac:dyDescent="0.25">
      <c r="A715">
        <v>794.18402099609375</v>
      </c>
      <c r="B715">
        <v>111.5</v>
      </c>
    </row>
    <row r="716" spans="1:2" x14ac:dyDescent="0.25">
      <c r="A716">
        <v>794.19598388671875</v>
      </c>
      <c r="B716">
        <v>93.25</v>
      </c>
    </row>
    <row r="717" spans="1:2" x14ac:dyDescent="0.25">
      <c r="A717">
        <v>794.208984375</v>
      </c>
      <c r="B717">
        <v>75.5</v>
      </c>
    </row>
    <row r="718" spans="1:2" x14ac:dyDescent="0.25">
      <c r="A718">
        <v>794.22100830078125</v>
      </c>
      <c r="B718">
        <v>64.5</v>
      </c>
    </row>
    <row r="719" spans="1:2" x14ac:dyDescent="0.25">
      <c r="A719">
        <v>794.23297119140625</v>
      </c>
      <c r="B719">
        <v>72.5</v>
      </c>
    </row>
    <row r="720" spans="1:2" x14ac:dyDescent="0.25">
      <c r="A720">
        <v>794.2459716796875</v>
      </c>
      <c r="B720">
        <v>84.75</v>
      </c>
    </row>
    <row r="721" spans="1:2" x14ac:dyDescent="0.25">
      <c r="A721">
        <v>794.25799560546875</v>
      </c>
      <c r="B721">
        <v>94</v>
      </c>
    </row>
    <row r="722" spans="1:2" x14ac:dyDescent="0.25">
      <c r="A722">
        <v>794.27001953125</v>
      </c>
      <c r="B722">
        <v>125</v>
      </c>
    </row>
    <row r="723" spans="1:2" x14ac:dyDescent="0.25">
      <c r="A723">
        <v>794.28302001953125</v>
      </c>
      <c r="B723">
        <v>178.80000305175781</v>
      </c>
    </row>
    <row r="724" spans="1:2" x14ac:dyDescent="0.25">
      <c r="A724">
        <v>794.29498291015625</v>
      </c>
      <c r="B724">
        <v>169.5</v>
      </c>
    </row>
    <row r="725" spans="1:2" x14ac:dyDescent="0.25">
      <c r="A725">
        <v>794.3070068359375</v>
      </c>
      <c r="B725">
        <v>115.30000305175781</v>
      </c>
    </row>
    <row r="726" spans="1:2" x14ac:dyDescent="0.25">
      <c r="A726">
        <v>794.3189697265625</v>
      </c>
      <c r="B726">
        <v>144.80000305175781</v>
      </c>
    </row>
    <row r="727" spans="1:2" x14ac:dyDescent="0.25">
      <c r="A727">
        <v>794.33197021484375</v>
      </c>
      <c r="B727">
        <v>274.29998779296875</v>
      </c>
    </row>
    <row r="728" spans="1:2" x14ac:dyDescent="0.25">
      <c r="A728">
        <v>794.343994140625</v>
      </c>
      <c r="B728">
        <v>510.70001220703125</v>
      </c>
    </row>
    <row r="729" spans="1:2" x14ac:dyDescent="0.25">
      <c r="A729">
        <v>794.35601806640625</v>
      </c>
      <c r="B729">
        <v>1199</v>
      </c>
    </row>
    <row r="730" spans="1:2" x14ac:dyDescent="0.25">
      <c r="A730">
        <v>794.3690185546875</v>
      </c>
      <c r="B730">
        <v>2547</v>
      </c>
    </row>
    <row r="731" spans="1:2" x14ac:dyDescent="0.25">
      <c r="A731">
        <v>794.3809814453125</v>
      </c>
      <c r="B731">
        <v>3604</v>
      </c>
    </row>
    <row r="732" spans="1:2" x14ac:dyDescent="0.25">
      <c r="A732">
        <v>794.39300537109375</v>
      </c>
      <c r="B732">
        <v>3343</v>
      </c>
    </row>
    <row r="733" spans="1:2" x14ac:dyDescent="0.25">
      <c r="A733">
        <v>794.406005859375</v>
      </c>
      <c r="B733">
        <v>2200</v>
      </c>
    </row>
    <row r="734" spans="1:2" x14ac:dyDescent="0.25">
      <c r="A734">
        <v>794.41802978515625</v>
      </c>
      <c r="B734">
        <v>1109</v>
      </c>
    </row>
    <row r="735" spans="1:2" x14ac:dyDescent="0.25">
      <c r="A735">
        <v>794.42999267578125</v>
      </c>
      <c r="B735">
        <v>488.79998779296875</v>
      </c>
    </row>
    <row r="736" spans="1:2" x14ac:dyDescent="0.25">
      <c r="A736">
        <v>794.4429931640625</v>
      </c>
      <c r="B736">
        <v>213</v>
      </c>
    </row>
    <row r="737" spans="1:2" x14ac:dyDescent="0.25">
      <c r="A737">
        <v>794.45501708984375</v>
      </c>
      <c r="B737">
        <v>65.25</v>
      </c>
    </row>
    <row r="738" spans="1:2" x14ac:dyDescent="0.25">
      <c r="A738">
        <v>794.46697998046875</v>
      </c>
      <c r="B738">
        <v>46.25</v>
      </c>
    </row>
    <row r="739" spans="1:2" x14ac:dyDescent="0.25">
      <c r="A739">
        <v>794.47900390625</v>
      </c>
      <c r="B739">
        <v>81.25</v>
      </c>
    </row>
    <row r="740" spans="1:2" x14ac:dyDescent="0.25">
      <c r="A740">
        <v>794.49200439453125</v>
      </c>
      <c r="B740">
        <v>68</v>
      </c>
    </row>
    <row r="741" spans="1:2" x14ac:dyDescent="0.25">
      <c r="A741">
        <v>794.5040283203125</v>
      </c>
      <c r="B741">
        <v>36</v>
      </c>
    </row>
    <row r="742" spans="1:2" x14ac:dyDescent="0.25">
      <c r="A742">
        <v>794.5159912109375</v>
      </c>
      <c r="B742">
        <v>21.75</v>
      </c>
    </row>
    <row r="743" spans="1:2" x14ac:dyDescent="0.25">
      <c r="A743">
        <v>794.52899169921875</v>
      </c>
      <c r="B743">
        <v>15.5</v>
      </c>
    </row>
    <row r="744" spans="1:2" x14ac:dyDescent="0.25">
      <c r="A744">
        <v>794.541015625</v>
      </c>
      <c r="B744">
        <v>27</v>
      </c>
    </row>
    <row r="745" spans="1:2" x14ac:dyDescent="0.25">
      <c r="A745">
        <v>794.552978515625</v>
      </c>
      <c r="B745">
        <v>46.75</v>
      </c>
    </row>
    <row r="746" spans="1:2" x14ac:dyDescent="0.25">
      <c r="A746">
        <v>794.56597900390625</v>
      </c>
      <c r="B746">
        <v>47.75</v>
      </c>
    </row>
    <row r="747" spans="1:2" x14ac:dyDescent="0.25">
      <c r="A747">
        <v>794.5780029296875</v>
      </c>
      <c r="B747">
        <v>50.25</v>
      </c>
    </row>
    <row r="748" spans="1:2" x14ac:dyDescent="0.25">
      <c r="A748">
        <v>794.59002685546875</v>
      </c>
      <c r="B748">
        <v>56.25</v>
      </c>
    </row>
    <row r="749" spans="1:2" x14ac:dyDescent="0.25">
      <c r="A749">
        <v>794.60198974609375</v>
      </c>
      <c r="B749">
        <v>83</v>
      </c>
    </row>
    <row r="750" spans="1:2" x14ac:dyDescent="0.25">
      <c r="A750">
        <v>794.614990234375</v>
      </c>
      <c r="B750">
        <v>105.5</v>
      </c>
    </row>
    <row r="751" spans="1:2" x14ac:dyDescent="0.25">
      <c r="A751">
        <v>794.62701416015625</v>
      </c>
      <c r="B751">
        <v>64.5</v>
      </c>
    </row>
    <row r="752" spans="1:2" x14ac:dyDescent="0.25">
      <c r="A752">
        <v>794.63897705078125</v>
      </c>
      <c r="B752">
        <v>21.5</v>
      </c>
    </row>
    <row r="753" spans="1:2" x14ac:dyDescent="0.25">
      <c r="A753">
        <v>794.6519775390625</v>
      </c>
      <c r="B753">
        <v>14.75</v>
      </c>
    </row>
    <row r="754" spans="1:2" x14ac:dyDescent="0.25">
      <c r="A754">
        <v>794.66400146484375</v>
      </c>
      <c r="B754">
        <v>49.25</v>
      </c>
    </row>
    <row r="755" spans="1:2" x14ac:dyDescent="0.25">
      <c r="A755">
        <v>794.676025390625</v>
      </c>
      <c r="B755">
        <v>108.69999694824219</v>
      </c>
    </row>
    <row r="756" spans="1:2" x14ac:dyDescent="0.25">
      <c r="A756">
        <v>794.68902587890625</v>
      </c>
      <c r="B756">
        <v>108.5</v>
      </c>
    </row>
    <row r="757" spans="1:2" x14ac:dyDescent="0.25">
      <c r="A757">
        <v>794.70098876953125</v>
      </c>
      <c r="B757">
        <v>63</v>
      </c>
    </row>
    <row r="758" spans="1:2" x14ac:dyDescent="0.25">
      <c r="A758">
        <v>794.7130126953125</v>
      </c>
      <c r="B758">
        <v>46.25</v>
      </c>
    </row>
    <row r="759" spans="1:2" x14ac:dyDescent="0.25">
      <c r="A759">
        <v>794.72601318359375</v>
      </c>
      <c r="B759">
        <v>75.75</v>
      </c>
    </row>
    <row r="760" spans="1:2" x14ac:dyDescent="0.25">
      <c r="A760">
        <v>794.73797607421875</v>
      </c>
      <c r="B760">
        <v>138.30000305175781</v>
      </c>
    </row>
    <row r="761" spans="1:2" x14ac:dyDescent="0.25">
      <c r="A761">
        <v>794.75</v>
      </c>
      <c r="B761">
        <v>152.30000305175781</v>
      </c>
    </row>
    <row r="762" spans="1:2" x14ac:dyDescent="0.25">
      <c r="A762">
        <v>794.76202392578125</v>
      </c>
      <c r="B762">
        <v>113.30000305175781</v>
      </c>
    </row>
    <row r="763" spans="1:2" x14ac:dyDescent="0.25">
      <c r="A763">
        <v>794.7750244140625</v>
      </c>
      <c r="B763">
        <v>117.80000305175781</v>
      </c>
    </row>
    <row r="764" spans="1:2" x14ac:dyDescent="0.25">
      <c r="A764">
        <v>794.7869873046875</v>
      </c>
      <c r="B764">
        <v>128</v>
      </c>
    </row>
    <row r="765" spans="1:2" x14ac:dyDescent="0.25">
      <c r="A765">
        <v>794.79901123046875</v>
      </c>
      <c r="B765">
        <v>116</v>
      </c>
    </row>
    <row r="766" spans="1:2" x14ac:dyDescent="0.25">
      <c r="A766">
        <v>794.81201171875</v>
      </c>
      <c r="B766">
        <v>121.5</v>
      </c>
    </row>
    <row r="767" spans="1:2" x14ac:dyDescent="0.25">
      <c r="A767">
        <v>794.823974609375</v>
      </c>
      <c r="B767">
        <v>124.19999694824219</v>
      </c>
    </row>
    <row r="768" spans="1:2" x14ac:dyDescent="0.25">
      <c r="A768">
        <v>794.83599853515625</v>
      </c>
      <c r="B768">
        <v>145.19999694824219</v>
      </c>
    </row>
    <row r="769" spans="1:2" x14ac:dyDescent="0.25">
      <c r="A769">
        <v>794.8489990234375</v>
      </c>
      <c r="B769">
        <v>260</v>
      </c>
    </row>
    <row r="770" spans="1:2" x14ac:dyDescent="0.25">
      <c r="A770">
        <v>794.86102294921875</v>
      </c>
      <c r="B770">
        <v>526.29998779296875</v>
      </c>
    </row>
    <row r="771" spans="1:2" x14ac:dyDescent="0.25">
      <c r="A771">
        <v>794.87298583984375</v>
      </c>
      <c r="B771">
        <v>963.70001220703125</v>
      </c>
    </row>
    <row r="772" spans="1:2" x14ac:dyDescent="0.25">
      <c r="A772">
        <v>794.885986328125</v>
      </c>
      <c r="B772">
        <v>1208</v>
      </c>
    </row>
    <row r="773" spans="1:2" x14ac:dyDescent="0.25">
      <c r="A773">
        <v>794.89801025390625</v>
      </c>
      <c r="B773">
        <v>982.5</v>
      </c>
    </row>
    <row r="774" spans="1:2" x14ac:dyDescent="0.25">
      <c r="A774">
        <v>794.90997314453125</v>
      </c>
      <c r="B774">
        <v>721.79998779296875</v>
      </c>
    </row>
    <row r="775" spans="1:2" x14ac:dyDescent="0.25">
      <c r="A775">
        <v>794.9219970703125</v>
      </c>
      <c r="B775">
        <v>517.5</v>
      </c>
    </row>
    <row r="776" spans="1:2" x14ac:dyDescent="0.25">
      <c r="A776">
        <v>794.93499755859375</v>
      </c>
      <c r="B776">
        <v>211.80000305175781</v>
      </c>
    </row>
    <row r="777" spans="1:2" x14ac:dyDescent="0.25">
      <c r="A777">
        <v>794.947021484375</v>
      </c>
      <c r="B777">
        <v>35.75</v>
      </c>
    </row>
    <row r="778" spans="1:2" x14ac:dyDescent="0.25">
      <c r="A778">
        <v>794.958984375</v>
      </c>
      <c r="B778">
        <v>34.25</v>
      </c>
    </row>
    <row r="779" spans="1:2" x14ac:dyDescent="0.25">
      <c r="A779">
        <v>794.97198486328125</v>
      </c>
      <c r="B779">
        <v>67.25</v>
      </c>
    </row>
    <row r="780" spans="1:2" x14ac:dyDescent="0.25">
      <c r="A780">
        <v>794.9840087890625</v>
      </c>
      <c r="B780">
        <v>80.5</v>
      </c>
    </row>
    <row r="781" spans="1:2" x14ac:dyDescent="0.25">
      <c r="A781">
        <v>794.9959716796875</v>
      </c>
      <c r="B781">
        <v>83.25</v>
      </c>
    </row>
    <row r="782" spans="1:2" x14ac:dyDescent="0.25">
      <c r="A782">
        <v>795.00897216796875</v>
      </c>
      <c r="B782">
        <v>62</v>
      </c>
    </row>
    <row r="783" spans="1:2" x14ac:dyDescent="0.25">
      <c r="A783">
        <v>795.02099609375</v>
      </c>
      <c r="B783">
        <v>37</v>
      </c>
    </row>
    <row r="784" spans="1:2" x14ac:dyDescent="0.25">
      <c r="A784">
        <v>795.03302001953125</v>
      </c>
      <c r="B784">
        <v>43.5</v>
      </c>
    </row>
    <row r="785" spans="1:2" x14ac:dyDescent="0.25">
      <c r="A785">
        <v>795.0460205078125</v>
      </c>
      <c r="B785">
        <v>39.25</v>
      </c>
    </row>
    <row r="786" spans="1:2" x14ac:dyDescent="0.25">
      <c r="A786">
        <v>795.0579833984375</v>
      </c>
      <c r="B786">
        <v>15.75</v>
      </c>
    </row>
    <row r="787" spans="1:2" x14ac:dyDescent="0.25">
      <c r="A787">
        <v>795.07000732421875</v>
      </c>
      <c r="B787">
        <v>8</v>
      </c>
    </row>
    <row r="788" spans="1:2" x14ac:dyDescent="0.25">
      <c r="A788">
        <v>795.08197021484375</v>
      </c>
      <c r="B788">
        <v>21.25</v>
      </c>
    </row>
    <row r="789" spans="1:2" x14ac:dyDescent="0.25">
      <c r="A789">
        <v>795.094970703125</v>
      </c>
      <c r="B789">
        <v>40</v>
      </c>
    </row>
    <row r="790" spans="1:2" x14ac:dyDescent="0.25">
      <c r="A790">
        <v>795.10699462890625</v>
      </c>
      <c r="B790">
        <v>50.75</v>
      </c>
    </row>
    <row r="791" spans="1:2" x14ac:dyDescent="0.25">
      <c r="A791">
        <v>795.1190185546875</v>
      </c>
      <c r="B791">
        <v>52.25</v>
      </c>
    </row>
    <row r="792" spans="1:2" x14ac:dyDescent="0.25">
      <c r="A792">
        <v>795.13201904296875</v>
      </c>
      <c r="B792">
        <v>48.25</v>
      </c>
    </row>
    <row r="793" spans="1:2" x14ac:dyDescent="0.25">
      <c r="A793">
        <v>795.14398193359375</v>
      </c>
      <c r="B793">
        <v>54.25</v>
      </c>
    </row>
    <row r="794" spans="1:2" x14ac:dyDescent="0.25">
      <c r="A794">
        <v>795.156005859375</v>
      </c>
      <c r="B794">
        <v>55</v>
      </c>
    </row>
    <row r="795" spans="1:2" x14ac:dyDescent="0.25">
      <c r="A795">
        <v>795.16900634765625</v>
      </c>
      <c r="B795">
        <v>26.5</v>
      </c>
    </row>
    <row r="796" spans="1:2" x14ac:dyDescent="0.25">
      <c r="A796">
        <v>795.1810302734375</v>
      </c>
      <c r="B796">
        <v>14</v>
      </c>
    </row>
    <row r="797" spans="1:2" x14ac:dyDescent="0.25">
      <c r="A797">
        <v>795.1929931640625</v>
      </c>
      <c r="B797">
        <v>54.5</v>
      </c>
    </row>
    <row r="798" spans="1:2" x14ac:dyDescent="0.25">
      <c r="A798">
        <v>795.20599365234375</v>
      </c>
      <c r="B798">
        <v>103</v>
      </c>
    </row>
    <row r="799" spans="1:2" x14ac:dyDescent="0.25">
      <c r="A799">
        <v>795.218017578125</v>
      </c>
      <c r="B799">
        <v>90.5</v>
      </c>
    </row>
    <row r="800" spans="1:2" x14ac:dyDescent="0.25">
      <c r="A800">
        <v>795.22998046875</v>
      </c>
      <c r="B800">
        <v>52.25</v>
      </c>
    </row>
    <row r="801" spans="1:2" x14ac:dyDescent="0.25">
      <c r="A801">
        <v>795.24298095703125</v>
      </c>
      <c r="B801">
        <v>49.25</v>
      </c>
    </row>
    <row r="802" spans="1:2" x14ac:dyDescent="0.25">
      <c r="A802">
        <v>795.2550048828125</v>
      </c>
      <c r="B802">
        <v>47</v>
      </c>
    </row>
    <row r="803" spans="1:2" x14ac:dyDescent="0.25">
      <c r="A803">
        <v>795.26702880859375</v>
      </c>
      <c r="B803">
        <v>34.5</v>
      </c>
    </row>
    <row r="804" spans="1:2" x14ac:dyDescent="0.25">
      <c r="A804">
        <v>795.27899169921875</v>
      </c>
      <c r="B804">
        <v>62.75</v>
      </c>
    </row>
  </sheetData>
  <sheetProtection formatCells="0"/>
  <sortState ref="A1:B804">
    <sortCondition ref="A1"/>
  </sortState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T803"/>
  <sheetViews>
    <sheetView workbookViewId="0"/>
  </sheetViews>
  <sheetFormatPr defaultRowHeight="15" x14ac:dyDescent="0.25"/>
  <cols>
    <col min="6" max="6" width="17.7109375" customWidth="1"/>
  </cols>
  <sheetData>
    <row r="1" spans="1:20" ht="15.75" thickBot="1" x14ac:dyDescent="0.3">
      <c r="A1">
        <v>785.42401123046875</v>
      </c>
      <c r="B1">
        <v>91</v>
      </c>
      <c r="C1" s="2" t="s">
        <v>18</v>
      </c>
      <c r="D1">
        <f>D2 - (1/$G$6)</f>
        <v>785.84600830078125</v>
      </c>
      <c r="E1">
        <v>0</v>
      </c>
      <c r="G1" s="2" t="s">
        <v>20</v>
      </c>
      <c r="H1" s="2" t="s">
        <v>21</v>
      </c>
      <c r="I1" s="2" t="s">
        <v>21</v>
      </c>
      <c r="J1">
        <f>'hidden params'!J1</f>
        <v>1</v>
      </c>
      <c r="K1">
        <f>IF(ISNUMBER(D1),ROUND((D1-I$2)*$G$6,0),"")</f>
        <v>0</v>
      </c>
      <c r="L1">
        <f>IF(ISNUMBER((((EXP(GAMMALN($I$3+1)))/((EXP(GAMMALN(K1+1)))*(EXP(GAMMALN($I$3-K1+1))))))*(($I$8)^K1)*((1-$I$8)^($I$3-K1))),(((EXP(GAMMALN($I$3+1)))/((EXP(GAMMALN(K1+1)))*(EXP(GAMMALN($I$3-K1+1))))))*(($I$8)^K1)*((1-$I$8)^($I$3-K1)),0)</f>
        <v>9.2886195809197623E-5</v>
      </c>
      <c r="M1">
        <f>I$7*(L$1*J1) + $I$4</f>
        <v>13.129997268626447</v>
      </c>
      <c r="N1">
        <f>IF(ISNUMBER((((EXP(GAMMALN($I$22+1)))/((EXP(GAMMALN(K1+1)))*(EXP(GAMMALN($I$22-K1+1))))))*(($I$11)^K1)*((1-$I$11)^($I$22-K1))),(((EXP(GAMMALN($I$22+1)))/((EXP(GAMMALN(K1+1)))*(EXP(GAMMALN($I$22-K1+1))))))*(($I$11)^K1)*((1-$I$11)^($I$22-K1)),0)</f>
        <v>2.2498580244778248E-7</v>
      </c>
      <c r="O1">
        <f>I$10*(N$1*J1) + $I$4</f>
        <v>5.6274261625234905E-2</v>
      </c>
      <c r="P1">
        <f>IF(ISNUMBER(D1),SUM(M1,O1)-$I$4,"")</f>
        <v>13.186271530251682</v>
      </c>
      <c r="Q1">
        <f>IF(ISNUMBER(P1),P1-E1,"")</f>
        <v>13.186271530251682</v>
      </c>
      <c r="R1">
        <f>IF(ISNUMBER(P1),Q1*Q1,"")</f>
        <v>173.87775686952605</v>
      </c>
      <c r="S1">
        <f>IF(ISNUMBER(P1),((IF(P1&gt;E1,I$5*(P1-E1),P1-E1)))^2,"")</f>
        <v>173.87775686952605</v>
      </c>
      <c r="T1">
        <f>IF(ISNUMBER(P1),(M1*D1),"")</f>
        <v>10318.155942550255</v>
      </c>
    </row>
    <row r="2" spans="1:20" ht="15.75" thickTop="1" x14ac:dyDescent="0.25">
      <c r="A2">
        <v>785.43597412109375</v>
      </c>
      <c r="B2">
        <v>94.5</v>
      </c>
      <c r="C2" s="2" t="s">
        <v>19</v>
      </c>
      <c r="D2">
        <f>D3 - (1/$G$6)</f>
        <v>786.34600830078125</v>
      </c>
      <c r="E2">
        <v>0</v>
      </c>
      <c r="F2" s="3" t="s">
        <v>22</v>
      </c>
      <c r="G2" s="4">
        <v>5.47296142578125</v>
      </c>
      <c r="H2" t="s">
        <v>431</v>
      </c>
      <c r="I2">
        <f>'hidden params'!I2</f>
        <v>785.83883500000002</v>
      </c>
      <c r="J2">
        <f>'hidden params'!J2</f>
        <v>0.80344617693080145</v>
      </c>
      <c r="K2">
        <f t="shared" ref="K2:K30" si="0">IF(ISNUMBER(D2),ROUND((D2-I$2)*$G$6,0),"")</f>
        <v>1</v>
      </c>
      <c r="L2">
        <f t="shared" ref="L2:L30" si="1">IF(ISNUMBER((((EXP(GAMMALN($I$3+1)))/((EXP(GAMMALN(K2+1)))*(EXP(GAMMALN($I$3-K2+1))))))*(($I$8)^K2)*((1-$I$8)^($I$3-K2))),(((EXP(GAMMALN($I$3+1)))/((EXP(GAMMALN(K2+1)))*(EXP(GAMMALN($I$3-K2+1))))))*(($I$8)^K2)*((1-$I$8)^($I$3-K2)),0)</f>
        <v>1.373010886072339E-3</v>
      </c>
      <c r="M2">
        <f>I$7*((L$1*J2)+(L$2*J1)) + $I$4</f>
        <v>204.63222073008987</v>
      </c>
      <c r="N2">
        <f t="shared" ref="N2:N30" si="2">IF(ISNUMBER((((EXP(GAMMALN($I$22+1)))/((EXP(GAMMALN(K2+1)))*(EXP(GAMMALN($I$22-K2+1))))))*(($I$11)^K2)*((1-$I$11)^($I$22-K2))),(((EXP(GAMMALN($I$22+1)))/((EXP(GAMMALN(K2+1)))*(EXP(GAMMALN($I$22-K2+1))))))*(($I$11)^K2)*((1-$I$11)^($I$22-K2)),0)</f>
        <v>6.3227925447490489E-6</v>
      </c>
      <c r="O2">
        <f>I$10*((N$1*J2)+(N$2*J1)) + $I$4</f>
        <v>1.6266930515004991</v>
      </c>
      <c r="P2">
        <f t="shared" ref="P2:P30" si="3">IF(ISNUMBER(D2),SUM(M2,O2)-$I$4,"")</f>
        <v>206.25891378159037</v>
      </c>
      <c r="Q2">
        <f t="shared" ref="Q2:Q30" si="4">IF(ISNUMBER(P2),P2-E2,"")</f>
        <v>206.25891378159037</v>
      </c>
      <c r="R2">
        <f t="shared" ref="R2:R30" si="5">IF(ISNUMBER(P2),Q2*Q2,"")</f>
        <v>42542.739514361529</v>
      </c>
      <c r="S2">
        <f t="shared" ref="S2:S30" si="6">IF(ISNUMBER(P2),((IF(P2&gt;E2,I$5*(P2-E2),P2-E2)))^2,"")</f>
        <v>42542.739514361529</v>
      </c>
      <c r="T2">
        <f t="shared" ref="T2:T30" si="7">IF(ISNUMBER(P2),(M2*D2),"")</f>
        <v>160911.72994083056</v>
      </c>
    </row>
    <row r="3" spans="1:20" x14ac:dyDescent="0.25">
      <c r="A3">
        <v>785.447998046875</v>
      </c>
      <c r="B3">
        <v>62.5</v>
      </c>
      <c r="D3">
        <f>D4 - (1/$G$6)</f>
        <v>786.84600830078125</v>
      </c>
      <c r="E3">
        <v>0</v>
      </c>
      <c r="F3" s="7" t="s">
        <v>16</v>
      </c>
      <c r="G3" s="8">
        <f>IF(ISBLANK(G2),"",$G$2*$G$6)</f>
        <v>10.9459228515625</v>
      </c>
      <c r="H3" s="22" t="s">
        <v>432</v>
      </c>
      <c r="I3" s="22">
        <v>10.698568627299109</v>
      </c>
      <c r="J3">
        <f>'hidden params'!J3</f>
        <v>0.37217999724675188</v>
      </c>
      <c r="K3">
        <f t="shared" si="0"/>
        <v>2</v>
      </c>
      <c r="L3">
        <f t="shared" si="1"/>
        <v>9.1991723448763014E-3</v>
      </c>
      <c r="M3">
        <f>I$7*((L$1*J3)+(L$2*J2)+(L$3*J1)) + $I$4</f>
        <v>1461.1777926228274</v>
      </c>
      <c r="N3">
        <f t="shared" si="2"/>
        <v>8.2385352303849591E-5</v>
      </c>
      <c r="O3">
        <f>I$10*((N$1*J3)+(N$2*J2)+(N$3*J1)) + $I$4</f>
        <v>21.898099901477387</v>
      </c>
      <c r="P3">
        <f t="shared" si="3"/>
        <v>1483.0758925243047</v>
      </c>
      <c r="Q3">
        <f t="shared" si="4"/>
        <v>1483.0758925243047</v>
      </c>
      <c r="R3">
        <f t="shared" si="5"/>
        <v>2199514.1029867628</v>
      </c>
      <c r="S3">
        <f t="shared" si="6"/>
        <v>2199514.1029867628</v>
      </c>
      <c r="T3">
        <f t="shared" si="7"/>
        <v>1149721.9135430185</v>
      </c>
    </row>
    <row r="4" spans="1:20" x14ac:dyDescent="0.25">
      <c r="A4">
        <v>785.46099853515625</v>
      </c>
      <c r="B4">
        <v>24</v>
      </c>
      <c r="D4">
        <v>787.34600830078125</v>
      </c>
      <c r="E4">
        <v>7438</v>
      </c>
      <c r="F4" s="5" t="s">
        <v>23</v>
      </c>
      <c r="G4" s="6">
        <v>790.3717041015625</v>
      </c>
      <c r="H4" t="s">
        <v>11</v>
      </c>
      <c r="I4">
        <v>0</v>
      </c>
      <c r="J4">
        <f>'hidden params'!J4</f>
        <v>0.12617301604219128</v>
      </c>
      <c r="K4">
        <f t="shared" si="0"/>
        <v>3</v>
      </c>
      <c r="L4">
        <f t="shared" si="1"/>
        <v>3.6852963924801668E-2</v>
      </c>
      <c r="M4">
        <f>I$7*((L$1*J4)+(L$2*J3)+(L$3*J2)+(L$4*J1)) + $I$4</f>
        <v>6328.0345011066238</v>
      </c>
      <c r="N4">
        <f t="shared" si="2"/>
        <v>6.5953662582549338E-4</v>
      </c>
      <c r="O4">
        <f>I$10*((N$1*J4)+(N$2*J3)+(N$3*J2)+(N$4*J1)) + $I$4</f>
        <v>182.11760996153666</v>
      </c>
      <c r="P4">
        <f t="shared" si="3"/>
        <v>6510.1521110681606</v>
      </c>
      <c r="Q4">
        <f t="shared" si="4"/>
        <v>-927.84788893183941</v>
      </c>
      <c r="R4">
        <f t="shared" si="5"/>
        <v>860901.70499527105</v>
      </c>
      <c r="S4">
        <f t="shared" si="6"/>
        <v>860901.70499527105</v>
      </c>
      <c r="T4">
        <f t="shared" si="7"/>
        <v>4982352.7048359262</v>
      </c>
    </row>
    <row r="5" spans="1:20" ht="15.75" thickBot="1" x14ac:dyDescent="0.3">
      <c r="A5">
        <v>785.4730224609375</v>
      </c>
      <c r="B5">
        <v>28.75</v>
      </c>
      <c r="D5">
        <v>787.8480224609375</v>
      </c>
      <c r="E5">
        <v>19900</v>
      </c>
      <c r="F5" s="9" t="s">
        <v>24</v>
      </c>
      <c r="G5" s="10">
        <f>($G$4-1.00794)*$G$6</f>
        <v>1578.7275282031251</v>
      </c>
      <c r="H5" t="s">
        <v>433</v>
      </c>
      <c r="I5">
        <f>'hidden params'!D2</f>
        <v>1</v>
      </c>
      <c r="J5">
        <f>'hidden params'!J5</f>
        <v>3.4501219851586933E-2</v>
      </c>
      <c r="K5">
        <f t="shared" si="0"/>
        <v>4</v>
      </c>
      <c r="L5">
        <f t="shared" si="1"/>
        <v>9.7998525991389987E-2</v>
      </c>
      <c r="M5">
        <f>I$7*((L$1*J5)+(L$2*J4)+(L$3*J3)+(L$4*J2)+(L$5*J1)) + $I$4</f>
        <v>18547.01690401616</v>
      </c>
      <c r="N5">
        <f t="shared" si="2"/>
        <v>3.6230409264682087E-3</v>
      </c>
      <c r="O5">
        <f>I$10*((N$1*J5)+(N$2*J4)+(N$3*J3)+(N$4*J2)+(N$5*J1)) + $I$4</f>
        <v>1046.6199484888023</v>
      </c>
      <c r="P5">
        <f t="shared" si="3"/>
        <v>19593.636852504962</v>
      </c>
      <c r="Q5">
        <f t="shared" si="4"/>
        <v>-306.36314749503799</v>
      </c>
      <c r="R5">
        <f t="shared" si="5"/>
        <v>93858.378143066409</v>
      </c>
      <c r="S5">
        <f t="shared" si="6"/>
        <v>93858.378143066409</v>
      </c>
      <c r="T5">
        <f t="shared" si="7"/>
        <v>14612230.590378711</v>
      </c>
    </row>
    <row r="6" spans="1:20" ht="15.75" thickTop="1" x14ac:dyDescent="0.25">
      <c r="A6">
        <v>785.4849853515625</v>
      </c>
      <c r="B6">
        <v>40.75</v>
      </c>
      <c r="D6">
        <v>788.35101318359375</v>
      </c>
      <c r="E6">
        <v>42960</v>
      </c>
      <c r="F6" t="s">
        <v>25</v>
      </c>
      <c r="G6">
        <v>2</v>
      </c>
      <c r="H6" t="s">
        <v>434</v>
      </c>
      <c r="I6">
        <f>SUM(S1:S30)</f>
        <v>13485835.028793586</v>
      </c>
      <c r="J6">
        <f>'hidden params'!J6</f>
        <v>8.0089009138998458E-3</v>
      </c>
      <c r="K6">
        <f t="shared" si="0"/>
        <v>5</v>
      </c>
      <c r="L6">
        <f t="shared" si="1"/>
        <v>0.18139640570237922</v>
      </c>
      <c r="M6">
        <f>I$7*((L$1*J6)+(L$2*J5)+(L$3*J4)+(L$4*J3)+(L$5*J2)+(L$6*J1)) + $I$4</f>
        <v>38880.983502903349</v>
      </c>
      <c r="N6">
        <f t="shared" si="2"/>
        <v>1.4441424172374746E-2</v>
      </c>
      <c r="O6">
        <f>I$10*((N$1*J6)+(N$2*J5)+(N$3*J4)+(N$4*J3)+(N$5*J2)+(N$6*J1)) + $I$4</f>
        <v>4404.2825296865622</v>
      </c>
      <c r="P6">
        <f t="shared" si="3"/>
        <v>43285.266032589912</v>
      </c>
      <c r="Q6">
        <f t="shared" si="4"/>
        <v>325.26603258991236</v>
      </c>
      <c r="R6">
        <f t="shared" si="5"/>
        <v>105797.99195678193</v>
      </c>
      <c r="S6">
        <f t="shared" si="6"/>
        <v>105797.99195678193</v>
      </c>
      <c r="T6">
        <f t="shared" si="7"/>
        <v>30651862.738088448</v>
      </c>
    </row>
    <row r="7" spans="1:20" x14ac:dyDescent="0.25">
      <c r="A7">
        <v>785.49700927734375</v>
      </c>
      <c r="B7">
        <v>22.5</v>
      </c>
      <c r="D7">
        <v>788.85400390625</v>
      </c>
      <c r="E7">
        <v>73500</v>
      </c>
      <c r="F7" t="s">
        <v>26</v>
      </c>
      <c r="G7" s="11">
        <v>0.10000000149011612</v>
      </c>
      <c r="H7" s="22" t="s">
        <v>435</v>
      </c>
      <c r="I7" s="22">
        <v>141355.74349064159</v>
      </c>
      <c r="J7">
        <f>'hidden params'!J7</f>
        <v>1.6289556013377802E-3</v>
      </c>
      <c r="K7">
        <f t="shared" si="0"/>
        <v>6</v>
      </c>
      <c r="L7">
        <f t="shared" si="1"/>
        <v>0.23803473574581546</v>
      </c>
      <c r="M7">
        <f>I$7*((L$1*J7)+(L$2*J6)+(L$3*J5)+(L$4*J4)+(L$5*J3)+(L$6*J2)+(L$7*J1)) + $I$4</f>
        <v>60108.484472335927</v>
      </c>
      <c r="N7">
        <f t="shared" si="2"/>
        <v>4.3051575981944604E-2</v>
      </c>
      <c r="O7">
        <f>I$10*((N$1*J7)+(N$2*J6)+(N$3*J5)+(N$4*J4)+(N$5*J3)+(N$6*J2)+(N$7*J1)) + $I$4</f>
        <v>14029.187169968483</v>
      </c>
      <c r="P7">
        <f t="shared" si="3"/>
        <v>74137.671642304413</v>
      </c>
      <c r="Q7">
        <f t="shared" si="4"/>
        <v>637.67164230441267</v>
      </c>
      <c r="R7">
        <f t="shared" si="5"/>
        <v>406625.12339920684</v>
      </c>
      <c r="S7">
        <f t="shared" si="6"/>
        <v>406625.12339920684</v>
      </c>
      <c r="T7">
        <f t="shared" si="7"/>
        <v>47416818.644738853</v>
      </c>
    </row>
    <row r="8" spans="1:20" x14ac:dyDescent="0.25">
      <c r="A8">
        <v>785.510009765625</v>
      </c>
      <c r="B8">
        <v>3.5</v>
      </c>
      <c r="D8">
        <v>789.35601806640625</v>
      </c>
      <c r="E8">
        <v>105600</v>
      </c>
      <c r="F8" t="s">
        <v>27</v>
      </c>
      <c r="G8" s="11">
        <v>2.9999999329447746E-2</v>
      </c>
      <c r="H8" s="22" t="s">
        <v>436</v>
      </c>
      <c r="I8" s="22">
        <v>0.58012251123664416</v>
      </c>
      <c r="J8">
        <f>'hidden params'!J8</f>
        <v>2.9654445356787595E-4</v>
      </c>
      <c r="K8">
        <f t="shared" si="0"/>
        <v>7</v>
      </c>
      <c r="L8">
        <f t="shared" si="1"/>
        <v>0.22075217884476031</v>
      </c>
      <c r="M8">
        <f>I$7*((L$1*J8)+(L$2*J7)+(L$3*J6)+(L$4*J5)+(L$5*J4)+(L$6*J3)+(L$7*J2)+(L$8*J1)) + $I$4</f>
        <v>69720.126112935483</v>
      </c>
      <c r="N8">
        <f t="shared" si="2"/>
        <v>9.744065002778983E-2</v>
      </c>
      <c r="O8">
        <f>I$10*((N$1*J8)+(N$2*J7)+(N$3*J6)+(N$4*J5)+(N$5*J4)+(N$6*J3)+(N$7*J2)+(N$8*J1)) + $I$4</f>
        <v>34488.453954249271</v>
      </c>
      <c r="P8">
        <f t="shared" si="3"/>
        <v>104208.58006718475</v>
      </c>
      <c r="Q8">
        <f t="shared" si="4"/>
        <v>-1391.4199328152463</v>
      </c>
      <c r="R8">
        <f t="shared" si="5"/>
        <v>1936049.4294355845</v>
      </c>
      <c r="S8">
        <f t="shared" si="6"/>
        <v>1936049.4294355845</v>
      </c>
      <c r="T8">
        <f t="shared" si="7"/>
        <v>55034001.127594426</v>
      </c>
    </row>
    <row r="9" spans="1:20" x14ac:dyDescent="0.25">
      <c r="A9">
        <v>785.52197265625</v>
      </c>
      <c r="B9">
        <v>0</v>
      </c>
      <c r="D9">
        <v>789.8590087890625</v>
      </c>
      <c r="E9">
        <v>126100</v>
      </c>
      <c r="F9" t="s">
        <v>28</v>
      </c>
      <c r="G9">
        <v>6</v>
      </c>
      <c r="H9" t="s">
        <v>442</v>
      </c>
      <c r="I9">
        <f>I3*I8</f>
        <v>6.2064804987063358</v>
      </c>
      <c r="J9">
        <f>'hidden params'!J9</f>
        <v>4.9062092495307995E-5</v>
      </c>
      <c r="K9">
        <f t="shared" si="0"/>
        <v>8</v>
      </c>
      <c r="L9">
        <f t="shared" si="1"/>
        <v>0.14100867135532644</v>
      </c>
      <c r="M9">
        <f>I$7*((L$1*J9)+(L$2*J8)+(L$3*J7)+(L$4*J6)+(L$5*J5)+(L$6*J4)+(L$7*J3)+(L$8*J2)+(L$9*J1)) + $I$4</f>
        <v>61283.635005719334</v>
      </c>
      <c r="N9">
        <f t="shared" si="2"/>
        <v>0.16808699589343518</v>
      </c>
      <c r="O9">
        <f>I$10*((N$1*J9)+(N$2*J8)+(N$3*J7)+(N$4*J6)+(N$5*J5)+(N$6*J4)+(N$7*J3)+(N$8*J2)+(N$9*J1)) + $I$4</f>
        <v>66120.373182732277</v>
      </c>
      <c r="P9">
        <f t="shared" si="3"/>
        <v>127404.00818845161</v>
      </c>
      <c r="Q9">
        <f t="shared" si="4"/>
        <v>1304.0081884516112</v>
      </c>
      <c r="R9">
        <f t="shared" si="5"/>
        <v>1700437.3555488528</v>
      </c>
      <c r="S9">
        <f t="shared" si="6"/>
        <v>1700437.3555488528</v>
      </c>
      <c r="T9">
        <f t="shared" si="7"/>
        <v>48405431.200608164</v>
      </c>
    </row>
    <row r="10" spans="1:20" x14ac:dyDescent="0.25">
      <c r="A10">
        <v>785.53399658203125</v>
      </c>
      <c r="B10">
        <v>0</v>
      </c>
      <c r="D10">
        <v>790.36199951171875</v>
      </c>
      <c r="E10">
        <v>141100</v>
      </c>
      <c r="F10" s="2" t="s">
        <v>19</v>
      </c>
      <c r="G10">
        <v>787.61480712890625</v>
      </c>
      <c r="H10" s="23" t="s">
        <v>448</v>
      </c>
      <c r="I10" s="23">
        <v>250123.61230347297</v>
      </c>
      <c r="J10">
        <f>'hidden params'!J10</f>
        <v>7.4618768218493286E-6</v>
      </c>
      <c r="K10">
        <f t="shared" si="0"/>
        <v>9</v>
      </c>
      <c r="L10">
        <f t="shared" si="1"/>
        <v>5.841628108743202E-2</v>
      </c>
      <c r="M10">
        <f>I$7*((L1*J$10)+(L2*J$9)+(L3*J$8)+(L4*J$7)+(L5*J$6)+(L6*J$5)+(L7*J$4)+(L8*J$3)+(L9*J$2)+(L10*J$1)) + $I$4</f>
        <v>41135.70174234869</v>
      </c>
      <c r="N10">
        <f t="shared" si="2"/>
        <v>0.21957539845600205</v>
      </c>
      <c r="O10">
        <f>I$10*((N1*J$10)+(N2*J$9)+(N3*J$8)+(N4*J$7)+(N5*J$6)+(N6*J$5)+(N7*J$4)+(N8*J$3)+(N9*J$2)+(N10*J$1)) + $I$4</f>
        <v>99261.561337811887</v>
      </c>
      <c r="P10">
        <f t="shared" si="3"/>
        <v>140397.26308016057</v>
      </c>
      <c r="Q10">
        <f t="shared" si="4"/>
        <v>-702.7369198394299</v>
      </c>
      <c r="R10">
        <f t="shared" si="5"/>
        <v>493839.17850540933</v>
      </c>
      <c r="S10">
        <f t="shared" si="6"/>
        <v>493839.17850540933</v>
      </c>
      <c r="T10">
        <f t="shared" si="7"/>
        <v>32512095.480400402</v>
      </c>
    </row>
    <row r="11" spans="1:20" x14ac:dyDescent="0.25">
      <c r="A11">
        <v>785.55902099609375</v>
      </c>
      <c r="B11">
        <v>10.25</v>
      </c>
      <c r="D11">
        <v>790.86602783203125</v>
      </c>
      <c r="E11">
        <v>137600</v>
      </c>
      <c r="F11" s="2" t="s">
        <v>29</v>
      </c>
      <c r="G11">
        <v>793.0877685546875</v>
      </c>
      <c r="H11" s="23" t="s">
        <v>449</v>
      </c>
      <c r="I11" s="23">
        <v>0.67140654283301926</v>
      </c>
      <c r="J11">
        <f>'hidden params'!J11</f>
        <v>1.052564504578221E-6</v>
      </c>
      <c r="K11">
        <f t="shared" si="0"/>
        <v>10</v>
      </c>
      <c r="L11">
        <f t="shared" si="1"/>
        <v>1.3709263721593793E-2</v>
      </c>
      <c r="M11">
        <f t="shared" ref="M11:M30" si="8">I$7*((L2*J$10)+(L3*J$9)+(L4*J$8)+(L5*J$7)+(L6*J$6)+(L7*J$5)+(L8*J$4)+(L9*J$3)+(L10*J$2)+(L11*J$1)) + $I$4</f>
        <v>21318.351100025076</v>
      </c>
      <c r="N11">
        <f t="shared" si="2"/>
        <v>0.21328687868507298</v>
      </c>
      <c r="O11">
        <f t="shared" ref="O11:O30" si="9">I$10*((N2*J$10)+(N3*J$9)+(N4*J$8)+(N5*J$7)+(N6*J$6)+(N7*J$5)+(N8*J$4)+(N9*J$3)+(N10*J$2)+(N11*J$1)) + $I$4</f>
        <v>116598.61979336108</v>
      </c>
      <c r="P11">
        <f t="shared" si="3"/>
        <v>137916.97089338617</v>
      </c>
      <c r="Q11">
        <f t="shared" si="4"/>
        <v>316.97089338616934</v>
      </c>
      <c r="R11">
        <f t="shared" si="5"/>
        <v>100470.54725402633</v>
      </c>
      <c r="S11">
        <f t="shared" si="6"/>
        <v>100470.54725402633</v>
      </c>
      <c r="T11">
        <f t="shared" si="7"/>
        <v>16859959.654405445</v>
      </c>
    </row>
    <row r="12" spans="1:20" x14ac:dyDescent="0.25">
      <c r="A12">
        <v>785.57098388671875</v>
      </c>
      <c r="B12">
        <v>41.5</v>
      </c>
      <c r="D12">
        <v>791.3690185546875</v>
      </c>
      <c r="E12">
        <v>115900</v>
      </c>
      <c r="F12" t="s">
        <v>30</v>
      </c>
      <c r="G12" t="s">
        <v>31</v>
      </c>
      <c r="H12" t="s">
        <v>453</v>
      </c>
      <c r="I12">
        <f>I11*I22</f>
        <v>9.2344860814535572</v>
      </c>
      <c r="J12">
        <f>'hidden params'!J12</f>
        <v>1.3868021752309093E-7</v>
      </c>
      <c r="K12">
        <f t="shared" si="0"/>
        <v>11</v>
      </c>
      <c r="L12">
        <f t="shared" si="1"/>
        <v>1.2028948085207722E-3</v>
      </c>
      <c r="M12">
        <f t="shared" si="8"/>
        <v>8707.4362549722773</v>
      </c>
      <c r="N12">
        <f t="shared" si="2"/>
        <v>0.14872554584977837</v>
      </c>
      <c r="O12">
        <f t="shared" si="9"/>
        <v>106740.485776453</v>
      </c>
      <c r="P12">
        <f t="shared" si="3"/>
        <v>115447.92203142527</v>
      </c>
      <c r="Q12">
        <f t="shared" si="4"/>
        <v>-452.07796857472567</v>
      </c>
      <c r="R12">
        <f t="shared" si="5"/>
        <v>204374.48967065066</v>
      </c>
      <c r="S12">
        <f t="shared" si="6"/>
        <v>204374.48967065066</v>
      </c>
      <c r="T12">
        <f t="shared" si="7"/>
        <v>6890795.2832249152</v>
      </c>
    </row>
    <row r="13" spans="1:20" x14ac:dyDescent="0.25">
      <c r="A13">
        <v>785.5830078125</v>
      </c>
      <c r="B13">
        <v>58.25</v>
      </c>
      <c r="D13">
        <v>791.87298583984375</v>
      </c>
      <c r="E13">
        <v>78150</v>
      </c>
      <c r="F13">
        <v>14110</v>
      </c>
      <c r="H13" s="24"/>
      <c r="I13" s="24"/>
      <c r="J13">
        <f>'hidden params'!J13</f>
        <v>1.7100403136067916E-8</v>
      </c>
      <c r="K13">
        <f t="shared" si="0"/>
        <v>12</v>
      </c>
      <c r="L13">
        <f t="shared" si="1"/>
        <v>0</v>
      </c>
      <c r="M13">
        <f t="shared" si="8"/>
        <v>2900.4657726637715</v>
      </c>
      <c r="N13">
        <f t="shared" si="2"/>
        <v>6.9740593540671053E-2</v>
      </c>
      <c r="O13">
        <f t="shared" si="9"/>
        <v>75780.790778510884</v>
      </c>
      <c r="P13">
        <f t="shared" si="3"/>
        <v>78681.256551174651</v>
      </c>
      <c r="Q13">
        <f t="shared" si="4"/>
        <v>531.25655117465067</v>
      </c>
      <c r="R13">
        <f t="shared" si="5"/>
        <v>282233.5231659842</v>
      </c>
      <c r="S13">
        <f t="shared" si="6"/>
        <v>282233.5231659842</v>
      </c>
      <c r="T13">
        <f t="shared" si="7"/>
        <v>2296800.49172553</v>
      </c>
    </row>
    <row r="14" spans="1:20" x14ac:dyDescent="0.25">
      <c r="A14">
        <v>785.594970703125</v>
      </c>
      <c r="B14">
        <v>33.75</v>
      </c>
      <c r="D14">
        <v>792.37701416015625</v>
      </c>
      <c r="E14">
        <v>42200</v>
      </c>
      <c r="F14">
        <v>14110</v>
      </c>
      <c r="H14" s="24"/>
      <c r="I14" s="24"/>
      <c r="J14">
        <f>'hidden params'!J14</f>
        <v>2.001917954263115E-9</v>
      </c>
      <c r="K14">
        <f t="shared" si="0"/>
        <v>13</v>
      </c>
      <c r="L14">
        <f t="shared" si="1"/>
        <v>0</v>
      </c>
      <c r="M14">
        <f t="shared" si="8"/>
        <v>814.49240049868217</v>
      </c>
      <c r="N14">
        <f t="shared" si="2"/>
        <v>1.9225779764110308E-2</v>
      </c>
      <c r="O14">
        <f t="shared" si="9"/>
        <v>41674.684577217071</v>
      </c>
      <c r="P14">
        <f t="shared" si="3"/>
        <v>42489.176977715753</v>
      </c>
      <c r="Q14">
        <f t="shared" si="4"/>
        <v>289.17697771575331</v>
      </c>
      <c r="R14">
        <f t="shared" si="5"/>
        <v>83623.32444081729</v>
      </c>
      <c r="S14">
        <f t="shared" si="6"/>
        <v>83623.32444081729</v>
      </c>
      <c r="T14">
        <f t="shared" si="7"/>
        <v>645385.05636328389</v>
      </c>
    </row>
    <row r="15" spans="1:20" x14ac:dyDescent="0.25">
      <c r="A15">
        <v>785.60699462890625</v>
      </c>
      <c r="B15">
        <v>11.5</v>
      </c>
      <c r="D15">
        <v>792.8809814453125</v>
      </c>
      <c r="E15">
        <v>19260</v>
      </c>
      <c r="J15">
        <f>'hidden params'!J15</f>
        <v>0</v>
      </c>
      <c r="K15">
        <f t="shared" si="0"/>
        <v>14</v>
      </c>
      <c r="L15">
        <f t="shared" si="1"/>
        <v>0</v>
      </c>
      <c r="M15">
        <f t="shared" si="8"/>
        <v>198.01128574671165</v>
      </c>
      <c r="N15">
        <f t="shared" si="2"/>
        <v>2.1155341270336129E-3</v>
      </c>
      <c r="O15">
        <f t="shared" si="9"/>
        <v>17935.302406524996</v>
      </c>
      <c r="P15">
        <f t="shared" si="3"/>
        <v>18133.313692271706</v>
      </c>
      <c r="Q15">
        <f t="shared" si="4"/>
        <v>-1126.6863077282942</v>
      </c>
      <c r="R15">
        <f t="shared" si="5"/>
        <v>1269422.0360224165</v>
      </c>
      <c r="S15">
        <f t="shared" si="6"/>
        <v>1269422.0360224165</v>
      </c>
      <c r="T15">
        <f t="shared" si="7"/>
        <v>156999.38258010094</v>
      </c>
    </row>
    <row r="16" spans="1:20" x14ac:dyDescent="0.25">
      <c r="A16">
        <v>785.6199951171875</v>
      </c>
      <c r="B16">
        <v>16.5</v>
      </c>
      <c r="D16">
        <v>793.385009765625</v>
      </c>
      <c r="E16">
        <v>6707</v>
      </c>
      <c r="F16">
        <v>13485835.028793605</v>
      </c>
      <c r="H16" t="s">
        <v>450</v>
      </c>
      <c r="I16">
        <f>I7/(I7+I10)</f>
        <v>0.36108096480311702</v>
      </c>
      <c r="J16">
        <f>'hidden params'!J16</f>
        <v>0</v>
      </c>
      <c r="K16">
        <f t="shared" si="0"/>
        <v>15</v>
      </c>
      <c r="L16">
        <f t="shared" si="1"/>
        <v>0</v>
      </c>
      <c r="M16">
        <f t="shared" si="8"/>
        <v>42.530704808897994</v>
      </c>
      <c r="N16">
        <f t="shared" si="2"/>
        <v>0</v>
      </c>
      <c r="O16">
        <f t="shared" si="9"/>
        <v>6229.7241238202851</v>
      </c>
      <c r="P16">
        <f t="shared" si="3"/>
        <v>6272.2548286291831</v>
      </c>
      <c r="Q16">
        <f t="shared" si="4"/>
        <v>-434.74517137081693</v>
      </c>
      <c r="R16">
        <f t="shared" si="5"/>
        <v>189003.36403024098</v>
      </c>
      <c r="S16">
        <f t="shared" si="6"/>
        <v>189003.36403024098</v>
      </c>
      <c r="T16">
        <f t="shared" si="7"/>
        <v>33743.22365014645</v>
      </c>
    </row>
    <row r="17" spans="1:20" x14ac:dyDescent="0.25">
      <c r="A17">
        <v>785.63201904296875</v>
      </c>
      <c r="B17">
        <v>48.25</v>
      </c>
      <c r="D17">
        <f>D16 + (1/$G$6)</f>
        <v>793.885009765625</v>
      </c>
      <c r="E17">
        <v>0</v>
      </c>
      <c r="F17">
        <v>13485835.028793586</v>
      </c>
      <c r="H17" t="s">
        <v>451</v>
      </c>
      <c r="I17">
        <f>I10/(I10+I7)</f>
        <v>0.63891903519688309</v>
      </c>
      <c r="J17">
        <f>'hidden params'!J17</f>
        <v>0</v>
      </c>
      <c r="K17">
        <f t="shared" si="0"/>
        <v>16</v>
      </c>
      <c r="L17">
        <f t="shared" si="1"/>
        <v>0</v>
      </c>
      <c r="M17">
        <f t="shared" si="8"/>
        <v>8.1780061331403235</v>
      </c>
      <c r="N17">
        <f t="shared" si="2"/>
        <v>0</v>
      </c>
      <c r="O17">
        <f t="shared" si="9"/>
        <v>1808.8740360112745</v>
      </c>
      <c r="P17">
        <f t="shared" si="3"/>
        <v>1817.0520421444148</v>
      </c>
      <c r="Q17">
        <f t="shared" si="4"/>
        <v>1817.0520421444148</v>
      </c>
      <c r="R17">
        <f t="shared" si="5"/>
        <v>3301678.1238611881</v>
      </c>
      <c r="S17">
        <f t="shared" si="6"/>
        <v>3301678.1238611881</v>
      </c>
      <c r="T17">
        <f t="shared" si="7"/>
        <v>6492.3964788714466</v>
      </c>
    </row>
    <row r="18" spans="1:20" x14ac:dyDescent="0.25">
      <c r="A18">
        <v>785.64398193359375</v>
      </c>
      <c r="B18">
        <v>88.25</v>
      </c>
      <c r="D18">
        <f>D17 + (1/$G$6)</f>
        <v>794.385009765625</v>
      </c>
      <c r="E18">
        <v>0</v>
      </c>
      <c r="F18">
        <v>13485835.028794218</v>
      </c>
      <c r="J18">
        <f>'hidden params'!J18</f>
        <v>0</v>
      </c>
      <c r="K18">
        <f t="shared" si="0"/>
        <v>17</v>
      </c>
      <c r="L18">
        <f t="shared" si="1"/>
        <v>0</v>
      </c>
      <c r="M18">
        <f t="shared" si="8"/>
        <v>1.4055118444962722</v>
      </c>
      <c r="N18">
        <f t="shared" si="2"/>
        <v>0</v>
      </c>
      <c r="O18">
        <f t="shared" si="9"/>
        <v>451.80456000340126</v>
      </c>
      <c r="P18">
        <f t="shared" si="3"/>
        <v>453.21007184789755</v>
      </c>
      <c r="Q18">
        <f t="shared" si="4"/>
        <v>453.21007184789755</v>
      </c>
      <c r="R18">
        <f t="shared" si="5"/>
        <v>205399.36922437645</v>
      </c>
      <c r="S18">
        <f t="shared" si="6"/>
        <v>205399.36922437645</v>
      </c>
      <c r="T18">
        <f t="shared" si="7"/>
        <v>1116.5175403158728</v>
      </c>
    </row>
    <row r="19" spans="1:20" x14ac:dyDescent="0.25">
      <c r="A19">
        <v>785.656005859375</v>
      </c>
      <c r="B19">
        <v>78.25</v>
      </c>
      <c r="D19">
        <f>D18 + (1/$G$6)</f>
        <v>794.885009765625</v>
      </c>
      <c r="E19">
        <v>0</v>
      </c>
      <c r="H19" t="s">
        <v>441</v>
      </c>
      <c r="I19">
        <v>8696.7022538552792</v>
      </c>
      <c r="J19">
        <f>'hidden params'!J19</f>
        <v>0</v>
      </c>
      <c r="K19">
        <f t="shared" si="0"/>
        <v>18</v>
      </c>
      <c r="L19">
        <f t="shared" si="1"/>
        <v>0</v>
      </c>
      <c r="M19">
        <f t="shared" si="8"/>
        <v>0.20711613761199849</v>
      </c>
      <c r="N19">
        <f t="shared" si="2"/>
        <v>0</v>
      </c>
      <c r="O19">
        <f t="shared" si="9"/>
        <v>99.243217606014895</v>
      </c>
      <c r="P19">
        <f t="shared" si="3"/>
        <v>99.450333743626899</v>
      </c>
      <c r="Q19">
        <f t="shared" si="4"/>
        <v>99.450333743626899</v>
      </c>
      <c r="R19">
        <f t="shared" si="5"/>
        <v>9890.3688817187758</v>
      </c>
      <c r="S19">
        <f t="shared" si="6"/>
        <v>9890.3688817187758</v>
      </c>
      <c r="T19">
        <f t="shared" si="7"/>
        <v>164.63351306833195</v>
      </c>
    </row>
    <row r="20" spans="1:20" x14ac:dyDescent="0.25">
      <c r="A20">
        <v>785.66900634765625</v>
      </c>
      <c r="B20">
        <v>31.5</v>
      </c>
      <c r="E20">
        <v>0</v>
      </c>
      <c r="F20">
        <v>0.58012251123664416</v>
      </c>
      <c r="H20" t="s">
        <v>444</v>
      </c>
      <c r="I20">
        <f>'hidden params'!I20</f>
        <v>0.86622543450233802</v>
      </c>
      <c r="J20">
        <f>'hidden params'!J20</f>
        <v>0</v>
      </c>
      <c r="K20" t="str">
        <f t="shared" si="0"/>
        <v/>
      </c>
      <c r="L20">
        <f t="shared" si="1"/>
        <v>0</v>
      </c>
      <c r="M20">
        <f t="shared" si="8"/>
        <v>2.2802571855483639E-2</v>
      </c>
      <c r="N20">
        <f t="shared" si="2"/>
        <v>0</v>
      </c>
      <c r="O20">
        <f t="shared" si="9"/>
        <v>19.467255298725924</v>
      </c>
      <c r="P20" t="str">
        <f t="shared" si="3"/>
        <v/>
      </c>
      <c r="Q20" t="str">
        <f t="shared" si="4"/>
        <v/>
      </c>
      <c r="R20" t="str">
        <f t="shared" si="5"/>
        <v/>
      </c>
      <c r="S20" t="str">
        <f t="shared" si="6"/>
        <v/>
      </c>
      <c r="T20" t="str">
        <f t="shared" si="7"/>
        <v/>
      </c>
    </row>
    <row r="21" spans="1:20" x14ac:dyDescent="0.25">
      <c r="A21">
        <v>785.6810302734375</v>
      </c>
      <c r="B21">
        <v>9.75</v>
      </c>
      <c r="E21">
        <v>0</v>
      </c>
      <c r="F21">
        <v>0.67140654283301926</v>
      </c>
      <c r="H21" t="s">
        <v>445</v>
      </c>
      <c r="I21">
        <f>'hidden params'!I21</f>
        <v>13.753941155366729</v>
      </c>
      <c r="J21">
        <f>'hidden params'!J21</f>
        <v>0</v>
      </c>
      <c r="K21" t="str">
        <f t="shared" si="0"/>
        <v/>
      </c>
      <c r="L21">
        <f t="shared" si="1"/>
        <v>0</v>
      </c>
      <c r="M21">
        <f t="shared" si="8"/>
        <v>1.2687883588450562E-3</v>
      </c>
      <c r="N21">
        <f t="shared" si="2"/>
        <v>0</v>
      </c>
      <c r="O21">
        <f t="shared" si="9"/>
        <v>3.4213910368053035</v>
      </c>
      <c r="P21" t="str">
        <f t="shared" si="3"/>
        <v/>
      </c>
      <c r="Q21" t="str">
        <f t="shared" si="4"/>
        <v/>
      </c>
      <c r="R21" t="str">
        <f t="shared" si="5"/>
        <v/>
      </c>
      <c r="S21" t="str">
        <f t="shared" si="6"/>
        <v/>
      </c>
      <c r="T21" t="str">
        <f t="shared" si="7"/>
        <v/>
      </c>
    </row>
    <row r="22" spans="1:20" x14ac:dyDescent="0.25">
      <c r="A22">
        <v>785.6929931640625</v>
      </c>
      <c r="B22">
        <v>13.75</v>
      </c>
      <c r="E22">
        <v>0</v>
      </c>
      <c r="F22">
        <v>141355.74349064159</v>
      </c>
      <c r="H22" s="23" t="s">
        <v>452</v>
      </c>
      <c r="I22" s="23">
        <v>13.753941155366729</v>
      </c>
      <c r="J22">
        <f>'hidden params'!J22</f>
        <v>0</v>
      </c>
      <c r="K22" t="str">
        <f t="shared" si="0"/>
        <v/>
      </c>
      <c r="L22">
        <f t="shared" si="1"/>
        <v>0</v>
      </c>
      <c r="M22">
        <f t="shared" si="8"/>
        <v>0</v>
      </c>
      <c r="N22">
        <f t="shared" si="2"/>
        <v>0</v>
      </c>
      <c r="O22">
        <f t="shared" si="9"/>
        <v>0.52300912746727279</v>
      </c>
      <c r="P22" t="str">
        <f t="shared" si="3"/>
        <v/>
      </c>
      <c r="Q22" t="str">
        <f t="shared" si="4"/>
        <v/>
      </c>
      <c r="R22" t="str">
        <f t="shared" si="5"/>
        <v/>
      </c>
      <c r="S22" t="str">
        <f t="shared" si="6"/>
        <v/>
      </c>
      <c r="T22" t="str">
        <f t="shared" si="7"/>
        <v/>
      </c>
    </row>
    <row r="23" spans="1:20" x14ac:dyDescent="0.25">
      <c r="A23">
        <v>785.70501708984375</v>
      </c>
      <c r="B23">
        <v>44</v>
      </c>
      <c r="E23">
        <v>0</v>
      </c>
      <c r="F23">
        <v>10.698568627299109</v>
      </c>
      <c r="H23" s="24"/>
      <c r="I23" s="24"/>
      <c r="J23">
        <f>'hidden params'!J23</f>
        <v>0</v>
      </c>
      <c r="K23" t="str">
        <f t="shared" si="0"/>
        <v/>
      </c>
      <c r="L23">
        <f t="shared" si="1"/>
        <v>0</v>
      </c>
      <c r="M23">
        <f t="shared" si="8"/>
        <v>0</v>
      </c>
      <c r="N23">
        <f t="shared" si="2"/>
        <v>0</v>
      </c>
      <c r="O23">
        <f t="shared" si="9"/>
        <v>6.1843796359718019E-2</v>
      </c>
      <c r="P23" t="str">
        <f t="shared" si="3"/>
        <v/>
      </c>
      <c r="Q23" t="str">
        <f t="shared" si="4"/>
        <v/>
      </c>
      <c r="R23" t="str">
        <f t="shared" si="5"/>
        <v/>
      </c>
      <c r="S23" t="str">
        <f t="shared" si="6"/>
        <v/>
      </c>
      <c r="T23" t="str">
        <f t="shared" si="7"/>
        <v/>
      </c>
    </row>
    <row r="24" spans="1:20" x14ac:dyDescent="0.25">
      <c r="A24">
        <v>785.718017578125</v>
      </c>
      <c r="B24">
        <v>84</v>
      </c>
      <c r="E24">
        <v>0</v>
      </c>
      <c r="F24">
        <v>13.753941155366729</v>
      </c>
      <c r="H24" t="s">
        <v>443</v>
      </c>
      <c r="I24">
        <v>2476602258.2148247</v>
      </c>
      <c r="J24">
        <f>'hidden params'!J24</f>
        <v>0</v>
      </c>
      <c r="K24" t="str">
        <f t="shared" si="0"/>
        <v/>
      </c>
      <c r="L24">
        <f t="shared" si="1"/>
        <v>0</v>
      </c>
      <c r="M24">
        <f t="shared" si="8"/>
        <v>0</v>
      </c>
      <c r="N24">
        <f t="shared" si="2"/>
        <v>0</v>
      </c>
      <c r="O24">
        <f t="shared" si="9"/>
        <v>3.9484150929931308E-3</v>
      </c>
      <c r="P24" t="str">
        <f t="shared" si="3"/>
        <v/>
      </c>
      <c r="Q24" t="str">
        <f t="shared" si="4"/>
        <v/>
      </c>
      <c r="R24" t="str">
        <f t="shared" si="5"/>
        <v/>
      </c>
      <c r="S24" t="str">
        <f t="shared" si="6"/>
        <v/>
      </c>
      <c r="T24" t="str">
        <f t="shared" si="7"/>
        <v/>
      </c>
    </row>
    <row r="25" spans="1:20" x14ac:dyDescent="0.25">
      <c r="A25">
        <v>785.72998046875</v>
      </c>
      <c r="B25">
        <v>85</v>
      </c>
      <c r="E25">
        <v>0</v>
      </c>
      <c r="H25" t="s">
        <v>446</v>
      </c>
      <c r="I25">
        <v>341430700.5390783</v>
      </c>
      <c r="J25">
        <f>'hidden params'!J25</f>
        <v>0</v>
      </c>
      <c r="K25" t="str">
        <f t="shared" si="0"/>
        <v/>
      </c>
      <c r="L25">
        <f t="shared" si="1"/>
        <v>0</v>
      </c>
      <c r="M25">
        <f t="shared" si="8"/>
        <v>0</v>
      </c>
      <c r="N25">
        <f t="shared" si="2"/>
        <v>0</v>
      </c>
      <c r="O25">
        <f t="shared" si="9"/>
        <v>0</v>
      </c>
      <c r="P25" t="str">
        <f t="shared" si="3"/>
        <v/>
      </c>
      <c r="Q25" t="str">
        <f t="shared" si="4"/>
        <v/>
      </c>
      <c r="R25" t="str">
        <f t="shared" si="5"/>
        <v/>
      </c>
      <c r="S25" t="str">
        <f t="shared" si="6"/>
        <v/>
      </c>
      <c r="T25" t="str">
        <f t="shared" si="7"/>
        <v/>
      </c>
    </row>
    <row r="26" spans="1:20" x14ac:dyDescent="0.25">
      <c r="A26">
        <v>785.74200439453125</v>
      </c>
      <c r="B26">
        <v>72.25</v>
      </c>
      <c r="E26">
        <v>0</v>
      </c>
      <c r="H26" t="s">
        <v>447</v>
      </c>
      <c r="I26">
        <v>24.072224157753855</v>
      </c>
      <c r="J26">
        <f>'hidden params'!J26</f>
        <v>0</v>
      </c>
      <c r="K26" t="str">
        <f t="shared" si="0"/>
        <v/>
      </c>
      <c r="L26">
        <f t="shared" si="1"/>
        <v>0</v>
      </c>
      <c r="M26">
        <f t="shared" si="8"/>
        <v>0</v>
      </c>
      <c r="N26">
        <f t="shared" si="2"/>
        <v>0</v>
      </c>
      <c r="O26">
        <f t="shared" si="9"/>
        <v>0</v>
      </c>
      <c r="P26" t="str">
        <f t="shared" si="3"/>
        <v/>
      </c>
      <c r="Q26" t="str">
        <f t="shared" si="4"/>
        <v/>
      </c>
      <c r="R26" t="str">
        <f t="shared" si="5"/>
        <v/>
      </c>
      <c r="S26" t="str">
        <f t="shared" si="6"/>
        <v/>
      </c>
      <c r="T26" t="str">
        <f t="shared" si="7"/>
        <v/>
      </c>
    </row>
    <row r="27" spans="1:20" x14ac:dyDescent="0.25">
      <c r="A27">
        <v>785.7540283203125</v>
      </c>
      <c r="B27">
        <v>91</v>
      </c>
      <c r="E27">
        <v>0</v>
      </c>
      <c r="H27" t="s">
        <v>468</v>
      </c>
      <c r="I27">
        <f xml:space="preserve"> 1 + 1.5*EXP(-(I22 * 0.000239 * I19))</f>
        <v>1.0000000000005762</v>
      </c>
      <c r="J27">
        <f>'hidden params'!J27</f>
        <v>0</v>
      </c>
      <c r="K27" t="str">
        <f t="shared" si="0"/>
        <v/>
      </c>
      <c r="L27">
        <f t="shared" si="1"/>
        <v>0</v>
      </c>
      <c r="M27">
        <f t="shared" si="8"/>
        <v>0</v>
      </c>
      <c r="N27">
        <f t="shared" si="2"/>
        <v>0</v>
      </c>
      <c r="O27">
        <f t="shared" si="9"/>
        <v>0</v>
      </c>
      <c r="P27" t="str">
        <f t="shared" si="3"/>
        <v/>
      </c>
      <c r="Q27" t="str">
        <f t="shared" si="4"/>
        <v/>
      </c>
      <c r="R27" t="str">
        <f t="shared" si="5"/>
        <v/>
      </c>
      <c r="S27" t="str">
        <f t="shared" si="6"/>
        <v/>
      </c>
      <c r="T27" t="str">
        <f t="shared" si="7"/>
        <v/>
      </c>
    </row>
    <row r="28" spans="1:20" x14ac:dyDescent="0.25">
      <c r="A28">
        <v>785.76702880859375</v>
      </c>
      <c r="B28">
        <v>120.5</v>
      </c>
      <c r="E28">
        <v>0</v>
      </c>
      <c r="H28" t="s">
        <v>467</v>
      </c>
      <c r="I28">
        <f>(2^0.5)*(ABS((I3*I8)-I22*I11))/((((I3*I8*(1-I8))+(I22*I11*(1-I11))))^0.5)</f>
        <v>1.8030946342324081</v>
      </c>
      <c r="J28">
        <f>'hidden params'!J28</f>
        <v>0</v>
      </c>
      <c r="K28" t="str">
        <f t="shared" si="0"/>
        <v/>
      </c>
      <c r="L28">
        <f t="shared" si="1"/>
        <v>0</v>
      </c>
      <c r="M28">
        <f t="shared" si="8"/>
        <v>0</v>
      </c>
      <c r="N28">
        <f t="shared" si="2"/>
        <v>0</v>
      </c>
      <c r="O28">
        <f t="shared" si="9"/>
        <v>0</v>
      </c>
      <c r="P28" t="str">
        <f t="shared" si="3"/>
        <v/>
      </c>
      <c r="Q28" t="str">
        <f t="shared" si="4"/>
        <v/>
      </c>
      <c r="R28" t="str">
        <f t="shared" si="5"/>
        <v/>
      </c>
      <c r="S28" t="str">
        <f t="shared" si="6"/>
        <v/>
      </c>
      <c r="T28" t="str">
        <f t="shared" si="7"/>
        <v/>
      </c>
    </row>
    <row r="29" spans="1:20" x14ac:dyDescent="0.25">
      <c r="A29">
        <v>785.77899169921875</v>
      </c>
      <c r="B29">
        <v>115</v>
      </c>
      <c r="H29" t="s">
        <v>469</v>
      </c>
      <c r="I29">
        <f>(I24-I25)/I25</f>
        <v>6.2536015487317504</v>
      </c>
      <c r="J29">
        <f>'hidden params'!J29</f>
        <v>0</v>
      </c>
      <c r="K29" t="str">
        <f t="shared" si="0"/>
        <v/>
      </c>
      <c r="L29">
        <f t="shared" si="1"/>
        <v>0</v>
      </c>
      <c r="M29">
        <f t="shared" si="8"/>
        <v>0</v>
      </c>
      <c r="N29">
        <f t="shared" si="2"/>
        <v>0</v>
      </c>
      <c r="O29">
        <f t="shared" si="9"/>
        <v>0</v>
      </c>
      <c r="P29" t="str">
        <f t="shared" si="3"/>
        <v/>
      </c>
      <c r="Q29" t="str">
        <f t="shared" si="4"/>
        <v/>
      </c>
      <c r="R29" t="str">
        <f t="shared" si="5"/>
        <v/>
      </c>
      <c r="S29" t="str">
        <f t="shared" si="6"/>
        <v/>
      </c>
      <c r="T29" t="str">
        <f t="shared" si="7"/>
        <v/>
      </c>
    </row>
    <row r="30" spans="1:20" x14ac:dyDescent="0.25">
      <c r="A30">
        <v>785.791015625</v>
      </c>
      <c r="B30">
        <v>110.30000305175781</v>
      </c>
      <c r="H30" t="s">
        <v>470</v>
      </c>
      <c r="I30">
        <f>(I25-I6)/I6</f>
        <v>24.317727809222799</v>
      </c>
      <c r="J30">
        <f>'hidden params'!J30</f>
        <v>0</v>
      </c>
      <c r="K30" t="str">
        <f t="shared" si="0"/>
        <v/>
      </c>
      <c r="L30">
        <f t="shared" si="1"/>
        <v>0</v>
      </c>
      <c r="M30">
        <f t="shared" si="8"/>
        <v>0</v>
      </c>
      <c r="N30">
        <f t="shared" si="2"/>
        <v>0</v>
      </c>
      <c r="O30">
        <f t="shared" si="9"/>
        <v>0</v>
      </c>
      <c r="P30" t="str">
        <f t="shared" si="3"/>
        <v/>
      </c>
      <c r="Q30" t="str">
        <f t="shared" si="4"/>
        <v/>
      </c>
      <c r="R30" t="str">
        <f t="shared" si="5"/>
        <v/>
      </c>
      <c r="S30" t="str">
        <f t="shared" si="6"/>
        <v/>
      </c>
      <c r="T30" t="str">
        <f t="shared" si="7"/>
        <v/>
      </c>
    </row>
    <row r="31" spans="1:20" x14ac:dyDescent="0.25">
      <c r="A31">
        <v>785.802978515625</v>
      </c>
      <c r="B31">
        <v>191.80000305175781</v>
      </c>
      <c r="H31" t="s">
        <v>471</v>
      </c>
      <c r="I31">
        <f>(0.25* 0.0058*I22*I19)*EXP(-((I17-0.5)^2)/(2*((0.174318)^2)))</f>
        <v>126.25265686681581</v>
      </c>
    </row>
    <row r="32" spans="1:20" x14ac:dyDescent="0.25">
      <c r="A32">
        <v>785.81597900390625</v>
      </c>
      <c r="B32">
        <v>373.5</v>
      </c>
      <c r="H32" t="s">
        <v>494</v>
      </c>
      <c r="I32">
        <f xml:space="preserve"> ($R$69 / 100)^-1</f>
        <v>3.2119471460390372</v>
      </c>
    </row>
    <row r="33" spans="1:20" x14ac:dyDescent="0.25">
      <c r="A33">
        <v>785.8280029296875</v>
      </c>
      <c r="B33">
        <v>553</v>
      </c>
      <c r="F33">
        <v>6707</v>
      </c>
      <c r="H33" t="s">
        <v>495</v>
      </c>
      <c r="I33">
        <f xml:space="preserve"> ($R$72 / 100)^-1</f>
        <v>5.6795584926877316</v>
      </c>
    </row>
    <row r="34" spans="1:20" x14ac:dyDescent="0.25">
      <c r="A34">
        <v>785.84002685546875</v>
      </c>
      <c r="B34">
        <v>641</v>
      </c>
      <c r="L34" t="s">
        <v>481</v>
      </c>
      <c r="M34" t="s">
        <v>482</v>
      </c>
      <c r="N34" t="s">
        <v>483</v>
      </c>
      <c r="O34" t="s">
        <v>484</v>
      </c>
      <c r="P34" t="s">
        <v>485</v>
      </c>
    </row>
    <row r="35" spans="1:20" ht="15.75" thickBot="1" x14ac:dyDescent="0.3">
      <c r="A35">
        <v>785.85198974609375</v>
      </c>
      <c r="B35">
        <v>603.20001220703125</v>
      </c>
      <c r="L35">
        <v>0.99986811551604793</v>
      </c>
      <c r="M35">
        <v>0.99958923241494135</v>
      </c>
      <c r="N35">
        <v>0.99995766007131259</v>
      </c>
      <c r="O35">
        <v>0.99973624842561293</v>
      </c>
      <c r="P35">
        <v>0.99963480551238704</v>
      </c>
    </row>
    <row r="36" spans="1:20" x14ac:dyDescent="0.25">
      <c r="A36">
        <v>785.864990234375</v>
      </c>
      <c r="B36">
        <v>463.79998779296875</v>
      </c>
      <c r="G36" s="15">
        <v>30</v>
      </c>
      <c r="H36" s="16" t="s">
        <v>504</v>
      </c>
      <c r="I36" s="19" t="s">
        <v>505</v>
      </c>
      <c r="J36" t="s">
        <v>489</v>
      </c>
      <c r="K36" t="s">
        <v>490</v>
      </c>
      <c r="L36" t="s">
        <v>491</v>
      </c>
      <c r="M36" t="s">
        <v>492</v>
      </c>
      <c r="N36" t="s">
        <v>482</v>
      </c>
      <c r="O36" t="s">
        <v>483</v>
      </c>
      <c r="P36" t="s">
        <v>478</v>
      </c>
      <c r="Q36" t="s">
        <v>479</v>
      </c>
      <c r="R36" t="s">
        <v>493</v>
      </c>
      <c r="S36" t="s">
        <v>478</v>
      </c>
      <c r="T36" t="s">
        <v>479</v>
      </c>
    </row>
    <row r="37" spans="1:20" x14ac:dyDescent="0.25">
      <c r="A37">
        <v>785.87701416015625</v>
      </c>
      <c r="B37">
        <v>417.5</v>
      </c>
      <c r="G37" s="14" t="s">
        <v>456</v>
      </c>
      <c r="H37" s="13">
        <f>AVERAGE(K101:K110)</f>
        <v>6.5760134425222176</v>
      </c>
      <c r="I37" s="20">
        <f>STDEV(K101:K110)</f>
        <v>0.70640336098073486</v>
      </c>
      <c r="J37">
        <v>10.698568703425819</v>
      </c>
      <c r="K37">
        <v>2.0831349757993185</v>
      </c>
      <c r="L37">
        <v>5.1358019656506784</v>
      </c>
      <c r="M37">
        <v>2.1603686564627926</v>
      </c>
      <c r="N37">
        <v>6.1982291945275927</v>
      </c>
      <c r="O37">
        <v>15.198908212324044</v>
      </c>
      <c r="P37">
        <v>1.9136253766765916E-4</v>
      </c>
      <c r="Q37" t="s">
        <v>480</v>
      </c>
      <c r="R37">
        <v>19.4711557549962</v>
      </c>
      <c r="S37">
        <v>1.2121222606173716E-2</v>
      </c>
      <c r="T37" t="s">
        <v>480</v>
      </c>
    </row>
    <row r="38" spans="1:20" x14ac:dyDescent="0.25">
      <c r="A38">
        <v>785.88897705078125</v>
      </c>
      <c r="B38">
        <v>483.79998779296875</v>
      </c>
      <c r="G38" s="14" t="s">
        <v>458</v>
      </c>
      <c r="H38" s="13">
        <f>AVERAGE(M101:M110)</f>
        <v>9.4656089357274062</v>
      </c>
      <c r="I38" s="20">
        <f>STDEV(M101:M110)</f>
        <v>0.55881020793808012</v>
      </c>
      <c r="J38">
        <v>0.5801225084702859</v>
      </c>
      <c r="K38">
        <v>7.0972678410900561E-2</v>
      </c>
      <c r="L38">
        <v>8.1738849576964245</v>
      </c>
      <c r="M38">
        <v>2.1603686564627926</v>
      </c>
      <c r="N38">
        <v>0.4267953585661628</v>
      </c>
      <c r="O38">
        <v>0.73344965837440901</v>
      </c>
      <c r="P38">
        <v>1.7657210111052927E-6</v>
      </c>
      <c r="Q38" t="s">
        <v>480</v>
      </c>
      <c r="R38">
        <v>12.234084589830358</v>
      </c>
      <c r="S38">
        <v>1.7727894523047937E-4</v>
      </c>
      <c r="T38" t="s">
        <v>480</v>
      </c>
    </row>
    <row r="39" spans="1:20" x14ac:dyDescent="0.25">
      <c r="A39">
        <v>785.9010009765625</v>
      </c>
      <c r="B39">
        <v>470.70001220703125</v>
      </c>
      <c r="G39" s="14" t="s">
        <v>460</v>
      </c>
      <c r="H39" s="13" t="e">
        <f>AVERAGE(O101:O110)</f>
        <v>#DIV/0!</v>
      </c>
      <c r="I39" s="20" t="e">
        <f>STDEV(O101:O110)</f>
        <v>#DIV/0!</v>
      </c>
      <c r="J39">
        <v>141355.74437473755</v>
      </c>
      <c r="K39">
        <v>44009.363384384793</v>
      </c>
      <c r="L39">
        <v>3.211947038181715</v>
      </c>
      <c r="M39">
        <v>2.1603686564627926</v>
      </c>
      <c r="N39">
        <v>46279.295128231359</v>
      </c>
      <c r="O39">
        <v>236432.19362124376</v>
      </c>
      <c r="P39">
        <v>6.8091679783630742E-3</v>
      </c>
      <c r="Q39" t="s">
        <v>480</v>
      </c>
      <c r="R39">
        <v>31.133763667725372</v>
      </c>
      <c r="S39">
        <v>0.19396108333843493</v>
      </c>
      <c r="T39" s="12" t="s">
        <v>486</v>
      </c>
    </row>
    <row r="40" spans="1:20" x14ac:dyDescent="0.25">
      <c r="A40">
        <v>785.91302490234375</v>
      </c>
      <c r="B40">
        <v>309.79998779296875</v>
      </c>
      <c r="G40" s="14" t="s">
        <v>506</v>
      </c>
      <c r="H40" s="13">
        <f>AVERAGE(Q101:Q110)</f>
        <v>0.47036288820306621</v>
      </c>
      <c r="I40" s="20">
        <f>STDEV(Q101:Q110)</f>
        <v>0.16839143518720243</v>
      </c>
      <c r="J40">
        <v>13.753941153995562</v>
      </c>
      <c r="K40">
        <v>0.48548765393790227</v>
      </c>
      <c r="L40">
        <v>28.330156374594029</v>
      </c>
      <c r="M40">
        <v>2.1603686564627926</v>
      </c>
      <c r="N40">
        <v>12.705108843328462</v>
      </c>
      <c r="O40">
        <v>14.802773464662662</v>
      </c>
      <c r="P40">
        <v>4.5256768339892863E-13</v>
      </c>
      <c r="Q40" t="s">
        <v>480</v>
      </c>
      <c r="R40">
        <v>3.5298075548103287</v>
      </c>
      <c r="S40">
        <v>6.41810818789223E-11</v>
      </c>
      <c r="T40" t="s">
        <v>480</v>
      </c>
    </row>
    <row r="41" spans="1:20" x14ac:dyDescent="0.25">
      <c r="A41">
        <v>785.926025390625</v>
      </c>
      <c r="B41">
        <v>114</v>
      </c>
      <c r="G41" s="14" t="s">
        <v>507</v>
      </c>
      <c r="H41" s="13">
        <f>AVERAGE(R101:R110)</f>
        <v>0.52963711179693385</v>
      </c>
      <c r="I41" s="20">
        <f>STDEV(R101:R110)</f>
        <v>0.16839143518720301</v>
      </c>
      <c r="J41">
        <v>0.67140654330869154</v>
      </c>
      <c r="K41">
        <v>4.20215400307574E-2</v>
      </c>
      <c r="L41">
        <v>15.977675801916345</v>
      </c>
      <c r="M41">
        <v>2.1603686564627926</v>
      </c>
      <c r="N41">
        <v>0.58062452532994668</v>
      </c>
      <c r="O41">
        <v>0.76218856128743639</v>
      </c>
      <c r="P41">
        <v>6.3196044619910353E-10</v>
      </c>
      <c r="Q41" t="s">
        <v>480</v>
      </c>
      <c r="R41">
        <v>6.2587325741085635</v>
      </c>
      <c r="S41">
        <v>8.3357426337036296E-8</v>
      </c>
      <c r="T41" t="s">
        <v>480</v>
      </c>
    </row>
    <row r="42" spans="1:20" ht="15.75" thickBot="1" x14ac:dyDescent="0.3">
      <c r="A42">
        <v>785.93798828125</v>
      </c>
      <c r="B42">
        <v>36.5</v>
      </c>
      <c r="G42" s="17" t="s">
        <v>508</v>
      </c>
      <c r="H42" s="18">
        <f>AVERAGE(S101:S110)</f>
        <v>0</v>
      </c>
      <c r="I42" s="21">
        <f>STDEV(S101:S110)</f>
        <v>0</v>
      </c>
      <c r="J42">
        <v>250123.6110965127</v>
      </c>
      <c r="K42">
        <v>44039.272029246953</v>
      </c>
      <c r="L42">
        <v>5.6795582572391963</v>
      </c>
      <c r="M42">
        <v>2.1603686564627926</v>
      </c>
      <c r="N42">
        <v>154982.54815108902</v>
      </c>
      <c r="O42">
        <v>345264.67404193641</v>
      </c>
      <c r="P42">
        <v>7.5465708025082787E-5</v>
      </c>
      <c r="Q42" t="s">
        <v>480</v>
      </c>
      <c r="R42">
        <v>17.607003127847037</v>
      </c>
      <c r="S42">
        <v>5.4238193757022903E-3</v>
      </c>
      <c r="T42" t="s">
        <v>480</v>
      </c>
    </row>
    <row r="43" spans="1:20" x14ac:dyDescent="0.25">
      <c r="A43">
        <v>785.95001220703125</v>
      </c>
      <c r="B43">
        <v>30</v>
      </c>
      <c r="F43">
        <v>78.584317189996895</v>
      </c>
    </row>
    <row r="44" spans="1:20" x14ac:dyDescent="0.25">
      <c r="A44">
        <v>785.96197509765625</v>
      </c>
      <c r="B44">
        <v>15.5</v>
      </c>
      <c r="F44">
        <f xml:space="preserve"> $F$51 / 2</f>
        <v>78.584317189996895</v>
      </c>
    </row>
    <row r="45" spans="1:20" x14ac:dyDescent="0.25">
      <c r="A45">
        <v>785.9749755859375</v>
      </c>
      <c r="B45">
        <v>18.75</v>
      </c>
    </row>
    <row r="46" spans="1:20" x14ac:dyDescent="0.25">
      <c r="A46">
        <v>785.98699951171875</v>
      </c>
      <c r="B46">
        <v>36.5</v>
      </c>
    </row>
    <row r="47" spans="1:20" x14ac:dyDescent="0.25">
      <c r="A47">
        <v>785.9990234375</v>
      </c>
      <c r="B47">
        <v>33.75</v>
      </c>
      <c r="I47" t="s">
        <v>496</v>
      </c>
      <c r="J47" t="s">
        <v>497</v>
      </c>
      <c r="K47" t="s">
        <v>467</v>
      </c>
    </row>
    <row r="48" spans="1:20" x14ac:dyDescent="0.25">
      <c r="A48">
        <v>786.010986328125</v>
      </c>
      <c r="B48">
        <v>14.25</v>
      </c>
      <c r="I48">
        <f>MIN(I32:I34)</f>
        <v>3.2119471460390372</v>
      </c>
      <c r="J48">
        <f>I30</f>
        <v>24.317727809222799</v>
      </c>
      <c r="K48">
        <f>I28</f>
        <v>1.8030946342324081</v>
      </c>
    </row>
    <row r="49" spans="1:16" x14ac:dyDescent="0.25">
      <c r="A49">
        <v>786.02398681640625</v>
      </c>
      <c r="B49">
        <v>11.75</v>
      </c>
      <c r="I49">
        <f>8</f>
        <v>8</v>
      </c>
      <c r="J49">
        <f>J50*2</f>
        <v>252.50531373363162</v>
      </c>
      <c r="K49">
        <v>2</v>
      </c>
    </row>
    <row r="50" spans="1:16" x14ac:dyDescent="0.25">
      <c r="A50">
        <v>786.0360107421875</v>
      </c>
      <c r="B50">
        <v>19</v>
      </c>
      <c r="E50" t="s">
        <v>437</v>
      </c>
      <c r="F50">
        <f>MEDIAN(F54:F74)</f>
        <v>105.375</v>
      </c>
      <c r="I50">
        <f>4</f>
        <v>4</v>
      </c>
      <c r="J50">
        <f>I31</f>
        <v>126.25265686681581</v>
      </c>
      <c r="K50">
        <v>1.5</v>
      </c>
    </row>
    <row r="51" spans="1:16" x14ac:dyDescent="0.25">
      <c r="A51">
        <v>786.0479736328125</v>
      </c>
      <c r="B51">
        <v>20.5</v>
      </c>
      <c r="E51" t="s">
        <v>438</v>
      </c>
      <c r="F51">
        <f>AVERAGE(F54:F74)</f>
        <v>157.16863437999379</v>
      </c>
      <c r="I51">
        <f>2</f>
        <v>2</v>
      </c>
      <c r="J51">
        <f>J50/2</f>
        <v>63.126328433407906</v>
      </c>
      <c r="K51">
        <v>1</v>
      </c>
    </row>
    <row r="52" spans="1:16" x14ac:dyDescent="0.25">
      <c r="A52">
        <v>786.05999755859375</v>
      </c>
      <c r="B52">
        <v>19.75</v>
      </c>
      <c r="E52" t="s">
        <v>439</v>
      </c>
      <c r="F52">
        <f>SUM(E$1:E$18)</f>
        <v>916415</v>
      </c>
    </row>
    <row r="53" spans="1:16" x14ac:dyDescent="0.25">
      <c r="A53">
        <v>786.072998046875</v>
      </c>
      <c r="B53">
        <v>13.5</v>
      </c>
      <c r="E53" t="s">
        <v>440</v>
      </c>
      <c r="F53">
        <f>ABS(F52/F50)</f>
        <v>8696.7022538552792</v>
      </c>
    </row>
    <row r="54" spans="1:16" x14ac:dyDescent="0.25">
      <c r="A54">
        <v>786.08502197265625</v>
      </c>
      <c r="B54">
        <v>9.5</v>
      </c>
      <c r="F54">
        <f>AVERAGE(B1:B10)</f>
        <v>36.75</v>
      </c>
    </row>
    <row r="55" spans="1:16" x14ac:dyDescent="0.25">
      <c r="A55">
        <v>786.09698486328125</v>
      </c>
      <c r="B55">
        <v>13.5</v>
      </c>
      <c r="F55">
        <v>9.5</v>
      </c>
    </row>
    <row r="56" spans="1:16" x14ac:dyDescent="0.25">
      <c r="A56">
        <v>786.1090087890625</v>
      </c>
      <c r="B56">
        <v>13</v>
      </c>
      <c r="F56">
        <v>23.75</v>
      </c>
    </row>
    <row r="57" spans="1:16" x14ac:dyDescent="0.25">
      <c r="A57">
        <v>786.12200927734375</v>
      </c>
      <c r="B57">
        <v>26</v>
      </c>
      <c r="F57">
        <v>46.25</v>
      </c>
    </row>
    <row r="58" spans="1:16" x14ac:dyDescent="0.25">
      <c r="A58">
        <v>786.13397216796875</v>
      </c>
      <c r="B58">
        <v>48.75</v>
      </c>
      <c r="F58">
        <v>89.5</v>
      </c>
    </row>
    <row r="59" spans="1:16" x14ac:dyDescent="0.25">
      <c r="A59">
        <v>786.14599609375</v>
      </c>
      <c r="B59">
        <v>42</v>
      </c>
      <c r="F59">
        <v>138.5</v>
      </c>
    </row>
    <row r="60" spans="1:16" x14ac:dyDescent="0.25">
      <c r="A60">
        <v>786.15802001953125</v>
      </c>
      <c r="B60">
        <v>22.75</v>
      </c>
      <c r="F60">
        <v>159.5</v>
      </c>
    </row>
    <row r="61" spans="1:16" x14ac:dyDescent="0.25">
      <c r="A61">
        <v>786.1710205078125</v>
      </c>
      <c r="B61">
        <v>33.5</v>
      </c>
      <c r="F61">
        <v>120</v>
      </c>
    </row>
    <row r="62" spans="1:16" x14ac:dyDescent="0.25">
      <c r="A62">
        <v>786.1829833984375</v>
      </c>
      <c r="B62">
        <v>68</v>
      </c>
      <c r="F62">
        <v>328.29998779296875</v>
      </c>
    </row>
    <row r="63" spans="1:16" x14ac:dyDescent="0.25">
      <c r="A63">
        <v>786.19500732421875</v>
      </c>
      <c r="B63">
        <v>73.25</v>
      </c>
      <c r="F63">
        <v>454.5</v>
      </c>
    </row>
    <row r="64" spans="1:16" x14ac:dyDescent="0.25">
      <c r="A64">
        <v>786.20697021484375</v>
      </c>
      <c r="B64">
        <v>57.25</v>
      </c>
      <c r="F64">
        <v>392.79998779296875</v>
      </c>
      <c r="L64" t="s">
        <v>481</v>
      </c>
      <c r="M64" t="s">
        <v>482</v>
      </c>
      <c r="N64" t="s">
        <v>483</v>
      </c>
      <c r="O64" t="s">
        <v>484</v>
      </c>
      <c r="P64" t="s">
        <v>485</v>
      </c>
    </row>
    <row r="65" spans="1:20" x14ac:dyDescent="0.25">
      <c r="A65">
        <v>786.218994140625</v>
      </c>
      <c r="B65">
        <v>51.5</v>
      </c>
      <c r="F65">
        <v>441.79998779296875</v>
      </c>
      <c r="I65" t="s">
        <v>487</v>
      </c>
      <c r="L65">
        <v>0.99986811551766608</v>
      </c>
      <c r="M65">
        <v>0.99958923241998054</v>
      </c>
      <c r="N65">
        <v>0.99995766007183207</v>
      </c>
      <c r="O65">
        <v>0.99973624842884889</v>
      </c>
      <c r="P65">
        <v>0.99963480551686767</v>
      </c>
    </row>
    <row r="66" spans="1:20" x14ac:dyDescent="0.25">
      <c r="A66">
        <v>786.23199462890625</v>
      </c>
      <c r="B66">
        <v>41</v>
      </c>
      <c r="F66">
        <v>250.19999694824219</v>
      </c>
      <c r="I66" t="s">
        <v>488</v>
      </c>
      <c r="J66" t="s">
        <v>489</v>
      </c>
      <c r="K66" t="s">
        <v>490</v>
      </c>
      <c r="L66" t="s">
        <v>491</v>
      </c>
      <c r="M66" t="s">
        <v>492</v>
      </c>
      <c r="N66" t="s">
        <v>482</v>
      </c>
      <c r="O66" t="s">
        <v>483</v>
      </c>
      <c r="P66" t="s">
        <v>478</v>
      </c>
      <c r="Q66" t="s">
        <v>479</v>
      </c>
      <c r="R66" t="s">
        <v>493</v>
      </c>
      <c r="S66" t="s">
        <v>478</v>
      </c>
      <c r="T66" t="s">
        <v>479</v>
      </c>
    </row>
    <row r="67" spans="1:20" x14ac:dyDescent="0.25">
      <c r="A67">
        <v>786.2440185546875</v>
      </c>
      <c r="B67">
        <v>37.75</v>
      </c>
      <c r="F67">
        <v>216</v>
      </c>
      <c r="I67" t="s">
        <v>472</v>
      </c>
      <c r="J67">
        <v>10.698568627299109</v>
      </c>
      <c r="K67">
        <v>2.0831348807537062</v>
      </c>
      <c r="L67">
        <v>5.1358021634337101</v>
      </c>
      <c r="M67">
        <v>2.1603686564627926</v>
      </c>
      <c r="N67">
        <v>6.1982293237344441</v>
      </c>
      <c r="O67">
        <v>15.198907930863772</v>
      </c>
      <c r="P67">
        <v>1.9136247148685963E-4</v>
      </c>
      <c r="Q67" t="s">
        <v>480</v>
      </c>
      <c r="R67">
        <v>19.471155005149516</v>
      </c>
      <c r="S67">
        <v>1.2121219037497924E-2</v>
      </c>
      <c r="T67" t="s">
        <v>480</v>
      </c>
    </row>
    <row r="68" spans="1:20" x14ac:dyDescent="0.25">
      <c r="A68">
        <v>786.2559814453125</v>
      </c>
      <c r="B68">
        <v>71.75</v>
      </c>
      <c r="F68">
        <v>125</v>
      </c>
      <c r="I68" t="s">
        <v>473</v>
      </c>
      <c r="J68">
        <v>0.58012251123664416</v>
      </c>
      <c r="K68">
        <v>7.0972675911203875E-2</v>
      </c>
      <c r="L68">
        <v>8.1738852845629424</v>
      </c>
      <c r="M68">
        <v>2.1603686564627926</v>
      </c>
      <c r="N68">
        <v>0.42679536673278745</v>
      </c>
      <c r="O68">
        <v>0.73344965574050092</v>
      </c>
      <c r="P68">
        <v>1.7657202329293328E-6</v>
      </c>
      <c r="Q68" t="s">
        <v>480</v>
      </c>
      <c r="R68">
        <v>12.234084100600025</v>
      </c>
      <c r="S68">
        <v>1.7727887196995767E-4</v>
      </c>
      <c r="T68" t="s">
        <v>480</v>
      </c>
    </row>
    <row r="69" spans="1:20" x14ac:dyDescent="0.25">
      <c r="A69">
        <v>786.26800537109375</v>
      </c>
      <c r="B69">
        <v>134.30000305175781</v>
      </c>
      <c r="F69">
        <v>44.75</v>
      </c>
      <c r="I69" t="s">
        <v>474</v>
      </c>
      <c r="J69">
        <v>141355.74349064159</v>
      </c>
      <c r="K69">
        <v>44009.361631296153</v>
      </c>
      <c r="L69">
        <v>3.2119471460390372</v>
      </c>
      <c r="M69">
        <v>2.1603686564627926</v>
      </c>
      <c r="N69">
        <v>46279.298031453138</v>
      </c>
      <c r="O69">
        <v>236432.18894983004</v>
      </c>
      <c r="P69">
        <v>6.8091665645485817E-3</v>
      </c>
      <c r="Q69" t="s">
        <v>480</v>
      </c>
      <c r="R69">
        <v>31.133762622252259</v>
      </c>
      <c r="S69">
        <v>0.19396105630529209</v>
      </c>
      <c r="T69" s="12" t="s">
        <v>486</v>
      </c>
    </row>
    <row r="70" spans="1:20" x14ac:dyDescent="0.25">
      <c r="A70">
        <v>786.281005859375</v>
      </c>
      <c r="B70">
        <v>222.30000305175781</v>
      </c>
      <c r="F70">
        <v>90.75</v>
      </c>
      <c r="I70" t="s">
        <v>475</v>
      </c>
      <c r="J70">
        <v>13.753941155366729</v>
      </c>
      <c r="K70">
        <v>0.48548764915343978</v>
      </c>
      <c r="L70">
        <v>28.33015665661096</v>
      </c>
      <c r="M70">
        <v>2.1603686564627926</v>
      </c>
      <c r="N70">
        <v>12.705108855035832</v>
      </c>
      <c r="O70">
        <v>14.802773455697626</v>
      </c>
      <c r="P70">
        <v>4.5256762570330486E-13</v>
      </c>
      <c r="Q70" t="s">
        <v>480</v>
      </c>
      <c r="R70">
        <v>3.5298075196723131</v>
      </c>
      <c r="S70">
        <v>6.4181073740820291E-11</v>
      </c>
      <c r="T70" t="s">
        <v>480</v>
      </c>
    </row>
    <row r="71" spans="1:20" x14ac:dyDescent="0.25">
      <c r="A71">
        <v>786.29302978515625</v>
      </c>
      <c r="B71">
        <v>394.70001220703125</v>
      </c>
      <c r="F71">
        <v>46.5</v>
      </c>
      <c r="I71" t="s">
        <v>476</v>
      </c>
      <c r="J71">
        <v>0.67140654283301926</v>
      </c>
      <c r="K71">
        <v>4.2021539195676708E-2</v>
      </c>
      <c r="L71">
        <v>15.977676108115892</v>
      </c>
      <c r="M71">
        <v>2.1603686564627926</v>
      </c>
      <c r="N71">
        <v>0.58062452665835662</v>
      </c>
      <c r="O71">
        <v>0.7621885590076819</v>
      </c>
      <c r="P71">
        <v>6.31960295879058E-10</v>
      </c>
      <c r="Q71" t="s">
        <v>480</v>
      </c>
      <c r="R71">
        <v>6.2587324541648952</v>
      </c>
      <c r="S71">
        <v>8.3357406842412952E-8</v>
      </c>
      <c r="T71" t="s">
        <v>480</v>
      </c>
    </row>
    <row r="72" spans="1:20" x14ac:dyDescent="0.25">
      <c r="A72">
        <v>786.30499267578125</v>
      </c>
      <c r="B72">
        <v>534.29998779296875</v>
      </c>
      <c r="F72">
        <v>79.5</v>
      </c>
      <c r="I72" t="s">
        <v>477</v>
      </c>
      <c r="J72">
        <v>250123.61230347297</v>
      </c>
      <c r="K72">
        <v>44039.270416089552</v>
      </c>
      <c r="L72">
        <v>5.6795584926877316</v>
      </c>
      <c r="M72">
        <v>2.1603686564627926</v>
      </c>
      <c r="N72">
        <v>154982.55284306398</v>
      </c>
      <c r="O72">
        <v>345264.67176388198</v>
      </c>
      <c r="P72">
        <v>7.5465678289955598E-5</v>
      </c>
      <c r="Q72" t="s">
        <v>480</v>
      </c>
      <c r="R72">
        <v>17.607002397941166</v>
      </c>
      <c r="S72">
        <v>5.4238175031046101E-3</v>
      </c>
      <c r="T72" t="s">
        <v>480</v>
      </c>
    </row>
    <row r="73" spans="1:20" x14ac:dyDescent="0.25">
      <c r="A73">
        <v>786.3170166015625</v>
      </c>
      <c r="B73">
        <v>552.5</v>
      </c>
      <c r="F73">
        <f>AVERAGE(B$793:B$803)</f>
        <v>49.522727272727273</v>
      </c>
    </row>
    <row r="74" spans="1:20" x14ac:dyDescent="0.25">
      <c r="A74">
        <v>786.33001708984375</v>
      </c>
      <c r="B74">
        <v>723</v>
      </c>
    </row>
    <row r="75" spans="1:20" x14ac:dyDescent="0.25">
      <c r="A75">
        <v>786.34197998046875</v>
      </c>
      <c r="B75">
        <v>948.5</v>
      </c>
    </row>
    <row r="76" spans="1:20" x14ac:dyDescent="0.25">
      <c r="A76">
        <v>786.35400390625</v>
      </c>
      <c r="B76">
        <v>870.5</v>
      </c>
    </row>
    <row r="77" spans="1:20" x14ac:dyDescent="0.25">
      <c r="A77">
        <v>786.36602783203125</v>
      </c>
      <c r="B77">
        <v>704</v>
      </c>
      <c r="I77" t="s">
        <v>496</v>
      </c>
      <c r="J77" t="s">
        <v>497</v>
      </c>
      <c r="K77" t="s">
        <v>467</v>
      </c>
    </row>
    <row r="78" spans="1:20" x14ac:dyDescent="0.25">
      <c r="A78">
        <v>786.3790283203125</v>
      </c>
      <c r="B78">
        <v>689.79998779296875</v>
      </c>
      <c r="I78">
        <f>MIN(I32:I34)</f>
        <v>3.2119471460390372</v>
      </c>
      <c r="J78">
        <f>I30</f>
        <v>24.317727809222799</v>
      </c>
      <c r="K78">
        <f>I28</f>
        <v>1.8030946342324081</v>
      </c>
    </row>
    <row r="79" spans="1:20" x14ac:dyDescent="0.25">
      <c r="A79">
        <v>786.3909912109375</v>
      </c>
      <c r="B79">
        <v>638.79998779296875</v>
      </c>
      <c r="I79">
        <f>8</f>
        <v>8</v>
      </c>
      <c r="J79">
        <f>J80*2</f>
        <v>252.50531373363162</v>
      </c>
      <c r="K79">
        <v>2</v>
      </c>
    </row>
    <row r="80" spans="1:20" x14ac:dyDescent="0.25">
      <c r="A80">
        <v>786.40301513671875</v>
      </c>
      <c r="B80">
        <v>509.29998779296875</v>
      </c>
      <c r="I80">
        <f>4</f>
        <v>4</v>
      </c>
      <c r="J80">
        <f>I31</f>
        <v>126.25265686681581</v>
      </c>
      <c r="K80">
        <v>1.5</v>
      </c>
    </row>
    <row r="81" spans="1:11" x14ac:dyDescent="0.25">
      <c r="A81">
        <v>786.41497802734375</v>
      </c>
      <c r="B81">
        <v>420.70001220703125</v>
      </c>
      <c r="I81">
        <f>2</f>
        <v>2</v>
      </c>
      <c r="J81">
        <f>J80/2</f>
        <v>63.126328433407906</v>
      </c>
      <c r="K81">
        <v>1</v>
      </c>
    </row>
    <row r="82" spans="1:11" x14ac:dyDescent="0.25">
      <c r="A82">
        <v>786.427978515625</v>
      </c>
      <c r="B82">
        <v>284.20001220703125</v>
      </c>
    </row>
    <row r="83" spans="1:11" x14ac:dyDescent="0.25">
      <c r="A83">
        <v>786.44000244140625</v>
      </c>
      <c r="B83">
        <v>111.5</v>
      </c>
    </row>
    <row r="84" spans="1:11" x14ac:dyDescent="0.25">
      <c r="A84">
        <v>786.4520263671875</v>
      </c>
      <c r="B84">
        <v>33.25</v>
      </c>
    </row>
    <row r="85" spans="1:11" x14ac:dyDescent="0.25">
      <c r="A85">
        <v>786.4639892578125</v>
      </c>
      <c r="B85">
        <v>29.5</v>
      </c>
    </row>
    <row r="86" spans="1:11" x14ac:dyDescent="0.25">
      <c r="A86">
        <v>786.47698974609375</v>
      </c>
      <c r="B86">
        <v>33.75</v>
      </c>
    </row>
    <row r="87" spans="1:11" x14ac:dyDescent="0.25">
      <c r="A87">
        <v>786.489013671875</v>
      </c>
      <c r="B87">
        <v>31.25</v>
      </c>
    </row>
    <row r="88" spans="1:11" x14ac:dyDescent="0.25">
      <c r="A88">
        <v>786.5009765625</v>
      </c>
      <c r="B88">
        <v>32.25</v>
      </c>
    </row>
    <row r="89" spans="1:11" x14ac:dyDescent="0.25">
      <c r="A89">
        <v>786.51300048828125</v>
      </c>
      <c r="B89">
        <v>22.75</v>
      </c>
      <c r="I89">
        <v>341430700.5390783</v>
      </c>
    </row>
    <row r="90" spans="1:11" x14ac:dyDescent="0.25">
      <c r="A90">
        <v>786.5260009765625</v>
      </c>
      <c r="B90">
        <v>10.75</v>
      </c>
      <c r="H90" t="s">
        <v>499</v>
      </c>
      <c r="I90">
        <f>((MIN(I24:I25)-I6)/(I98-I97))/((I6/(I96-I98)))</f>
        <v>48.635455618445597</v>
      </c>
    </row>
    <row r="91" spans="1:11" x14ac:dyDescent="0.25">
      <c r="A91">
        <v>786.53802490234375</v>
      </c>
      <c r="B91">
        <v>13</v>
      </c>
      <c r="H91" t="s">
        <v>500</v>
      </c>
      <c r="I91">
        <f>_xlfn.F.DIST(I90,I96-I97,I96-I98,FALSE)</f>
        <v>3.8461670102279214E-6</v>
      </c>
    </row>
    <row r="92" spans="1:11" x14ac:dyDescent="0.25">
      <c r="A92">
        <v>786.54998779296875</v>
      </c>
      <c r="B92">
        <v>16.25</v>
      </c>
      <c r="I92">
        <f>ROUND(I91,3-(1+INT(LOG10(I91))))</f>
        <v>3.8500000000000004E-6</v>
      </c>
    </row>
    <row r="93" spans="1:11" x14ac:dyDescent="0.25">
      <c r="A93">
        <v>786.56201171875</v>
      </c>
      <c r="B93">
        <v>17.5</v>
      </c>
    </row>
    <row r="94" spans="1:11" x14ac:dyDescent="0.25">
      <c r="A94">
        <v>786.57501220703125</v>
      </c>
      <c r="B94">
        <v>18</v>
      </c>
    </row>
    <row r="95" spans="1:11" x14ac:dyDescent="0.25">
      <c r="A95">
        <v>786.58697509765625</v>
      </c>
      <c r="B95">
        <v>23.75</v>
      </c>
      <c r="I95" t="e">
        <f>ROUND(I94,3-(1+INT(LOG10(I94))))</f>
        <v>#NUM!</v>
      </c>
    </row>
    <row r="96" spans="1:11" x14ac:dyDescent="0.25">
      <c r="A96">
        <v>786.5989990234375</v>
      </c>
      <c r="B96">
        <v>60.75</v>
      </c>
      <c r="H96" t="s">
        <v>498</v>
      </c>
      <c r="I96">
        <v>13</v>
      </c>
    </row>
    <row r="97" spans="1:19" x14ac:dyDescent="0.25">
      <c r="A97">
        <v>786.61102294921875</v>
      </c>
      <c r="B97">
        <v>105</v>
      </c>
      <c r="H97" t="s">
        <v>20</v>
      </c>
      <c r="I97">
        <v>4</v>
      </c>
      <c r="J97" t="s">
        <v>462</v>
      </c>
      <c r="K97">
        <f>AVERAGE(K101:K120)</f>
        <v>6.4782599730555717</v>
      </c>
      <c r="L97">
        <f t="shared" ref="L97:P97" si="10">AVERAGE(L101:L120)</f>
        <v>174304.35588123361</v>
      </c>
      <c r="M97">
        <f t="shared" si="10"/>
        <v>9.4196089317606049</v>
      </c>
      <c r="N97">
        <f t="shared" si="10"/>
        <v>217177.9779475978</v>
      </c>
      <c r="O97" t="e">
        <f t="shared" si="10"/>
        <v>#DIV/0!</v>
      </c>
      <c r="P97" t="e">
        <f t="shared" si="10"/>
        <v>#DIV/0!</v>
      </c>
    </row>
    <row r="98" spans="1:19" x14ac:dyDescent="0.25">
      <c r="A98">
        <v>786.62298583984375</v>
      </c>
      <c r="B98">
        <v>86.25</v>
      </c>
      <c r="H98" t="s">
        <v>21</v>
      </c>
      <c r="I98">
        <v>7</v>
      </c>
      <c r="J98" t="s">
        <v>463</v>
      </c>
      <c r="K98">
        <f>K99/AVERAGE(K101:K120)</f>
        <v>9.5923705796850514E-2</v>
      </c>
      <c r="L98">
        <f t="shared" ref="L98:P98" si="11">L99/AVERAGE(L101:L120)</f>
        <v>0.34687095302022908</v>
      </c>
      <c r="M98">
        <f t="shared" si="11"/>
        <v>5.1091466914536851E-2</v>
      </c>
      <c r="N98">
        <f t="shared" si="11"/>
        <v>0.28478020482384897</v>
      </c>
      <c r="O98" t="e">
        <f t="shared" si="11"/>
        <v>#DIV/0!</v>
      </c>
      <c r="P98" t="e">
        <f t="shared" si="11"/>
        <v>#DIV/0!</v>
      </c>
    </row>
    <row r="99" spans="1:19" x14ac:dyDescent="0.25">
      <c r="A99">
        <v>786.635986328125</v>
      </c>
      <c r="B99">
        <v>31.75</v>
      </c>
      <c r="H99" t="s">
        <v>1</v>
      </c>
      <c r="I99">
        <v>10</v>
      </c>
      <c r="J99" t="s">
        <v>454</v>
      </c>
      <c r="K99">
        <f>STDEV(K101:K120)</f>
        <v>0.62141870373089536</v>
      </c>
      <c r="L99">
        <f t="shared" ref="L99:P99" si="12">STDEV(L101:L120)</f>
        <v>60461.118040100671</v>
      </c>
      <c r="M99">
        <f t="shared" si="12"/>
        <v>0.48126163808492278</v>
      </c>
      <c r="N99">
        <f t="shared" si="12"/>
        <v>61847.989043146255</v>
      </c>
      <c r="O99" t="e">
        <f t="shared" si="12"/>
        <v>#DIV/0!</v>
      </c>
      <c r="P99" t="e">
        <f t="shared" si="12"/>
        <v>#DIV/0!</v>
      </c>
    </row>
    <row r="100" spans="1:19" x14ac:dyDescent="0.25">
      <c r="A100">
        <v>786.64801025390625</v>
      </c>
      <c r="B100">
        <v>18.75</v>
      </c>
      <c r="J100" t="s">
        <v>455</v>
      </c>
      <c r="K100" t="s">
        <v>456</v>
      </c>
      <c r="L100" t="s">
        <v>457</v>
      </c>
      <c r="M100" t="s">
        <v>458</v>
      </c>
      <c r="N100" t="s">
        <v>459</v>
      </c>
      <c r="O100" t="s">
        <v>460</v>
      </c>
      <c r="P100" t="s">
        <v>461</v>
      </c>
      <c r="Q100" t="s">
        <v>464</v>
      </c>
      <c r="R100" t="s">
        <v>465</v>
      </c>
      <c r="S100" t="s">
        <v>466</v>
      </c>
    </row>
    <row r="101" spans="1:19" x14ac:dyDescent="0.25">
      <c r="A101">
        <v>786.65997314453125</v>
      </c>
      <c r="B101">
        <v>40.5</v>
      </c>
      <c r="J101">
        <v>1</v>
      </c>
      <c r="K101">
        <v>6.6704683311421284</v>
      </c>
      <c r="L101">
        <v>189600.96107206726</v>
      </c>
      <c r="M101">
        <v>9.3342381066006066</v>
      </c>
      <c r="N101">
        <v>209671.3831097589</v>
      </c>
      <c r="Q101">
        <f>L101/SUM(P101,N101,L101)</f>
        <v>0.4748662506555279</v>
      </c>
      <c r="R101">
        <f>N101/SUM(P101,N101,L101)</f>
        <v>0.5251337493444721</v>
      </c>
      <c r="S101">
        <f>P101/SUM(P101,N101,L101)</f>
        <v>0</v>
      </c>
    </row>
    <row r="102" spans="1:19" x14ac:dyDescent="0.25">
      <c r="A102">
        <v>786.6719970703125</v>
      </c>
      <c r="B102">
        <v>73</v>
      </c>
      <c r="J102">
        <v>2</v>
      </c>
      <c r="K102">
        <v>5.3133560894530927</v>
      </c>
      <c r="L102">
        <v>86848.762396527163</v>
      </c>
      <c r="M102">
        <v>8.8178472834188426</v>
      </c>
      <c r="N102">
        <v>300473.21248235088</v>
      </c>
      <c r="Q102">
        <f t="shared" ref="Q102:Q120" si="13">L102/SUM(P102,N102,L102)</f>
        <v>0.22422885358799019</v>
      </c>
      <c r="R102">
        <f t="shared" ref="R102:R120" si="14">N102/SUM(P102,N102,L102)</f>
        <v>0.77577114641200984</v>
      </c>
      <c r="S102">
        <f t="shared" ref="S102:S120" si="15">P102/SUM(P102,N102,L102)</f>
        <v>0</v>
      </c>
    </row>
    <row r="103" spans="1:19" x14ac:dyDescent="0.25">
      <c r="A103">
        <v>786.68499755859375</v>
      </c>
      <c r="B103">
        <v>119</v>
      </c>
      <c r="J103">
        <v>3</v>
      </c>
      <c r="K103">
        <v>5.5126124069146414</v>
      </c>
      <c r="L103">
        <v>92232.64820269862</v>
      </c>
      <c r="M103">
        <v>8.8822657295644003</v>
      </c>
      <c r="N103">
        <v>294040.7415172123</v>
      </c>
      <c r="Q103">
        <f t="shared" si="13"/>
        <v>0.23877556843762146</v>
      </c>
      <c r="R103">
        <f t="shared" si="14"/>
        <v>0.76122443156237851</v>
      </c>
      <c r="S103">
        <f t="shared" si="15"/>
        <v>0</v>
      </c>
    </row>
    <row r="104" spans="1:19" x14ac:dyDescent="0.25">
      <c r="A104">
        <v>786.697021484375</v>
      </c>
      <c r="B104">
        <v>135</v>
      </c>
      <c r="J104">
        <v>4</v>
      </c>
      <c r="K104">
        <v>7.1611373439144179</v>
      </c>
      <c r="L104">
        <v>220965.17132136264</v>
      </c>
      <c r="M104">
        <v>9.5807545079475673</v>
      </c>
      <c r="N104">
        <v>171981.16286367603</v>
      </c>
      <c r="Q104">
        <f t="shared" si="13"/>
        <v>0.56232913275457608</v>
      </c>
      <c r="R104">
        <f t="shared" si="14"/>
        <v>0.43767086724542387</v>
      </c>
      <c r="S104">
        <f t="shared" si="15"/>
        <v>0</v>
      </c>
    </row>
    <row r="105" spans="1:19" x14ac:dyDescent="0.25">
      <c r="A105">
        <v>786.708984375</v>
      </c>
      <c r="B105">
        <v>90.25</v>
      </c>
      <c r="J105">
        <v>5</v>
      </c>
      <c r="K105">
        <v>6.6033788164460976</v>
      </c>
      <c r="L105">
        <v>168494.70802685985</v>
      </c>
      <c r="M105">
        <v>9.1028131924907907</v>
      </c>
      <c r="N105">
        <v>228847.05746410077</v>
      </c>
      <c r="Q105">
        <f t="shared" si="13"/>
        <v>0.42405486324516029</v>
      </c>
      <c r="R105">
        <f t="shared" si="14"/>
        <v>0.57594513675483971</v>
      </c>
      <c r="S105">
        <f t="shared" si="15"/>
        <v>0</v>
      </c>
    </row>
    <row r="106" spans="1:19" x14ac:dyDescent="0.25">
      <c r="A106">
        <v>786.72100830078125</v>
      </c>
      <c r="B106">
        <v>60</v>
      </c>
      <c r="J106">
        <v>6</v>
      </c>
      <c r="K106">
        <v>7.2999798570298253</v>
      </c>
      <c r="L106">
        <v>273353.83465626661</v>
      </c>
      <c r="M106">
        <v>10.5050778438276</v>
      </c>
      <c r="N106">
        <v>111130.8671382005</v>
      </c>
      <c r="Q106">
        <f t="shared" si="13"/>
        <v>0.71096153730036471</v>
      </c>
      <c r="R106">
        <f t="shared" si="14"/>
        <v>0.28903846269963535</v>
      </c>
      <c r="S106">
        <f t="shared" si="15"/>
        <v>0</v>
      </c>
    </row>
    <row r="107" spans="1:19" x14ac:dyDescent="0.25">
      <c r="A107">
        <v>786.7340087890625</v>
      </c>
      <c r="B107">
        <v>98.5</v>
      </c>
      <c r="J107">
        <v>7</v>
      </c>
      <c r="K107">
        <v>6.8252901551324658</v>
      </c>
      <c r="L107">
        <v>192265.32914583464</v>
      </c>
      <c r="M107">
        <v>9.4330724006252762</v>
      </c>
      <c r="N107">
        <v>185581.8564415109</v>
      </c>
      <c r="Q107">
        <f t="shared" si="13"/>
        <v>0.50884414779209564</v>
      </c>
      <c r="R107">
        <f t="shared" si="14"/>
        <v>0.49115585220790442</v>
      </c>
      <c r="S107">
        <f t="shared" si="15"/>
        <v>0</v>
      </c>
    </row>
    <row r="108" spans="1:19" x14ac:dyDescent="0.25">
      <c r="A108">
        <v>786.7459716796875</v>
      </c>
      <c r="B108">
        <v>153.30000305175781</v>
      </c>
      <c r="J108">
        <v>8</v>
      </c>
      <c r="K108">
        <v>7.379977107032567</v>
      </c>
      <c r="L108">
        <v>275248.22602787433</v>
      </c>
      <c r="M108">
        <v>10.332980246824091</v>
      </c>
      <c r="N108">
        <v>110852.09619923057</v>
      </c>
      <c r="Q108">
        <f t="shared" si="13"/>
        <v>0.71289302334736937</v>
      </c>
      <c r="R108">
        <f t="shared" si="14"/>
        <v>0.28710697665263063</v>
      </c>
      <c r="S108">
        <f t="shared" si="15"/>
        <v>0</v>
      </c>
    </row>
    <row r="109" spans="1:19" x14ac:dyDescent="0.25">
      <c r="A109">
        <v>786.75799560546875</v>
      </c>
      <c r="B109">
        <v>156</v>
      </c>
      <c r="J109">
        <v>9</v>
      </c>
      <c r="K109">
        <v>6.7874538194506009</v>
      </c>
      <c r="L109">
        <v>186781.84076227382</v>
      </c>
      <c r="M109">
        <v>9.4325539645213219</v>
      </c>
      <c r="N109">
        <v>197863.83651650851</v>
      </c>
      <c r="Q109">
        <f t="shared" si="13"/>
        <v>0.48559454010683872</v>
      </c>
      <c r="R109">
        <f t="shared" si="14"/>
        <v>0.51440545989316122</v>
      </c>
      <c r="S109">
        <f t="shared" si="15"/>
        <v>0</v>
      </c>
    </row>
    <row r="110" spans="1:19" x14ac:dyDescent="0.25">
      <c r="A110">
        <v>786.77001953125</v>
      </c>
      <c r="B110">
        <v>128.30000305175781</v>
      </c>
      <c r="J110">
        <v>10</v>
      </c>
      <c r="K110">
        <v>6.2064804987063358</v>
      </c>
      <c r="L110">
        <v>141355.74349064159</v>
      </c>
      <c r="M110">
        <v>9.2344860814535572</v>
      </c>
      <c r="N110">
        <v>250123.61230347297</v>
      </c>
      <c r="Q110">
        <f t="shared" si="13"/>
        <v>0.36108096480311702</v>
      </c>
      <c r="R110">
        <f t="shared" si="14"/>
        <v>0.63891903519688309</v>
      </c>
      <c r="S110">
        <f t="shared" si="15"/>
        <v>0</v>
      </c>
    </row>
    <row r="111" spans="1:19" x14ac:dyDescent="0.25">
      <c r="A111">
        <v>786.78302001953125</v>
      </c>
      <c r="B111">
        <v>219.5</v>
      </c>
      <c r="J111">
        <v>11</v>
      </c>
      <c r="K111">
        <v>6.1907684692909024</v>
      </c>
      <c r="L111">
        <v>148394.01445716122</v>
      </c>
      <c r="M111">
        <v>9.3110783829966497</v>
      </c>
      <c r="N111">
        <v>237652.64165011098</v>
      </c>
      <c r="Q111">
        <f t="shared" si="13"/>
        <v>0.38439398997391244</v>
      </c>
      <c r="R111">
        <f t="shared" si="14"/>
        <v>0.6156060100260875</v>
      </c>
      <c r="S111">
        <f t="shared" si="15"/>
        <v>0</v>
      </c>
    </row>
    <row r="112" spans="1:19" x14ac:dyDescent="0.25">
      <c r="A112">
        <v>786.79498291015625</v>
      </c>
      <c r="B112">
        <v>504</v>
      </c>
      <c r="J112">
        <v>12</v>
      </c>
      <c r="K112">
        <v>6.9039412838887841</v>
      </c>
      <c r="L112">
        <v>221290.59764707976</v>
      </c>
      <c r="M112">
        <v>9.6218962151499934</v>
      </c>
      <c r="N112">
        <v>174545.98562874593</v>
      </c>
      <c r="Q112">
        <f t="shared" si="13"/>
        <v>0.55904534092262181</v>
      </c>
      <c r="R112">
        <f t="shared" si="14"/>
        <v>0.44095465907737813</v>
      </c>
      <c r="S112">
        <f t="shared" si="15"/>
        <v>0</v>
      </c>
    </row>
    <row r="113" spans="1:19" x14ac:dyDescent="0.25">
      <c r="A113">
        <v>786.8070068359375</v>
      </c>
      <c r="B113">
        <v>858.20001220703125</v>
      </c>
      <c r="J113">
        <v>13</v>
      </c>
      <c r="K113">
        <v>7.4049333577563274</v>
      </c>
      <c r="L113">
        <v>281933.08938607061</v>
      </c>
      <c r="M113">
        <v>10.340885854223437</v>
      </c>
      <c r="N113">
        <v>104982.14435319119</v>
      </c>
      <c r="Q113">
        <f t="shared" si="13"/>
        <v>0.72866887835195038</v>
      </c>
      <c r="R113">
        <f t="shared" si="14"/>
        <v>0.27133112164804962</v>
      </c>
      <c r="S113">
        <f t="shared" si="15"/>
        <v>0</v>
      </c>
    </row>
    <row r="114" spans="1:19" x14ac:dyDescent="0.25">
      <c r="A114">
        <v>786.8189697265625</v>
      </c>
      <c r="B114">
        <v>1211</v>
      </c>
      <c r="J114">
        <v>14</v>
      </c>
      <c r="K114">
        <v>6.4023097679780125</v>
      </c>
      <c r="L114">
        <v>152466.61684139917</v>
      </c>
      <c r="M114">
        <v>9.1339540440549083</v>
      </c>
      <c r="N114">
        <v>248618.71890794713</v>
      </c>
      <c r="Q114">
        <f t="shared" si="13"/>
        <v>0.38013510655169264</v>
      </c>
      <c r="R114">
        <f t="shared" si="14"/>
        <v>0.61986489344830742</v>
      </c>
      <c r="S114">
        <f t="shared" si="15"/>
        <v>0</v>
      </c>
    </row>
    <row r="115" spans="1:19" x14ac:dyDescent="0.25">
      <c r="A115">
        <v>786.83197021484375</v>
      </c>
      <c r="B115">
        <v>1700</v>
      </c>
      <c r="J115">
        <v>15</v>
      </c>
      <c r="K115">
        <v>6.9136210020074857</v>
      </c>
      <c r="L115">
        <v>226331.45260490509</v>
      </c>
      <c r="M115">
        <v>9.7300001053689389</v>
      </c>
      <c r="N115">
        <v>174542.69308083307</v>
      </c>
      <c r="Q115">
        <f t="shared" si="13"/>
        <v>0.56459478627074067</v>
      </c>
      <c r="R115">
        <f t="shared" si="14"/>
        <v>0.43540521372925928</v>
      </c>
      <c r="S115">
        <f t="shared" si="15"/>
        <v>0</v>
      </c>
    </row>
    <row r="116" spans="1:19" x14ac:dyDescent="0.25">
      <c r="A116">
        <v>786.843994140625</v>
      </c>
      <c r="B116">
        <v>2103</v>
      </c>
      <c r="J116">
        <v>16</v>
      </c>
      <c r="K116">
        <v>6.0181430525442101</v>
      </c>
      <c r="L116">
        <v>120276.40780123978</v>
      </c>
      <c r="M116">
        <v>9.0218053165236238</v>
      </c>
      <c r="N116">
        <v>290535.41063608485</v>
      </c>
      <c r="Q116">
        <f t="shared" si="13"/>
        <v>0.29277737982017116</v>
      </c>
      <c r="R116">
        <f t="shared" si="14"/>
        <v>0.70722262017982895</v>
      </c>
      <c r="S116">
        <f t="shared" si="15"/>
        <v>0</v>
      </c>
    </row>
    <row r="117" spans="1:19" x14ac:dyDescent="0.25">
      <c r="A117">
        <v>786.85601806640625</v>
      </c>
      <c r="B117">
        <v>1997</v>
      </c>
      <c r="J117">
        <v>17</v>
      </c>
      <c r="K117">
        <v>6.3007610852190279</v>
      </c>
      <c r="L117">
        <v>149784.0885633807</v>
      </c>
      <c r="M117">
        <v>9.1604851339980495</v>
      </c>
      <c r="N117">
        <v>246450.19185602351</v>
      </c>
      <c r="Q117">
        <f t="shared" si="13"/>
        <v>0.37801900533401084</v>
      </c>
      <c r="R117">
        <f t="shared" si="14"/>
        <v>0.62198099466598922</v>
      </c>
      <c r="S117">
        <f t="shared" si="15"/>
        <v>0</v>
      </c>
    </row>
    <row r="118" spans="1:19" x14ac:dyDescent="0.25">
      <c r="A118">
        <v>786.86798095703125</v>
      </c>
      <c r="B118">
        <v>1584</v>
      </c>
      <c r="J118">
        <v>18</v>
      </c>
      <c r="K118">
        <v>5.7017176119794373</v>
      </c>
      <c r="L118">
        <v>99526.115581060745</v>
      </c>
      <c r="M118">
        <v>9.0079530904454881</v>
      </c>
      <c r="N118">
        <v>289844.9555298023</v>
      </c>
      <c r="Q118">
        <f t="shared" si="13"/>
        <v>0.25560737036040188</v>
      </c>
      <c r="R118">
        <f t="shared" si="14"/>
        <v>0.74439262963959807</v>
      </c>
      <c r="S118">
        <f t="shared" si="15"/>
        <v>0</v>
      </c>
    </row>
    <row r="119" spans="1:19" x14ac:dyDescent="0.25">
      <c r="A119">
        <v>786.8809814453125</v>
      </c>
      <c r="B119">
        <v>1141</v>
      </c>
      <c r="J119">
        <v>19</v>
      </c>
      <c r="K119">
        <v>5.7623888919520008</v>
      </c>
      <c r="L119">
        <v>117581.7652652306</v>
      </c>
      <c r="M119">
        <v>9.1735450481016567</v>
      </c>
      <c r="N119">
        <v>265697.38017668133</v>
      </c>
      <c r="Q119">
        <f t="shared" si="13"/>
        <v>0.30677840593090855</v>
      </c>
      <c r="R119">
        <f t="shared" si="14"/>
        <v>0.69322159406909145</v>
      </c>
      <c r="S119">
        <f t="shared" si="15"/>
        <v>0</v>
      </c>
    </row>
    <row r="120" spans="1:19" x14ac:dyDescent="0.25">
      <c r="A120">
        <v>786.89300537109375</v>
      </c>
      <c r="B120">
        <v>787</v>
      </c>
      <c r="J120">
        <v>20</v>
      </c>
      <c r="K120">
        <v>6.20648051327308</v>
      </c>
      <c r="L120">
        <v>141355.74437473755</v>
      </c>
      <c r="M120">
        <v>9.2344860870753163</v>
      </c>
      <c r="N120">
        <v>250123.6110965127</v>
      </c>
      <c r="Q120">
        <f t="shared" si="13"/>
        <v>0.36108096735925715</v>
      </c>
      <c r="R120">
        <f t="shared" si="14"/>
        <v>0.63891903264074279</v>
      </c>
      <c r="S120">
        <f t="shared" si="15"/>
        <v>0</v>
      </c>
    </row>
    <row r="121" spans="1:19" x14ac:dyDescent="0.25">
      <c r="A121">
        <v>786.905029296875</v>
      </c>
      <c r="B121">
        <v>547.79998779296875</v>
      </c>
    </row>
    <row r="122" spans="1:19" x14ac:dyDescent="0.25">
      <c r="A122">
        <v>786.9169921875</v>
      </c>
      <c r="B122">
        <v>342.79998779296875</v>
      </c>
    </row>
    <row r="123" spans="1:19" x14ac:dyDescent="0.25">
      <c r="A123">
        <v>786.92999267578125</v>
      </c>
      <c r="B123">
        <v>234.19999694824219</v>
      </c>
    </row>
    <row r="124" spans="1:19" x14ac:dyDescent="0.25">
      <c r="A124">
        <v>786.9420166015625</v>
      </c>
      <c r="B124">
        <v>164</v>
      </c>
    </row>
    <row r="125" spans="1:19" x14ac:dyDescent="0.25">
      <c r="A125">
        <v>786.9539794921875</v>
      </c>
      <c r="B125">
        <v>100.80000305175781</v>
      </c>
    </row>
    <row r="126" spans="1:19" x14ac:dyDescent="0.25">
      <c r="A126">
        <v>786.96600341796875</v>
      </c>
      <c r="B126">
        <v>76</v>
      </c>
    </row>
    <row r="127" spans="1:19" x14ac:dyDescent="0.25">
      <c r="A127">
        <v>786.97900390625</v>
      </c>
      <c r="B127">
        <v>48.25</v>
      </c>
    </row>
    <row r="128" spans="1:19" x14ac:dyDescent="0.25">
      <c r="A128">
        <v>786.99102783203125</v>
      </c>
      <c r="B128">
        <v>26</v>
      </c>
    </row>
    <row r="129" spans="1:2" x14ac:dyDescent="0.25">
      <c r="A129">
        <v>787.00299072265625</v>
      </c>
      <c r="B129">
        <v>21</v>
      </c>
    </row>
    <row r="130" spans="1:2" x14ac:dyDescent="0.25">
      <c r="A130">
        <v>787.0150146484375</v>
      </c>
      <c r="B130">
        <v>31</v>
      </c>
    </row>
    <row r="131" spans="1:2" x14ac:dyDescent="0.25">
      <c r="A131">
        <v>787.02801513671875</v>
      </c>
      <c r="B131">
        <v>36.25</v>
      </c>
    </row>
    <row r="132" spans="1:2" x14ac:dyDescent="0.25">
      <c r="A132">
        <v>787.03997802734375</v>
      </c>
      <c r="B132">
        <v>19.5</v>
      </c>
    </row>
    <row r="133" spans="1:2" x14ac:dyDescent="0.25">
      <c r="A133">
        <v>787.052001953125</v>
      </c>
      <c r="B133">
        <v>7</v>
      </c>
    </row>
    <row r="134" spans="1:2" x14ac:dyDescent="0.25">
      <c r="A134">
        <v>787.06402587890625</v>
      </c>
      <c r="B134">
        <v>8</v>
      </c>
    </row>
    <row r="135" spans="1:2" x14ac:dyDescent="0.25">
      <c r="A135">
        <v>787.0770263671875</v>
      </c>
      <c r="B135">
        <v>18.75</v>
      </c>
    </row>
    <row r="136" spans="1:2" x14ac:dyDescent="0.25">
      <c r="A136">
        <v>787.0889892578125</v>
      </c>
      <c r="B136">
        <v>46.25</v>
      </c>
    </row>
    <row r="137" spans="1:2" x14ac:dyDescent="0.25">
      <c r="A137">
        <v>787.10101318359375</v>
      </c>
      <c r="B137">
        <v>57.25</v>
      </c>
    </row>
    <row r="138" spans="1:2" x14ac:dyDescent="0.25">
      <c r="A138">
        <v>787.11297607421875</v>
      </c>
      <c r="B138">
        <v>54.5</v>
      </c>
    </row>
    <row r="139" spans="1:2" x14ac:dyDescent="0.25">
      <c r="A139">
        <v>787.1259765625</v>
      </c>
      <c r="B139">
        <v>64.75</v>
      </c>
    </row>
    <row r="140" spans="1:2" x14ac:dyDescent="0.25">
      <c r="A140">
        <v>787.13800048828125</v>
      </c>
      <c r="B140">
        <v>57</v>
      </c>
    </row>
    <row r="141" spans="1:2" x14ac:dyDescent="0.25">
      <c r="A141">
        <v>787.1500244140625</v>
      </c>
      <c r="B141">
        <v>56.25</v>
      </c>
    </row>
    <row r="142" spans="1:2" x14ac:dyDescent="0.25">
      <c r="A142">
        <v>787.1619873046875</v>
      </c>
      <c r="B142">
        <v>87.25</v>
      </c>
    </row>
    <row r="143" spans="1:2" x14ac:dyDescent="0.25">
      <c r="A143">
        <v>787.17498779296875</v>
      </c>
      <c r="B143">
        <v>116.80000305175781</v>
      </c>
    </row>
    <row r="144" spans="1:2" x14ac:dyDescent="0.25">
      <c r="A144">
        <v>787.18701171875</v>
      </c>
      <c r="B144">
        <v>154.80000305175781</v>
      </c>
    </row>
    <row r="145" spans="1:2" x14ac:dyDescent="0.25">
      <c r="A145">
        <v>787.198974609375</v>
      </c>
      <c r="B145">
        <v>172</v>
      </c>
    </row>
    <row r="146" spans="1:2" x14ac:dyDescent="0.25">
      <c r="A146">
        <v>787.21099853515625</v>
      </c>
      <c r="B146">
        <v>126</v>
      </c>
    </row>
    <row r="147" spans="1:2" x14ac:dyDescent="0.25">
      <c r="A147">
        <v>787.2239990234375</v>
      </c>
      <c r="B147">
        <v>66</v>
      </c>
    </row>
    <row r="148" spans="1:2" x14ac:dyDescent="0.25">
      <c r="A148">
        <v>787.23602294921875</v>
      </c>
      <c r="B148">
        <v>60.25</v>
      </c>
    </row>
    <row r="149" spans="1:2" x14ac:dyDescent="0.25">
      <c r="A149">
        <v>787.24798583984375</v>
      </c>
      <c r="B149">
        <v>87.75</v>
      </c>
    </row>
    <row r="150" spans="1:2" x14ac:dyDescent="0.25">
      <c r="A150">
        <v>787.260009765625</v>
      </c>
      <c r="B150">
        <v>127.5</v>
      </c>
    </row>
    <row r="151" spans="1:2" x14ac:dyDescent="0.25">
      <c r="A151">
        <v>787.27301025390625</v>
      </c>
      <c r="B151">
        <v>219.19999694824219</v>
      </c>
    </row>
    <row r="152" spans="1:2" x14ac:dyDescent="0.25">
      <c r="A152">
        <v>787.28497314453125</v>
      </c>
      <c r="B152">
        <v>392.79998779296875</v>
      </c>
    </row>
    <row r="153" spans="1:2" x14ac:dyDescent="0.25">
      <c r="A153">
        <v>787.2969970703125</v>
      </c>
      <c r="B153">
        <v>675</v>
      </c>
    </row>
    <row r="154" spans="1:2" x14ac:dyDescent="0.25">
      <c r="A154">
        <v>787.30902099609375</v>
      </c>
      <c r="B154">
        <v>1289</v>
      </c>
    </row>
    <row r="155" spans="1:2" x14ac:dyDescent="0.25">
      <c r="A155">
        <v>787.322021484375</v>
      </c>
      <c r="B155">
        <v>2963</v>
      </c>
    </row>
    <row r="156" spans="1:2" x14ac:dyDescent="0.25">
      <c r="A156">
        <v>787.333984375</v>
      </c>
      <c r="B156">
        <v>5745</v>
      </c>
    </row>
    <row r="157" spans="1:2" x14ac:dyDescent="0.25">
      <c r="A157">
        <v>787.34600830078125</v>
      </c>
      <c r="B157">
        <v>7438</v>
      </c>
    </row>
    <row r="158" spans="1:2" x14ac:dyDescent="0.25">
      <c r="A158">
        <v>787.35797119140625</v>
      </c>
      <c r="B158">
        <v>6537</v>
      </c>
    </row>
    <row r="159" spans="1:2" x14ac:dyDescent="0.25">
      <c r="A159">
        <v>787.3709716796875</v>
      </c>
      <c r="B159">
        <v>4356</v>
      </c>
    </row>
    <row r="160" spans="1:2" x14ac:dyDescent="0.25">
      <c r="A160">
        <v>787.38299560546875</v>
      </c>
      <c r="B160">
        <v>2344</v>
      </c>
    </row>
    <row r="161" spans="1:2" x14ac:dyDescent="0.25">
      <c r="A161">
        <v>787.39501953125</v>
      </c>
      <c r="B161">
        <v>1066</v>
      </c>
    </row>
    <row r="162" spans="1:2" x14ac:dyDescent="0.25">
      <c r="A162">
        <v>787.406982421875</v>
      </c>
      <c r="B162">
        <v>508.5</v>
      </c>
    </row>
    <row r="163" spans="1:2" x14ac:dyDescent="0.25">
      <c r="A163">
        <v>787.41998291015625</v>
      </c>
      <c r="B163">
        <v>309</v>
      </c>
    </row>
    <row r="164" spans="1:2" x14ac:dyDescent="0.25">
      <c r="A164">
        <v>787.4320068359375</v>
      </c>
      <c r="B164">
        <v>225.69999694824219</v>
      </c>
    </row>
    <row r="165" spans="1:2" x14ac:dyDescent="0.25">
      <c r="A165">
        <v>787.4439697265625</v>
      </c>
      <c r="B165">
        <v>167.30000305175781</v>
      </c>
    </row>
    <row r="166" spans="1:2" x14ac:dyDescent="0.25">
      <c r="A166">
        <v>787.45599365234375</v>
      </c>
      <c r="B166">
        <v>118</v>
      </c>
    </row>
    <row r="167" spans="1:2" x14ac:dyDescent="0.25">
      <c r="A167">
        <v>787.468994140625</v>
      </c>
      <c r="B167">
        <v>61.5</v>
      </c>
    </row>
    <row r="168" spans="1:2" x14ac:dyDescent="0.25">
      <c r="A168">
        <v>787.48101806640625</v>
      </c>
      <c r="B168">
        <v>32.75</v>
      </c>
    </row>
    <row r="169" spans="1:2" x14ac:dyDescent="0.25">
      <c r="A169">
        <v>787.49298095703125</v>
      </c>
      <c r="B169">
        <v>47</v>
      </c>
    </row>
    <row r="170" spans="1:2" x14ac:dyDescent="0.25">
      <c r="A170">
        <v>787.5050048828125</v>
      </c>
      <c r="B170">
        <v>75.25</v>
      </c>
    </row>
    <row r="171" spans="1:2" x14ac:dyDescent="0.25">
      <c r="A171">
        <v>787.51800537109375</v>
      </c>
      <c r="B171">
        <v>111.30000305175781</v>
      </c>
    </row>
    <row r="172" spans="1:2" x14ac:dyDescent="0.25">
      <c r="A172">
        <v>787.530029296875</v>
      </c>
      <c r="B172">
        <v>154.30000305175781</v>
      </c>
    </row>
    <row r="173" spans="1:2" x14ac:dyDescent="0.25">
      <c r="A173">
        <v>787.5419921875</v>
      </c>
      <c r="B173">
        <v>138.30000305175781</v>
      </c>
    </row>
    <row r="174" spans="1:2" x14ac:dyDescent="0.25">
      <c r="A174">
        <v>787.55401611328125</v>
      </c>
      <c r="B174">
        <v>76.25</v>
      </c>
    </row>
    <row r="175" spans="1:2" x14ac:dyDescent="0.25">
      <c r="A175">
        <v>787.5670166015625</v>
      </c>
      <c r="B175">
        <v>64.25</v>
      </c>
    </row>
    <row r="176" spans="1:2" x14ac:dyDescent="0.25">
      <c r="A176">
        <v>787.5789794921875</v>
      </c>
      <c r="B176">
        <v>83.75</v>
      </c>
    </row>
    <row r="177" spans="1:2" x14ac:dyDescent="0.25">
      <c r="A177">
        <v>787.59100341796875</v>
      </c>
      <c r="B177">
        <v>89.5</v>
      </c>
    </row>
    <row r="178" spans="1:2" x14ac:dyDescent="0.25">
      <c r="A178">
        <v>787.60302734375</v>
      </c>
      <c r="B178">
        <v>105</v>
      </c>
    </row>
    <row r="179" spans="1:2" x14ac:dyDescent="0.25">
      <c r="A179">
        <v>787.61602783203125</v>
      </c>
      <c r="B179">
        <v>143.5</v>
      </c>
    </row>
    <row r="180" spans="1:2" x14ac:dyDescent="0.25">
      <c r="A180">
        <v>787.62799072265625</v>
      </c>
      <c r="B180">
        <v>152.80000305175781</v>
      </c>
    </row>
    <row r="181" spans="1:2" x14ac:dyDescent="0.25">
      <c r="A181">
        <v>787.6400146484375</v>
      </c>
      <c r="B181">
        <v>96.5</v>
      </c>
    </row>
    <row r="182" spans="1:2" x14ac:dyDescent="0.25">
      <c r="A182">
        <v>787.6519775390625</v>
      </c>
      <c r="B182">
        <v>50.25</v>
      </c>
    </row>
    <row r="183" spans="1:2" x14ac:dyDescent="0.25">
      <c r="A183">
        <v>787.66497802734375</v>
      </c>
      <c r="B183">
        <v>60.5</v>
      </c>
    </row>
    <row r="184" spans="1:2" x14ac:dyDescent="0.25">
      <c r="A184">
        <v>787.677001953125</v>
      </c>
      <c r="B184">
        <v>93.75</v>
      </c>
    </row>
    <row r="185" spans="1:2" x14ac:dyDescent="0.25">
      <c r="A185">
        <v>787.68902587890625</v>
      </c>
      <c r="B185">
        <v>108.30000305175781</v>
      </c>
    </row>
    <row r="186" spans="1:2" x14ac:dyDescent="0.25">
      <c r="A186">
        <v>787.70098876953125</v>
      </c>
      <c r="B186">
        <v>108.30000305175781</v>
      </c>
    </row>
    <row r="187" spans="1:2" x14ac:dyDescent="0.25">
      <c r="A187">
        <v>787.7139892578125</v>
      </c>
      <c r="B187">
        <v>144.5</v>
      </c>
    </row>
    <row r="188" spans="1:2" x14ac:dyDescent="0.25">
      <c r="A188">
        <v>787.72601318359375</v>
      </c>
      <c r="B188">
        <v>197</v>
      </c>
    </row>
    <row r="189" spans="1:2" x14ac:dyDescent="0.25">
      <c r="A189">
        <v>787.73797607421875</v>
      </c>
      <c r="B189">
        <v>194.19999694824219</v>
      </c>
    </row>
    <row r="190" spans="1:2" x14ac:dyDescent="0.25">
      <c r="A190">
        <v>787.75</v>
      </c>
      <c r="B190">
        <v>179.5</v>
      </c>
    </row>
    <row r="191" spans="1:2" x14ac:dyDescent="0.25">
      <c r="A191">
        <v>787.76300048828125</v>
      </c>
      <c r="B191">
        <v>209.19999694824219</v>
      </c>
    </row>
    <row r="192" spans="1:2" x14ac:dyDescent="0.25">
      <c r="A192">
        <v>787.7750244140625</v>
      </c>
      <c r="B192">
        <v>328.29998779296875</v>
      </c>
    </row>
    <row r="193" spans="1:2" x14ac:dyDescent="0.25">
      <c r="A193">
        <v>787.7869873046875</v>
      </c>
      <c r="B193">
        <v>610.70001220703125</v>
      </c>
    </row>
    <row r="194" spans="1:2" x14ac:dyDescent="0.25">
      <c r="A194">
        <v>787.79901123046875</v>
      </c>
      <c r="B194">
        <v>1033</v>
      </c>
    </row>
    <row r="195" spans="1:2" x14ac:dyDescent="0.25">
      <c r="A195">
        <v>787.81201171875</v>
      </c>
      <c r="B195">
        <v>2406</v>
      </c>
    </row>
    <row r="196" spans="1:2" x14ac:dyDescent="0.25">
      <c r="A196">
        <v>787.823974609375</v>
      </c>
      <c r="B196">
        <v>6389</v>
      </c>
    </row>
    <row r="197" spans="1:2" x14ac:dyDescent="0.25">
      <c r="A197">
        <v>787.83599853515625</v>
      </c>
      <c r="B197">
        <v>13440</v>
      </c>
    </row>
    <row r="198" spans="1:2" x14ac:dyDescent="0.25">
      <c r="A198">
        <v>787.8480224609375</v>
      </c>
      <c r="B198">
        <v>19900</v>
      </c>
    </row>
    <row r="199" spans="1:2" x14ac:dyDescent="0.25">
      <c r="A199">
        <v>787.86102294921875</v>
      </c>
      <c r="B199">
        <v>19410</v>
      </c>
    </row>
    <row r="200" spans="1:2" x14ac:dyDescent="0.25">
      <c r="A200">
        <v>787.87298583984375</v>
      </c>
      <c r="B200">
        <v>12000</v>
      </c>
    </row>
    <row r="201" spans="1:2" x14ac:dyDescent="0.25">
      <c r="A201">
        <v>787.885009765625</v>
      </c>
      <c r="B201">
        <v>4799</v>
      </c>
    </row>
    <row r="202" spans="1:2" x14ac:dyDescent="0.25">
      <c r="A202">
        <v>787.89697265625</v>
      </c>
      <c r="B202">
        <v>1562</v>
      </c>
    </row>
    <row r="203" spans="1:2" x14ac:dyDescent="0.25">
      <c r="A203">
        <v>787.90997314453125</v>
      </c>
      <c r="B203">
        <v>638.5</v>
      </c>
    </row>
    <row r="204" spans="1:2" x14ac:dyDescent="0.25">
      <c r="A204">
        <v>787.9219970703125</v>
      </c>
      <c r="B204">
        <v>395.5</v>
      </c>
    </row>
    <row r="205" spans="1:2" x14ac:dyDescent="0.25">
      <c r="A205">
        <v>787.93402099609375</v>
      </c>
      <c r="B205">
        <v>355.29998779296875</v>
      </c>
    </row>
    <row r="206" spans="1:2" x14ac:dyDescent="0.25">
      <c r="A206">
        <v>787.94598388671875</v>
      </c>
      <c r="B206">
        <v>247.5</v>
      </c>
    </row>
    <row r="207" spans="1:2" x14ac:dyDescent="0.25">
      <c r="A207">
        <v>787.958984375</v>
      </c>
      <c r="B207">
        <v>138.80000305175781</v>
      </c>
    </row>
    <row r="208" spans="1:2" x14ac:dyDescent="0.25">
      <c r="A208">
        <v>787.97100830078125</v>
      </c>
      <c r="B208">
        <v>151</v>
      </c>
    </row>
    <row r="209" spans="1:2" x14ac:dyDescent="0.25">
      <c r="A209">
        <v>787.98297119140625</v>
      </c>
      <c r="B209">
        <v>162</v>
      </c>
    </row>
    <row r="210" spans="1:2" x14ac:dyDescent="0.25">
      <c r="A210">
        <v>787.9949951171875</v>
      </c>
      <c r="B210">
        <v>137</v>
      </c>
    </row>
    <row r="211" spans="1:2" x14ac:dyDescent="0.25">
      <c r="A211">
        <v>788.00799560546875</v>
      </c>
      <c r="B211">
        <v>156.30000305175781</v>
      </c>
    </row>
    <row r="212" spans="1:2" x14ac:dyDescent="0.25">
      <c r="A212">
        <v>788.02001953125</v>
      </c>
      <c r="B212">
        <v>207.80000305175781</v>
      </c>
    </row>
    <row r="213" spans="1:2" x14ac:dyDescent="0.25">
      <c r="A213">
        <v>788.031982421875</v>
      </c>
      <c r="B213">
        <v>219.69999694824219</v>
      </c>
    </row>
    <row r="214" spans="1:2" x14ac:dyDescent="0.25">
      <c r="A214">
        <v>788.04400634765625</v>
      </c>
      <c r="B214">
        <v>155.30000305175781</v>
      </c>
    </row>
    <row r="215" spans="1:2" x14ac:dyDescent="0.25">
      <c r="A215">
        <v>788.0570068359375</v>
      </c>
      <c r="B215">
        <v>115.5</v>
      </c>
    </row>
    <row r="216" spans="1:2" x14ac:dyDescent="0.25">
      <c r="A216">
        <v>788.0689697265625</v>
      </c>
      <c r="B216">
        <v>141.30000305175781</v>
      </c>
    </row>
    <row r="217" spans="1:2" x14ac:dyDescent="0.25">
      <c r="A217">
        <v>788.08099365234375</v>
      </c>
      <c r="B217">
        <v>160.30000305175781</v>
      </c>
    </row>
    <row r="218" spans="1:2" x14ac:dyDescent="0.25">
      <c r="A218">
        <v>788.093994140625</v>
      </c>
      <c r="B218">
        <v>138.5</v>
      </c>
    </row>
    <row r="219" spans="1:2" x14ac:dyDescent="0.25">
      <c r="A219">
        <v>788.10601806640625</v>
      </c>
      <c r="B219">
        <v>119</v>
      </c>
    </row>
    <row r="220" spans="1:2" x14ac:dyDescent="0.25">
      <c r="A220">
        <v>788.11798095703125</v>
      </c>
      <c r="B220">
        <v>125.5</v>
      </c>
    </row>
    <row r="221" spans="1:2" x14ac:dyDescent="0.25">
      <c r="A221">
        <v>788.1300048828125</v>
      </c>
      <c r="B221">
        <v>100.80000305175781</v>
      </c>
    </row>
    <row r="222" spans="1:2" x14ac:dyDescent="0.25">
      <c r="A222">
        <v>788.14300537109375</v>
      </c>
      <c r="B222">
        <v>77.25</v>
      </c>
    </row>
    <row r="223" spans="1:2" x14ac:dyDescent="0.25">
      <c r="A223">
        <v>788.155029296875</v>
      </c>
      <c r="B223">
        <v>114</v>
      </c>
    </row>
    <row r="224" spans="1:2" x14ac:dyDescent="0.25">
      <c r="A224">
        <v>788.1669921875</v>
      </c>
      <c r="B224">
        <v>152.5</v>
      </c>
    </row>
    <row r="225" spans="1:2" x14ac:dyDescent="0.25">
      <c r="A225">
        <v>788.17901611328125</v>
      </c>
      <c r="B225">
        <v>143.80000305175781</v>
      </c>
    </row>
    <row r="226" spans="1:2" x14ac:dyDescent="0.25">
      <c r="A226">
        <v>788.1920166015625</v>
      </c>
      <c r="B226">
        <v>169.19999694824219</v>
      </c>
    </row>
    <row r="227" spans="1:2" x14ac:dyDescent="0.25">
      <c r="A227">
        <v>788.2039794921875</v>
      </c>
      <c r="B227">
        <v>248.5</v>
      </c>
    </row>
    <row r="228" spans="1:2" x14ac:dyDescent="0.25">
      <c r="A228">
        <v>788.21600341796875</v>
      </c>
      <c r="B228">
        <v>281.29998779296875</v>
      </c>
    </row>
    <row r="229" spans="1:2" x14ac:dyDescent="0.25">
      <c r="A229">
        <v>788.22802734375</v>
      </c>
      <c r="B229">
        <v>267.20001220703125</v>
      </c>
    </row>
    <row r="230" spans="1:2" x14ac:dyDescent="0.25">
      <c r="A230">
        <v>788.24102783203125</v>
      </c>
      <c r="B230">
        <v>248</v>
      </c>
    </row>
    <row r="231" spans="1:2" x14ac:dyDescent="0.25">
      <c r="A231">
        <v>788.25299072265625</v>
      </c>
      <c r="B231">
        <v>239</v>
      </c>
    </row>
    <row r="232" spans="1:2" x14ac:dyDescent="0.25">
      <c r="A232">
        <v>788.2650146484375</v>
      </c>
      <c r="B232">
        <v>315.20001220703125</v>
      </c>
    </row>
    <row r="233" spans="1:2" x14ac:dyDescent="0.25">
      <c r="A233">
        <v>788.2769775390625</v>
      </c>
      <c r="B233">
        <v>455.79998779296875</v>
      </c>
    </row>
    <row r="234" spans="1:2" x14ac:dyDescent="0.25">
      <c r="A234">
        <v>788.28997802734375</v>
      </c>
      <c r="B234">
        <v>681.70001220703125</v>
      </c>
    </row>
    <row r="235" spans="1:2" x14ac:dyDescent="0.25">
      <c r="A235">
        <v>788.302001953125</v>
      </c>
      <c r="B235">
        <v>1286</v>
      </c>
    </row>
    <row r="236" spans="1:2" x14ac:dyDescent="0.25">
      <c r="A236">
        <v>788.31402587890625</v>
      </c>
      <c r="B236">
        <v>3256</v>
      </c>
    </row>
    <row r="237" spans="1:2" x14ac:dyDescent="0.25">
      <c r="A237">
        <v>788.32598876953125</v>
      </c>
      <c r="B237">
        <v>10240</v>
      </c>
    </row>
    <row r="238" spans="1:2" x14ac:dyDescent="0.25">
      <c r="A238">
        <v>788.3389892578125</v>
      </c>
      <c r="B238">
        <v>27000</v>
      </c>
    </row>
    <row r="239" spans="1:2" x14ac:dyDescent="0.25">
      <c r="A239">
        <v>788.35101318359375</v>
      </c>
      <c r="B239">
        <v>42960</v>
      </c>
    </row>
    <row r="240" spans="1:2" x14ac:dyDescent="0.25">
      <c r="A240">
        <v>788.36297607421875</v>
      </c>
      <c r="B240">
        <v>38940</v>
      </c>
    </row>
    <row r="241" spans="1:2" x14ac:dyDescent="0.25">
      <c r="A241">
        <v>788.375</v>
      </c>
      <c r="B241">
        <v>20770</v>
      </c>
    </row>
    <row r="242" spans="1:2" x14ac:dyDescent="0.25">
      <c r="A242">
        <v>788.38800048828125</v>
      </c>
      <c r="B242">
        <v>7258</v>
      </c>
    </row>
    <row r="243" spans="1:2" x14ac:dyDescent="0.25">
      <c r="A243">
        <v>788.4000244140625</v>
      </c>
      <c r="B243">
        <v>2120</v>
      </c>
    </row>
    <row r="244" spans="1:2" x14ac:dyDescent="0.25">
      <c r="A244">
        <v>788.4119873046875</v>
      </c>
      <c r="B244">
        <v>811</v>
      </c>
    </row>
    <row r="245" spans="1:2" x14ac:dyDescent="0.25">
      <c r="A245">
        <v>788.42401123046875</v>
      </c>
      <c r="B245">
        <v>613</v>
      </c>
    </row>
    <row r="246" spans="1:2" x14ac:dyDescent="0.25">
      <c r="A246">
        <v>788.43701171875</v>
      </c>
      <c r="B246">
        <v>587</v>
      </c>
    </row>
    <row r="247" spans="1:2" x14ac:dyDescent="0.25">
      <c r="A247">
        <v>788.448974609375</v>
      </c>
      <c r="B247">
        <v>483.79998779296875</v>
      </c>
    </row>
    <row r="248" spans="1:2" x14ac:dyDescent="0.25">
      <c r="A248">
        <v>788.46099853515625</v>
      </c>
      <c r="B248">
        <v>324.29998779296875</v>
      </c>
    </row>
    <row r="249" spans="1:2" x14ac:dyDescent="0.25">
      <c r="A249">
        <v>788.4739990234375</v>
      </c>
      <c r="B249">
        <v>216.5</v>
      </c>
    </row>
    <row r="250" spans="1:2" x14ac:dyDescent="0.25">
      <c r="A250">
        <v>788.48602294921875</v>
      </c>
      <c r="B250">
        <v>212</v>
      </c>
    </row>
    <row r="251" spans="1:2" x14ac:dyDescent="0.25">
      <c r="A251">
        <v>788.49798583984375</v>
      </c>
      <c r="B251">
        <v>226.30000305175781</v>
      </c>
    </row>
    <row r="252" spans="1:2" x14ac:dyDescent="0.25">
      <c r="A252">
        <v>788.510009765625</v>
      </c>
      <c r="B252">
        <v>228.80000305175781</v>
      </c>
    </row>
    <row r="253" spans="1:2" x14ac:dyDescent="0.25">
      <c r="A253">
        <v>788.52301025390625</v>
      </c>
      <c r="B253">
        <v>197.80000305175781</v>
      </c>
    </row>
    <row r="254" spans="1:2" x14ac:dyDescent="0.25">
      <c r="A254">
        <v>788.53497314453125</v>
      </c>
      <c r="B254">
        <v>133</v>
      </c>
    </row>
    <row r="255" spans="1:2" x14ac:dyDescent="0.25">
      <c r="A255">
        <v>788.5469970703125</v>
      </c>
      <c r="B255">
        <v>123.19999694824219</v>
      </c>
    </row>
    <row r="256" spans="1:2" x14ac:dyDescent="0.25">
      <c r="A256">
        <v>788.55902099609375</v>
      </c>
      <c r="B256">
        <v>149.19999694824219</v>
      </c>
    </row>
    <row r="257" spans="1:2" x14ac:dyDescent="0.25">
      <c r="A257">
        <v>788.572021484375</v>
      </c>
      <c r="B257">
        <v>144.80000305175781</v>
      </c>
    </row>
    <row r="258" spans="1:2" x14ac:dyDescent="0.25">
      <c r="A258">
        <v>788.583984375</v>
      </c>
      <c r="B258">
        <v>153.30000305175781</v>
      </c>
    </row>
    <row r="259" spans="1:2" x14ac:dyDescent="0.25">
      <c r="A259">
        <v>788.59600830078125</v>
      </c>
      <c r="B259">
        <v>159.5</v>
      </c>
    </row>
    <row r="260" spans="1:2" x14ac:dyDescent="0.25">
      <c r="A260">
        <v>788.60797119140625</v>
      </c>
      <c r="B260">
        <v>133.5</v>
      </c>
    </row>
    <row r="261" spans="1:2" x14ac:dyDescent="0.25">
      <c r="A261">
        <v>788.6209716796875</v>
      </c>
      <c r="B261">
        <v>136</v>
      </c>
    </row>
    <row r="262" spans="1:2" x14ac:dyDescent="0.25">
      <c r="A262">
        <v>788.63299560546875</v>
      </c>
      <c r="B262">
        <v>187.5</v>
      </c>
    </row>
    <row r="263" spans="1:2" x14ac:dyDescent="0.25">
      <c r="A263">
        <v>788.64501953125</v>
      </c>
      <c r="B263">
        <v>214.80000305175781</v>
      </c>
    </row>
    <row r="264" spans="1:2" x14ac:dyDescent="0.25">
      <c r="A264">
        <v>788.656982421875</v>
      </c>
      <c r="B264">
        <v>213.19999694824219</v>
      </c>
    </row>
    <row r="265" spans="1:2" x14ac:dyDescent="0.25">
      <c r="A265">
        <v>788.66998291015625</v>
      </c>
      <c r="B265">
        <v>236</v>
      </c>
    </row>
    <row r="266" spans="1:2" x14ac:dyDescent="0.25">
      <c r="A266">
        <v>788.6820068359375</v>
      </c>
      <c r="B266">
        <v>252</v>
      </c>
    </row>
    <row r="267" spans="1:2" x14ac:dyDescent="0.25">
      <c r="A267">
        <v>788.6939697265625</v>
      </c>
      <c r="B267">
        <v>269.20001220703125</v>
      </c>
    </row>
    <row r="268" spans="1:2" x14ac:dyDescent="0.25">
      <c r="A268">
        <v>788.70599365234375</v>
      </c>
      <c r="B268">
        <v>308</v>
      </c>
    </row>
    <row r="269" spans="1:2" x14ac:dyDescent="0.25">
      <c r="A269">
        <v>788.718994140625</v>
      </c>
      <c r="B269">
        <v>311.79998779296875</v>
      </c>
    </row>
    <row r="270" spans="1:2" x14ac:dyDescent="0.25">
      <c r="A270">
        <v>788.73101806640625</v>
      </c>
      <c r="B270">
        <v>301</v>
      </c>
    </row>
    <row r="271" spans="1:2" x14ac:dyDescent="0.25">
      <c r="A271">
        <v>788.74298095703125</v>
      </c>
      <c r="B271">
        <v>338.5</v>
      </c>
    </row>
    <row r="272" spans="1:2" x14ac:dyDescent="0.25">
      <c r="A272">
        <v>788.7550048828125</v>
      </c>
      <c r="B272">
        <v>385.5</v>
      </c>
    </row>
    <row r="273" spans="1:2" x14ac:dyDescent="0.25">
      <c r="A273">
        <v>788.76800537109375</v>
      </c>
      <c r="B273">
        <v>417</v>
      </c>
    </row>
    <row r="274" spans="1:2" x14ac:dyDescent="0.25">
      <c r="A274">
        <v>788.780029296875</v>
      </c>
      <c r="B274">
        <v>562.79998779296875</v>
      </c>
    </row>
    <row r="275" spans="1:2" x14ac:dyDescent="0.25">
      <c r="A275">
        <v>788.7919921875</v>
      </c>
      <c r="B275">
        <v>935.5</v>
      </c>
    </row>
    <row r="276" spans="1:2" x14ac:dyDescent="0.25">
      <c r="A276">
        <v>788.80499267578125</v>
      </c>
      <c r="B276">
        <v>1494</v>
      </c>
    </row>
    <row r="277" spans="1:2" x14ac:dyDescent="0.25">
      <c r="A277">
        <v>788.8170166015625</v>
      </c>
      <c r="B277">
        <v>3564</v>
      </c>
    </row>
    <row r="278" spans="1:2" x14ac:dyDescent="0.25">
      <c r="A278">
        <v>788.8289794921875</v>
      </c>
      <c r="B278">
        <v>13510</v>
      </c>
    </row>
    <row r="279" spans="1:2" x14ac:dyDescent="0.25">
      <c r="A279">
        <v>788.84100341796875</v>
      </c>
      <c r="B279">
        <v>41680</v>
      </c>
    </row>
    <row r="280" spans="1:2" x14ac:dyDescent="0.25">
      <c r="A280">
        <v>788.85400390625</v>
      </c>
      <c r="B280">
        <v>73500</v>
      </c>
    </row>
    <row r="281" spans="1:2" x14ac:dyDescent="0.25">
      <c r="A281">
        <v>788.86602783203125</v>
      </c>
      <c r="B281">
        <v>70200</v>
      </c>
    </row>
    <row r="282" spans="1:2" x14ac:dyDescent="0.25">
      <c r="A282">
        <v>788.87799072265625</v>
      </c>
      <c r="B282">
        <v>36060</v>
      </c>
    </row>
    <row r="283" spans="1:2" x14ac:dyDescent="0.25">
      <c r="A283">
        <v>788.8900146484375</v>
      </c>
      <c r="B283">
        <v>10520</v>
      </c>
    </row>
    <row r="284" spans="1:2" x14ac:dyDescent="0.25">
      <c r="A284">
        <v>788.90301513671875</v>
      </c>
      <c r="B284">
        <v>2620</v>
      </c>
    </row>
    <row r="285" spans="1:2" x14ac:dyDescent="0.25">
      <c r="A285">
        <v>788.91497802734375</v>
      </c>
      <c r="B285">
        <v>1054</v>
      </c>
    </row>
    <row r="286" spans="1:2" x14ac:dyDescent="0.25">
      <c r="A286">
        <v>788.927001953125</v>
      </c>
      <c r="B286">
        <v>714.5</v>
      </c>
    </row>
    <row r="287" spans="1:2" x14ac:dyDescent="0.25">
      <c r="A287">
        <v>788.93902587890625</v>
      </c>
      <c r="B287">
        <v>447.5</v>
      </c>
    </row>
    <row r="288" spans="1:2" x14ac:dyDescent="0.25">
      <c r="A288">
        <v>788.9520263671875</v>
      </c>
      <c r="B288">
        <v>347.29998779296875</v>
      </c>
    </row>
    <row r="289" spans="1:2" x14ac:dyDescent="0.25">
      <c r="A289">
        <v>788.9639892578125</v>
      </c>
      <c r="B289">
        <v>379</v>
      </c>
    </row>
    <row r="290" spans="1:2" x14ac:dyDescent="0.25">
      <c r="A290">
        <v>788.97601318359375</v>
      </c>
      <c r="B290">
        <v>385.70001220703125</v>
      </c>
    </row>
    <row r="291" spans="1:2" x14ac:dyDescent="0.25">
      <c r="A291">
        <v>788.98797607421875</v>
      </c>
      <c r="B291">
        <v>346.20001220703125</v>
      </c>
    </row>
    <row r="292" spans="1:2" x14ac:dyDescent="0.25">
      <c r="A292">
        <v>789.0009765625</v>
      </c>
      <c r="B292">
        <v>243.80000305175781</v>
      </c>
    </row>
    <row r="293" spans="1:2" x14ac:dyDescent="0.25">
      <c r="A293">
        <v>789.01300048828125</v>
      </c>
      <c r="B293">
        <v>174</v>
      </c>
    </row>
    <row r="294" spans="1:2" x14ac:dyDescent="0.25">
      <c r="A294">
        <v>789.0250244140625</v>
      </c>
      <c r="B294">
        <v>174.19999694824219</v>
      </c>
    </row>
    <row r="295" spans="1:2" x14ac:dyDescent="0.25">
      <c r="A295">
        <v>789.0369873046875</v>
      </c>
      <c r="B295">
        <v>198</v>
      </c>
    </row>
    <row r="296" spans="1:2" x14ac:dyDescent="0.25">
      <c r="A296">
        <v>789.04998779296875</v>
      </c>
      <c r="B296">
        <v>219.69999694824219</v>
      </c>
    </row>
    <row r="297" spans="1:2" x14ac:dyDescent="0.25">
      <c r="A297">
        <v>789.06201171875</v>
      </c>
      <c r="B297">
        <v>216</v>
      </c>
    </row>
    <row r="298" spans="1:2" x14ac:dyDescent="0.25">
      <c r="A298">
        <v>789.073974609375</v>
      </c>
      <c r="B298">
        <v>183.5</v>
      </c>
    </row>
    <row r="299" spans="1:2" x14ac:dyDescent="0.25">
      <c r="A299">
        <v>789.08599853515625</v>
      </c>
      <c r="B299">
        <v>139.80000305175781</v>
      </c>
    </row>
    <row r="300" spans="1:2" x14ac:dyDescent="0.25">
      <c r="A300">
        <v>789.0989990234375</v>
      </c>
      <c r="B300">
        <v>120</v>
      </c>
    </row>
    <row r="301" spans="1:2" x14ac:dyDescent="0.25">
      <c r="A301">
        <v>789.11102294921875</v>
      </c>
      <c r="B301">
        <v>154</v>
      </c>
    </row>
    <row r="302" spans="1:2" x14ac:dyDescent="0.25">
      <c r="A302">
        <v>789.12298583984375</v>
      </c>
      <c r="B302">
        <v>203.30000305175781</v>
      </c>
    </row>
    <row r="303" spans="1:2" x14ac:dyDescent="0.25">
      <c r="A303">
        <v>789.135986328125</v>
      </c>
      <c r="B303">
        <v>220</v>
      </c>
    </row>
    <row r="304" spans="1:2" x14ac:dyDescent="0.25">
      <c r="A304">
        <v>789.14801025390625</v>
      </c>
      <c r="B304">
        <v>238</v>
      </c>
    </row>
    <row r="305" spans="1:2" x14ac:dyDescent="0.25">
      <c r="A305">
        <v>789.15997314453125</v>
      </c>
      <c r="B305">
        <v>271.20001220703125</v>
      </c>
    </row>
    <row r="306" spans="1:2" x14ac:dyDescent="0.25">
      <c r="A306">
        <v>789.1719970703125</v>
      </c>
      <c r="B306">
        <v>314.29998779296875</v>
      </c>
    </row>
    <row r="307" spans="1:2" x14ac:dyDescent="0.25">
      <c r="A307">
        <v>789.18499755859375</v>
      </c>
      <c r="B307">
        <v>394</v>
      </c>
    </row>
    <row r="308" spans="1:2" x14ac:dyDescent="0.25">
      <c r="A308">
        <v>789.197021484375</v>
      </c>
      <c r="B308">
        <v>420</v>
      </c>
    </row>
    <row r="309" spans="1:2" x14ac:dyDescent="0.25">
      <c r="A309">
        <v>789.208984375</v>
      </c>
      <c r="B309">
        <v>315.5</v>
      </c>
    </row>
    <row r="310" spans="1:2" x14ac:dyDescent="0.25">
      <c r="A310">
        <v>789.22100830078125</v>
      </c>
      <c r="B310">
        <v>256.29998779296875</v>
      </c>
    </row>
    <row r="311" spans="1:2" x14ac:dyDescent="0.25">
      <c r="A311">
        <v>789.2340087890625</v>
      </c>
      <c r="B311">
        <v>324</v>
      </c>
    </row>
    <row r="312" spans="1:2" x14ac:dyDescent="0.25">
      <c r="A312">
        <v>789.2459716796875</v>
      </c>
      <c r="B312">
        <v>442.79998779296875</v>
      </c>
    </row>
    <row r="313" spans="1:2" x14ac:dyDescent="0.25">
      <c r="A313">
        <v>789.25799560546875</v>
      </c>
      <c r="B313">
        <v>553.5</v>
      </c>
    </row>
    <row r="314" spans="1:2" x14ac:dyDescent="0.25">
      <c r="A314">
        <v>789.27099609375</v>
      </c>
      <c r="B314">
        <v>553.20001220703125</v>
      </c>
    </row>
    <row r="315" spans="1:2" x14ac:dyDescent="0.25">
      <c r="A315">
        <v>789.28302001953125</v>
      </c>
      <c r="B315">
        <v>597.79998779296875</v>
      </c>
    </row>
    <row r="316" spans="1:2" x14ac:dyDescent="0.25">
      <c r="A316">
        <v>789.29498291015625</v>
      </c>
      <c r="B316">
        <v>935.20001220703125</v>
      </c>
    </row>
    <row r="317" spans="1:2" x14ac:dyDescent="0.25">
      <c r="A317">
        <v>789.3070068359375</v>
      </c>
      <c r="B317">
        <v>1725</v>
      </c>
    </row>
    <row r="318" spans="1:2" x14ac:dyDescent="0.25">
      <c r="A318">
        <v>789.32000732421875</v>
      </c>
      <c r="B318">
        <v>4224</v>
      </c>
    </row>
    <row r="319" spans="1:2" x14ac:dyDescent="0.25">
      <c r="A319">
        <v>789.33197021484375</v>
      </c>
      <c r="B319">
        <v>17040</v>
      </c>
    </row>
    <row r="320" spans="1:2" x14ac:dyDescent="0.25">
      <c r="A320">
        <v>789.343994140625</v>
      </c>
      <c r="B320">
        <v>57200</v>
      </c>
    </row>
    <row r="321" spans="1:2" x14ac:dyDescent="0.25">
      <c r="A321">
        <v>789.35601806640625</v>
      </c>
      <c r="B321">
        <v>105600</v>
      </c>
    </row>
    <row r="322" spans="1:2" x14ac:dyDescent="0.25">
      <c r="A322">
        <v>789.3690185546875</v>
      </c>
      <c r="B322">
        <v>102800</v>
      </c>
    </row>
    <row r="323" spans="1:2" x14ac:dyDescent="0.25">
      <c r="A323">
        <v>789.3809814453125</v>
      </c>
      <c r="B323">
        <v>52010</v>
      </c>
    </row>
    <row r="324" spans="1:2" x14ac:dyDescent="0.25">
      <c r="A324">
        <v>789.39300537109375</v>
      </c>
      <c r="B324">
        <v>13880</v>
      </c>
    </row>
    <row r="325" spans="1:2" x14ac:dyDescent="0.25">
      <c r="A325">
        <v>789.405029296875</v>
      </c>
      <c r="B325">
        <v>2953</v>
      </c>
    </row>
    <row r="326" spans="1:2" x14ac:dyDescent="0.25">
      <c r="A326">
        <v>789.41802978515625</v>
      </c>
      <c r="B326">
        <v>1078</v>
      </c>
    </row>
    <row r="327" spans="1:2" x14ac:dyDescent="0.25">
      <c r="A327">
        <v>789.42999267578125</v>
      </c>
      <c r="B327">
        <v>1027</v>
      </c>
    </row>
    <row r="328" spans="1:2" x14ac:dyDescent="0.25">
      <c r="A328">
        <v>789.4420166015625</v>
      </c>
      <c r="B328">
        <v>1032</v>
      </c>
    </row>
    <row r="329" spans="1:2" x14ac:dyDescent="0.25">
      <c r="A329">
        <v>789.4539794921875</v>
      </c>
      <c r="B329">
        <v>640.20001220703125</v>
      </c>
    </row>
    <row r="330" spans="1:2" x14ac:dyDescent="0.25">
      <c r="A330">
        <v>789.46697998046875</v>
      </c>
      <c r="B330">
        <v>331.29998779296875</v>
      </c>
    </row>
    <row r="331" spans="1:2" x14ac:dyDescent="0.25">
      <c r="A331">
        <v>789.47900390625</v>
      </c>
      <c r="B331">
        <v>301.29998779296875</v>
      </c>
    </row>
    <row r="332" spans="1:2" x14ac:dyDescent="0.25">
      <c r="A332">
        <v>789.49102783203125</v>
      </c>
      <c r="B332">
        <v>311</v>
      </c>
    </row>
    <row r="333" spans="1:2" x14ac:dyDescent="0.25">
      <c r="A333">
        <v>789.5040283203125</v>
      </c>
      <c r="B333">
        <v>294.20001220703125</v>
      </c>
    </row>
    <row r="334" spans="1:2" x14ac:dyDescent="0.25">
      <c r="A334">
        <v>789.5159912109375</v>
      </c>
      <c r="B334">
        <v>289.5</v>
      </c>
    </row>
    <row r="335" spans="1:2" x14ac:dyDescent="0.25">
      <c r="A335">
        <v>789.52801513671875</v>
      </c>
      <c r="B335">
        <v>315.79998779296875</v>
      </c>
    </row>
    <row r="336" spans="1:2" x14ac:dyDescent="0.25">
      <c r="A336">
        <v>789.53997802734375</v>
      </c>
      <c r="B336">
        <v>322.79998779296875</v>
      </c>
    </row>
    <row r="337" spans="1:2" x14ac:dyDescent="0.25">
      <c r="A337">
        <v>789.552978515625</v>
      </c>
      <c r="B337">
        <v>251.5</v>
      </c>
    </row>
    <row r="338" spans="1:2" x14ac:dyDescent="0.25">
      <c r="A338">
        <v>789.56500244140625</v>
      </c>
      <c r="B338">
        <v>176.80000305175781</v>
      </c>
    </row>
    <row r="339" spans="1:2" x14ac:dyDescent="0.25">
      <c r="A339">
        <v>789.5770263671875</v>
      </c>
      <c r="B339">
        <v>199.80000305175781</v>
      </c>
    </row>
    <row r="340" spans="1:2" x14ac:dyDescent="0.25">
      <c r="A340">
        <v>789.5889892578125</v>
      </c>
      <c r="B340">
        <v>284.20001220703125</v>
      </c>
    </row>
    <row r="341" spans="1:2" x14ac:dyDescent="0.25">
      <c r="A341">
        <v>789.60198974609375</v>
      </c>
      <c r="B341">
        <v>328.29998779296875</v>
      </c>
    </row>
    <row r="342" spans="1:2" x14ac:dyDescent="0.25">
      <c r="A342">
        <v>789.614013671875</v>
      </c>
      <c r="B342">
        <v>330.5</v>
      </c>
    </row>
    <row r="343" spans="1:2" x14ac:dyDescent="0.25">
      <c r="A343">
        <v>789.6259765625</v>
      </c>
      <c r="B343">
        <v>322</v>
      </c>
    </row>
    <row r="344" spans="1:2" x14ac:dyDescent="0.25">
      <c r="A344">
        <v>789.63800048828125</v>
      </c>
      <c r="B344">
        <v>281.70001220703125</v>
      </c>
    </row>
    <row r="345" spans="1:2" x14ac:dyDescent="0.25">
      <c r="A345">
        <v>789.6510009765625</v>
      </c>
      <c r="B345">
        <v>229.5</v>
      </c>
    </row>
    <row r="346" spans="1:2" x14ac:dyDescent="0.25">
      <c r="A346">
        <v>789.66302490234375</v>
      </c>
      <c r="B346">
        <v>246.69999694824219</v>
      </c>
    </row>
    <row r="347" spans="1:2" x14ac:dyDescent="0.25">
      <c r="A347">
        <v>789.67498779296875</v>
      </c>
      <c r="B347">
        <v>293.79998779296875</v>
      </c>
    </row>
    <row r="348" spans="1:2" x14ac:dyDescent="0.25">
      <c r="A348">
        <v>789.68798828125</v>
      </c>
      <c r="B348">
        <v>294.20001220703125</v>
      </c>
    </row>
    <row r="349" spans="1:2" x14ac:dyDescent="0.25">
      <c r="A349">
        <v>789.70001220703125</v>
      </c>
      <c r="B349">
        <v>285.29998779296875</v>
      </c>
    </row>
    <row r="350" spans="1:2" x14ac:dyDescent="0.25">
      <c r="A350">
        <v>789.71197509765625</v>
      </c>
      <c r="B350">
        <v>295.29998779296875</v>
      </c>
    </row>
    <row r="351" spans="1:2" x14ac:dyDescent="0.25">
      <c r="A351">
        <v>789.7239990234375</v>
      </c>
      <c r="B351">
        <v>318.79998779296875</v>
      </c>
    </row>
    <row r="352" spans="1:2" x14ac:dyDescent="0.25">
      <c r="A352">
        <v>789.73699951171875</v>
      </c>
      <c r="B352">
        <v>320.29998779296875</v>
      </c>
    </row>
    <row r="353" spans="1:2" x14ac:dyDescent="0.25">
      <c r="A353">
        <v>789.7490234375</v>
      </c>
      <c r="B353">
        <v>290.79998779296875</v>
      </c>
    </row>
    <row r="354" spans="1:2" x14ac:dyDescent="0.25">
      <c r="A354">
        <v>789.760986328125</v>
      </c>
      <c r="B354">
        <v>345.79998779296875</v>
      </c>
    </row>
    <row r="355" spans="1:2" x14ac:dyDescent="0.25">
      <c r="A355">
        <v>789.77301025390625</v>
      </c>
      <c r="B355">
        <v>554.79998779296875</v>
      </c>
    </row>
    <row r="356" spans="1:2" x14ac:dyDescent="0.25">
      <c r="A356">
        <v>789.7860107421875</v>
      </c>
      <c r="B356">
        <v>839</v>
      </c>
    </row>
    <row r="357" spans="1:2" x14ac:dyDescent="0.25">
      <c r="A357">
        <v>789.7979736328125</v>
      </c>
      <c r="B357">
        <v>1142</v>
      </c>
    </row>
    <row r="358" spans="1:2" x14ac:dyDescent="0.25">
      <c r="A358">
        <v>789.80999755859375</v>
      </c>
      <c r="B358">
        <v>1390</v>
      </c>
    </row>
    <row r="359" spans="1:2" x14ac:dyDescent="0.25">
      <c r="A359">
        <v>789.822998046875</v>
      </c>
      <c r="B359">
        <v>3536</v>
      </c>
    </row>
    <row r="360" spans="1:2" x14ac:dyDescent="0.25">
      <c r="A360">
        <v>789.83502197265625</v>
      </c>
      <c r="B360">
        <v>18160</v>
      </c>
    </row>
    <row r="361" spans="1:2" x14ac:dyDescent="0.25">
      <c r="A361">
        <v>789.84698486328125</v>
      </c>
      <c r="B361">
        <v>67000</v>
      </c>
    </row>
    <row r="362" spans="1:2" x14ac:dyDescent="0.25">
      <c r="A362">
        <v>789.8590087890625</v>
      </c>
      <c r="B362">
        <v>126100</v>
      </c>
    </row>
    <row r="363" spans="1:2" x14ac:dyDescent="0.25">
      <c r="A363">
        <v>789.87200927734375</v>
      </c>
      <c r="B363">
        <v>120300</v>
      </c>
    </row>
    <row r="364" spans="1:2" x14ac:dyDescent="0.25">
      <c r="A364">
        <v>789.88397216796875</v>
      </c>
      <c r="B364">
        <v>57560</v>
      </c>
    </row>
    <row r="365" spans="1:2" x14ac:dyDescent="0.25">
      <c r="A365">
        <v>789.89599609375</v>
      </c>
      <c r="B365">
        <v>13870</v>
      </c>
    </row>
    <row r="366" spans="1:2" x14ac:dyDescent="0.25">
      <c r="A366">
        <v>789.90802001953125</v>
      </c>
      <c r="B366">
        <v>2789</v>
      </c>
    </row>
    <row r="367" spans="1:2" x14ac:dyDescent="0.25">
      <c r="A367">
        <v>789.9210205078125</v>
      </c>
      <c r="B367">
        <v>1087</v>
      </c>
    </row>
    <row r="368" spans="1:2" x14ac:dyDescent="0.25">
      <c r="A368">
        <v>789.9329833984375</v>
      </c>
      <c r="B368">
        <v>954.29998779296875</v>
      </c>
    </row>
    <row r="369" spans="1:2" x14ac:dyDescent="0.25">
      <c r="A369">
        <v>789.94500732421875</v>
      </c>
      <c r="B369">
        <v>954.5</v>
      </c>
    </row>
    <row r="370" spans="1:2" x14ac:dyDescent="0.25">
      <c r="A370">
        <v>789.95697021484375</v>
      </c>
      <c r="B370">
        <v>737</v>
      </c>
    </row>
    <row r="371" spans="1:2" x14ac:dyDescent="0.25">
      <c r="A371">
        <v>789.969970703125</v>
      </c>
      <c r="B371">
        <v>489.79998779296875</v>
      </c>
    </row>
    <row r="372" spans="1:2" x14ac:dyDescent="0.25">
      <c r="A372">
        <v>789.98199462890625</v>
      </c>
      <c r="B372">
        <v>399.29998779296875</v>
      </c>
    </row>
    <row r="373" spans="1:2" x14ac:dyDescent="0.25">
      <c r="A373">
        <v>789.9940185546875</v>
      </c>
      <c r="B373">
        <v>397.29998779296875</v>
      </c>
    </row>
    <row r="374" spans="1:2" x14ac:dyDescent="0.25">
      <c r="A374">
        <v>790.00701904296875</v>
      </c>
      <c r="B374">
        <v>466.20001220703125</v>
      </c>
    </row>
    <row r="375" spans="1:2" x14ac:dyDescent="0.25">
      <c r="A375">
        <v>790.01898193359375</v>
      </c>
      <c r="B375">
        <v>571.29998779296875</v>
      </c>
    </row>
    <row r="376" spans="1:2" x14ac:dyDescent="0.25">
      <c r="A376">
        <v>790.031005859375</v>
      </c>
      <c r="B376">
        <v>528.20001220703125</v>
      </c>
    </row>
    <row r="377" spans="1:2" x14ac:dyDescent="0.25">
      <c r="A377">
        <v>790.04302978515625</v>
      </c>
      <c r="B377">
        <v>336.5</v>
      </c>
    </row>
    <row r="378" spans="1:2" x14ac:dyDescent="0.25">
      <c r="A378">
        <v>790.0560302734375</v>
      </c>
      <c r="B378">
        <v>231.30000305175781</v>
      </c>
    </row>
    <row r="379" spans="1:2" x14ac:dyDescent="0.25">
      <c r="A379">
        <v>790.0679931640625</v>
      </c>
      <c r="B379">
        <v>294.20001220703125</v>
      </c>
    </row>
    <row r="380" spans="1:2" x14ac:dyDescent="0.25">
      <c r="A380">
        <v>790.08001708984375</v>
      </c>
      <c r="B380">
        <v>405.29998779296875</v>
      </c>
    </row>
    <row r="381" spans="1:2" x14ac:dyDescent="0.25">
      <c r="A381">
        <v>790.09197998046875</v>
      </c>
      <c r="B381">
        <v>462.5</v>
      </c>
    </row>
    <row r="382" spans="1:2" x14ac:dyDescent="0.25">
      <c r="A382">
        <v>790.10498046875</v>
      </c>
      <c r="B382">
        <v>454.5</v>
      </c>
    </row>
    <row r="383" spans="1:2" x14ac:dyDescent="0.25">
      <c r="A383">
        <v>790.11700439453125</v>
      </c>
      <c r="B383">
        <v>468</v>
      </c>
    </row>
    <row r="384" spans="1:2" x14ac:dyDescent="0.25">
      <c r="A384">
        <v>790.1290283203125</v>
      </c>
      <c r="B384">
        <v>427</v>
      </c>
    </row>
    <row r="385" spans="1:2" x14ac:dyDescent="0.25">
      <c r="A385">
        <v>790.14202880859375</v>
      </c>
      <c r="B385">
        <v>288</v>
      </c>
    </row>
    <row r="386" spans="1:2" x14ac:dyDescent="0.25">
      <c r="A386">
        <v>790.15399169921875</v>
      </c>
      <c r="B386">
        <v>202.5</v>
      </c>
    </row>
    <row r="387" spans="1:2" x14ac:dyDescent="0.25">
      <c r="A387">
        <v>790.166015625</v>
      </c>
      <c r="B387">
        <v>220.30000305175781</v>
      </c>
    </row>
    <row r="388" spans="1:2" x14ac:dyDescent="0.25">
      <c r="A388">
        <v>790.177978515625</v>
      </c>
      <c r="B388">
        <v>289.79998779296875</v>
      </c>
    </row>
    <row r="389" spans="1:2" x14ac:dyDescent="0.25">
      <c r="A389">
        <v>790.19097900390625</v>
      </c>
      <c r="B389">
        <v>332.20001220703125</v>
      </c>
    </row>
    <row r="390" spans="1:2" x14ac:dyDescent="0.25">
      <c r="A390">
        <v>790.2030029296875</v>
      </c>
      <c r="B390">
        <v>339.5</v>
      </c>
    </row>
    <row r="391" spans="1:2" x14ac:dyDescent="0.25">
      <c r="A391">
        <v>790.21502685546875</v>
      </c>
      <c r="B391">
        <v>388.79998779296875</v>
      </c>
    </row>
    <row r="392" spans="1:2" x14ac:dyDescent="0.25">
      <c r="A392">
        <v>790.22698974609375</v>
      </c>
      <c r="B392">
        <v>428.5</v>
      </c>
    </row>
    <row r="393" spans="1:2" x14ac:dyDescent="0.25">
      <c r="A393">
        <v>790.239990234375</v>
      </c>
      <c r="B393">
        <v>381</v>
      </c>
    </row>
    <row r="394" spans="1:2" x14ac:dyDescent="0.25">
      <c r="A394">
        <v>790.25201416015625</v>
      </c>
      <c r="B394">
        <v>335.70001220703125</v>
      </c>
    </row>
    <row r="395" spans="1:2" x14ac:dyDescent="0.25">
      <c r="A395">
        <v>790.26397705078125</v>
      </c>
      <c r="B395">
        <v>335.5</v>
      </c>
    </row>
    <row r="396" spans="1:2" x14ac:dyDescent="0.25">
      <c r="A396">
        <v>790.2769775390625</v>
      </c>
      <c r="B396">
        <v>369.70001220703125</v>
      </c>
    </row>
    <row r="397" spans="1:2" x14ac:dyDescent="0.25">
      <c r="A397">
        <v>790.28900146484375</v>
      </c>
      <c r="B397">
        <v>464.79998779296875</v>
      </c>
    </row>
    <row r="398" spans="1:2" x14ac:dyDescent="0.25">
      <c r="A398">
        <v>790.301025390625</v>
      </c>
      <c r="B398">
        <v>660</v>
      </c>
    </row>
    <row r="399" spans="1:2" x14ac:dyDescent="0.25">
      <c r="A399">
        <v>790.31298828125</v>
      </c>
      <c r="B399">
        <v>1331</v>
      </c>
    </row>
    <row r="400" spans="1:2" x14ac:dyDescent="0.25">
      <c r="A400">
        <v>790.32598876953125</v>
      </c>
      <c r="B400">
        <v>3784</v>
      </c>
    </row>
    <row r="401" spans="1:2" x14ac:dyDescent="0.25">
      <c r="A401">
        <v>790.3380126953125</v>
      </c>
      <c r="B401">
        <v>19390</v>
      </c>
    </row>
    <row r="402" spans="1:2" x14ac:dyDescent="0.25">
      <c r="A402">
        <v>790.3499755859375</v>
      </c>
      <c r="B402">
        <v>75160</v>
      </c>
    </row>
    <row r="403" spans="1:2" x14ac:dyDescent="0.25">
      <c r="A403">
        <v>790.36199951171875</v>
      </c>
      <c r="B403">
        <v>141100</v>
      </c>
    </row>
    <row r="404" spans="1:2" x14ac:dyDescent="0.25">
      <c r="A404">
        <v>790.375</v>
      </c>
      <c r="B404">
        <v>130500</v>
      </c>
    </row>
    <row r="405" spans="1:2" x14ac:dyDescent="0.25">
      <c r="A405">
        <v>790.38702392578125</v>
      </c>
      <c r="B405">
        <v>59700</v>
      </c>
    </row>
    <row r="406" spans="1:2" x14ac:dyDescent="0.25">
      <c r="A406">
        <v>790.39898681640625</v>
      </c>
      <c r="B406">
        <v>13970</v>
      </c>
    </row>
    <row r="407" spans="1:2" x14ac:dyDescent="0.25">
      <c r="A407">
        <v>790.4119873046875</v>
      </c>
      <c r="B407">
        <v>2998</v>
      </c>
    </row>
    <row r="408" spans="1:2" x14ac:dyDescent="0.25">
      <c r="A408">
        <v>790.42401123046875</v>
      </c>
      <c r="B408">
        <v>1244</v>
      </c>
    </row>
    <row r="409" spans="1:2" x14ac:dyDescent="0.25">
      <c r="A409">
        <v>790.43597412109375</v>
      </c>
      <c r="B409">
        <v>1141</v>
      </c>
    </row>
    <row r="410" spans="1:2" x14ac:dyDescent="0.25">
      <c r="A410">
        <v>790.447998046875</v>
      </c>
      <c r="B410">
        <v>1009</v>
      </c>
    </row>
    <row r="411" spans="1:2" x14ac:dyDescent="0.25">
      <c r="A411">
        <v>790.46099853515625</v>
      </c>
      <c r="B411">
        <v>653.20001220703125</v>
      </c>
    </row>
    <row r="412" spans="1:2" x14ac:dyDescent="0.25">
      <c r="A412">
        <v>790.4730224609375</v>
      </c>
      <c r="B412">
        <v>435.5</v>
      </c>
    </row>
    <row r="413" spans="1:2" x14ac:dyDescent="0.25">
      <c r="A413">
        <v>790.4849853515625</v>
      </c>
      <c r="B413">
        <v>419.20001220703125</v>
      </c>
    </row>
    <row r="414" spans="1:2" x14ac:dyDescent="0.25">
      <c r="A414">
        <v>790.49700927734375</v>
      </c>
      <c r="B414">
        <v>399.79998779296875</v>
      </c>
    </row>
    <row r="415" spans="1:2" x14ac:dyDescent="0.25">
      <c r="A415">
        <v>790.510009765625</v>
      </c>
      <c r="B415">
        <v>393.29998779296875</v>
      </c>
    </row>
    <row r="416" spans="1:2" x14ac:dyDescent="0.25">
      <c r="A416">
        <v>790.52197265625</v>
      </c>
      <c r="B416">
        <v>384.79998779296875</v>
      </c>
    </row>
    <row r="417" spans="1:2" x14ac:dyDescent="0.25">
      <c r="A417">
        <v>790.53399658203125</v>
      </c>
      <c r="B417">
        <v>320.79998779296875</v>
      </c>
    </row>
    <row r="418" spans="1:2" x14ac:dyDescent="0.25">
      <c r="A418">
        <v>790.5469970703125</v>
      </c>
      <c r="B418">
        <v>323.5</v>
      </c>
    </row>
    <row r="419" spans="1:2" x14ac:dyDescent="0.25">
      <c r="A419">
        <v>790.55902099609375</v>
      </c>
      <c r="B419">
        <v>352.29998779296875</v>
      </c>
    </row>
    <row r="420" spans="1:2" x14ac:dyDescent="0.25">
      <c r="A420">
        <v>790.57098388671875</v>
      </c>
      <c r="B420">
        <v>334</v>
      </c>
    </row>
    <row r="421" spans="1:2" x14ac:dyDescent="0.25">
      <c r="A421">
        <v>790.5830078125</v>
      </c>
      <c r="B421">
        <v>348.70001220703125</v>
      </c>
    </row>
    <row r="422" spans="1:2" x14ac:dyDescent="0.25">
      <c r="A422">
        <v>790.59600830078125</v>
      </c>
      <c r="B422">
        <v>373</v>
      </c>
    </row>
    <row r="423" spans="1:2" x14ac:dyDescent="0.25">
      <c r="A423">
        <v>790.60797119140625</v>
      </c>
      <c r="B423">
        <v>392.79998779296875</v>
      </c>
    </row>
    <row r="424" spans="1:2" x14ac:dyDescent="0.25">
      <c r="A424">
        <v>790.6199951171875</v>
      </c>
      <c r="B424">
        <v>402.70001220703125</v>
      </c>
    </row>
    <row r="425" spans="1:2" x14ac:dyDescent="0.25">
      <c r="A425">
        <v>790.63299560546875</v>
      </c>
      <c r="B425">
        <v>344.5</v>
      </c>
    </row>
    <row r="426" spans="1:2" x14ac:dyDescent="0.25">
      <c r="A426">
        <v>790.64501953125</v>
      </c>
      <c r="B426">
        <v>282.5</v>
      </c>
    </row>
    <row r="427" spans="1:2" x14ac:dyDescent="0.25">
      <c r="A427">
        <v>790.656982421875</v>
      </c>
      <c r="B427">
        <v>292</v>
      </c>
    </row>
    <row r="428" spans="1:2" x14ac:dyDescent="0.25">
      <c r="A428">
        <v>790.66900634765625</v>
      </c>
      <c r="B428">
        <v>329</v>
      </c>
    </row>
    <row r="429" spans="1:2" x14ac:dyDescent="0.25">
      <c r="A429">
        <v>790.6820068359375</v>
      </c>
      <c r="B429">
        <v>352.70001220703125</v>
      </c>
    </row>
    <row r="430" spans="1:2" x14ac:dyDescent="0.25">
      <c r="A430">
        <v>790.6939697265625</v>
      </c>
      <c r="B430">
        <v>333.70001220703125</v>
      </c>
    </row>
    <row r="431" spans="1:2" x14ac:dyDescent="0.25">
      <c r="A431">
        <v>790.70599365234375</v>
      </c>
      <c r="B431">
        <v>307</v>
      </c>
    </row>
    <row r="432" spans="1:2" x14ac:dyDescent="0.25">
      <c r="A432">
        <v>790.718017578125</v>
      </c>
      <c r="B432">
        <v>387.5</v>
      </c>
    </row>
    <row r="433" spans="1:2" x14ac:dyDescent="0.25">
      <c r="A433">
        <v>790.73101806640625</v>
      </c>
      <c r="B433">
        <v>502.29998779296875</v>
      </c>
    </row>
    <row r="434" spans="1:2" x14ac:dyDescent="0.25">
      <c r="A434">
        <v>790.74298095703125</v>
      </c>
      <c r="B434">
        <v>559</v>
      </c>
    </row>
    <row r="435" spans="1:2" x14ac:dyDescent="0.25">
      <c r="A435">
        <v>790.7550048828125</v>
      </c>
      <c r="B435">
        <v>569.5</v>
      </c>
    </row>
    <row r="436" spans="1:2" x14ac:dyDescent="0.25">
      <c r="A436">
        <v>790.76800537109375</v>
      </c>
      <c r="B436">
        <v>545.20001220703125</v>
      </c>
    </row>
    <row r="437" spans="1:2" x14ac:dyDescent="0.25">
      <c r="A437">
        <v>790.780029296875</v>
      </c>
      <c r="B437">
        <v>561.20001220703125</v>
      </c>
    </row>
    <row r="438" spans="1:2" x14ac:dyDescent="0.25">
      <c r="A438">
        <v>790.7919921875</v>
      </c>
      <c r="B438">
        <v>644.5</v>
      </c>
    </row>
    <row r="439" spans="1:2" x14ac:dyDescent="0.25">
      <c r="A439">
        <v>790.80401611328125</v>
      </c>
      <c r="B439">
        <v>739.29998779296875</v>
      </c>
    </row>
    <row r="440" spans="1:2" x14ac:dyDescent="0.25">
      <c r="A440">
        <v>790.8170166015625</v>
      </c>
      <c r="B440">
        <v>975.20001220703125</v>
      </c>
    </row>
    <row r="441" spans="1:2" x14ac:dyDescent="0.25">
      <c r="A441">
        <v>790.8289794921875</v>
      </c>
      <c r="B441">
        <v>3414</v>
      </c>
    </row>
    <row r="442" spans="1:2" x14ac:dyDescent="0.25">
      <c r="A442">
        <v>790.84100341796875</v>
      </c>
      <c r="B442">
        <v>19990</v>
      </c>
    </row>
    <row r="443" spans="1:2" x14ac:dyDescent="0.25">
      <c r="A443">
        <v>790.85302734375</v>
      </c>
      <c r="B443">
        <v>75270</v>
      </c>
    </row>
    <row r="444" spans="1:2" x14ac:dyDescent="0.25">
      <c r="A444">
        <v>790.86602783203125</v>
      </c>
      <c r="B444">
        <v>137600</v>
      </c>
    </row>
    <row r="445" spans="1:2" x14ac:dyDescent="0.25">
      <c r="A445">
        <v>790.87799072265625</v>
      </c>
      <c r="B445">
        <v>125600</v>
      </c>
    </row>
    <row r="446" spans="1:2" x14ac:dyDescent="0.25">
      <c r="A446">
        <v>790.8900146484375</v>
      </c>
      <c r="B446">
        <v>57710</v>
      </c>
    </row>
    <row r="447" spans="1:2" x14ac:dyDescent="0.25">
      <c r="A447">
        <v>790.90301513671875</v>
      </c>
      <c r="B447">
        <v>13500</v>
      </c>
    </row>
    <row r="448" spans="1:2" x14ac:dyDescent="0.25">
      <c r="A448">
        <v>790.91497802734375</v>
      </c>
      <c r="B448">
        <v>2498</v>
      </c>
    </row>
    <row r="449" spans="1:2" x14ac:dyDescent="0.25">
      <c r="A449">
        <v>790.927001953125</v>
      </c>
      <c r="B449">
        <v>1051</v>
      </c>
    </row>
    <row r="450" spans="1:2" x14ac:dyDescent="0.25">
      <c r="A450">
        <v>790.93902587890625</v>
      </c>
      <c r="B450">
        <v>1044</v>
      </c>
    </row>
    <row r="451" spans="1:2" x14ac:dyDescent="0.25">
      <c r="A451">
        <v>790.9520263671875</v>
      </c>
      <c r="B451">
        <v>1112</v>
      </c>
    </row>
    <row r="452" spans="1:2" x14ac:dyDescent="0.25">
      <c r="A452">
        <v>790.9639892578125</v>
      </c>
      <c r="B452">
        <v>926.79998779296875</v>
      </c>
    </row>
    <row r="453" spans="1:2" x14ac:dyDescent="0.25">
      <c r="A453">
        <v>790.97601318359375</v>
      </c>
      <c r="B453">
        <v>651.5</v>
      </c>
    </row>
    <row r="454" spans="1:2" x14ac:dyDescent="0.25">
      <c r="A454">
        <v>790.989013671875</v>
      </c>
      <c r="B454">
        <v>490.5</v>
      </c>
    </row>
    <row r="455" spans="1:2" x14ac:dyDescent="0.25">
      <c r="A455">
        <v>791.0009765625</v>
      </c>
      <c r="B455">
        <v>456.5</v>
      </c>
    </row>
    <row r="456" spans="1:2" x14ac:dyDescent="0.25">
      <c r="A456">
        <v>791.01300048828125</v>
      </c>
      <c r="B456">
        <v>469</v>
      </c>
    </row>
    <row r="457" spans="1:2" x14ac:dyDescent="0.25">
      <c r="A457">
        <v>791.0250244140625</v>
      </c>
      <c r="B457">
        <v>492.5</v>
      </c>
    </row>
    <row r="458" spans="1:2" x14ac:dyDescent="0.25">
      <c r="A458">
        <v>791.03802490234375</v>
      </c>
      <c r="B458">
        <v>433</v>
      </c>
    </row>
    <row r="459" spans="1:2" x14ac:dyDescent="0.25">
      <c r="A459">
        <v>791.04998779296875</v>
      </c>
      <c r="B459">
        <v>305.79998779296875</v>
      </c>
    </row>
    <row r="460" spans="1:2" x14ac:dyDescent="0.25">
      <c r="A460">
        <v>791.06201171875</v>
      </c>
      <c r="B460">
        <v>301.29998779296875</v>
      </c>
    </row>
    <row r="461" spans="1:2" x14ac:dyDescent="0.25">
      <c r="A461">
        <v>791.073974609375</v>
      </c>
      <c r="B461">
        <v>336.20001220703125</v>
      </c>
    </row>
    <row r="462" spans="1:2" x14ac:dyDescent="0.25">
      <c r="A462">
        <v>791.08697509765625</v>
      </c>
      <c r="B462">
        <v>313.5</v>
      </c>
    </row>
    <row r="463" spans="1:2" x14ac:dyDescent="0.25">
      <c r="A463">
        <v>791.0989990234375</v>
      </c>
      <c r="B463">
        <v>341</v>
      </c>
    </row>
    <row r="464" spans="1:2" x14ac:dyDescent="0.25">
      <c r="A464">
        <v>791.11102294921875</v>
      </c>
      <c r="B464">
        <v>441.79998779296875</v>
      </c>
    </row>
    <row r="465" spans="1:2" x14ac:dyDescent="0.25">
      <c r="A465">
        <v>791.1240234375</v>
      </c>
      <c r="B465">
        <v>487.79998779296875</v>
      </c>
    </row>
    <row r="466" spans="1:2" x14ac:dyDescent="0.25">
      <c r="A466">
        <v>791.135986328125</v>
      </c>
      <c r="B466">
        <v>391</v>
      </c>
    </row>
    <row r="467" spans="1:2" x14ac:dyDescent="0.25">
      <c r="A467">
        <v>791.14801025390625</v>
      </c>
      <c r="B467">
        <v>282.79998779296875</v>
      </c>
    </row>
    <row r="468" spans="1:2" x14ac:dyDescent="0.25">
      <c r="A468">
        <v>791.15997314453125</v>
      </c>
      <c r="B468">
        <v>294.5</v>
      </c>
    </row>
    <row r="469" spans="1:2" x14ac:dyDescent="0.25">
      <c r="A469">
        <v>791.1729736328125</v>
      </c>
      <c r="B469">
        <v>359.5</v>
      </c>
    </row>
    <row r="470" spans="1:2" x14ac:dyDescent="0.25">
      <c r="A470">
        <v>791.18499755859375</v>
      </c>
      <c r="B470">
        <v>360.5</v>
      </c>
    </row>
    <row r="471" spans="1:2" x14ac:dyDescent="0.25">
      <c r="A471">
        <v>791.197021484375</v>
      </c>
      <c r="B471">
        <v>272.29998779296875</v>
      </c>
    </row>
    <row r="472" spans="1:2" x14ac:dyDescent="0.25">
      <c r="A472">
        <v>791.21002197265625</v>
      </c>
      <c r="B472">
        <v>220.80000305175781</v>
      </c>
    </row>
    <row r="473" spans="1:2" x14ac:dyDescent="0.25">
      <c r="A473">
        <v>791.22198486328125</v>
      </c>
      <c r="B473">
        <v>341</v>
      </c>
    </row>
    <row r="474" spans="1:2" x14ac:dyDescent="0.25">
      <c r="A474">
        <v>791.2340087890625</v>
      </c>
      <c r="B474">
        <v>512</v>
      </c>
    </row>
    <row r="475" spans="1:2" x14ac:dyDescent="0.25">
      <c r="A475">
        <v>791.2459716796875</v>
      </c>
      <c r="B475">
        <v>572.29998779296875</v>
      </c>
    </row>
    <row r="476" spans="1:2" x14ac:dyDescent="0.25">
      <c r="A476">
        <v>791.25897216796875</v>
      </c>
      <c r="B476">
        <v>575.79998779296875</v>
      </c>
    </row>
    <row r="477" spans="1:2" x14ac:dyDescent="0.25">
      <c r="A477">
        <v>791.27099609375</v>
      </c>
      <c r="B477">
        <v>534</v>
      </c>
    </row>
    <row r="478" spans="1:2" x14ac:dyDescent="0.25">
      <c r="A478">
        <v>791.28302001953125</v>
      </c>
      <c r="B478">
        <v>481</v>
      </c>
    </row>
    <row r="479" spans="1:2" x14ac:dyDescent="0.25">
      <c r="A479">
        <v>791.2960205078125</v>
      </c>
      <c r="B479">
        <v>514.79998779296875</v>
      </c>
    </row>
    <row r="480" spans="1:2" x14ac:dyDescent="0.25">
      <c r="A480">
        <v>791.3079833984375</v>
      </c>
      <c r="B480">
        <v>668.29998779296875</v>
      </c>
    </row>
    <row r="481" spans="1:2" x14ac:dyDescent="0.25">
      <c r="A481">
        <v>791.32000732421875</v>
      </c>
      <c r="B481">
        <v>1264</v>
      </c>
    </row>
    <row r="482" spans="1:2" x14ac:dyDescent="0.25">
      <c r="A482">
        <v>791.33197021484375</v>
      </c>
      <c r="B482">
        <v>4322</v>
      </c>
    </row>
    <row r="483" spans="1:2" x14ac:dyDescent="0.25">
      <c r="A483">
        <v>791.344970703125</v>
      </c>
      <c r="B483">
        <v>19590</v>
      </c>
    </row>
    <row r="484" spans="1:2" x14ac:dyDescent="0.25">
      <c r="A484">
        <v>791.35699462890625</v>
      </c>
      <c r="B484">
        <v>65650</v>
      </c>
    </row>
    <row r="485" spans="1:2" x14ac:dyDescent="0.25">
      <c r="A485">
        <v>791.3690185546875</v>
      </c>
      <c r="B485">
        <v>115900</v>
      </c>
    </row>
    <row r="486" spans="1:2" x14ac:dyDescent="0.25">
      <c r="A486">
        <v>791.3809814453125</v>
      </c>
      <c r="B486">
        <v>105200</v>
      </c>
    </row>
    <row r="487" spans="1:2" x14ac:dyDescent="0.25">
      <c r="A487">
        <v>791.39398193359375</v>
      </c>
      <c r="B487">
        <v>49250</v>
      </c>
    </row>
    <row r="488" spans="1:2" x14ac:dyDescent="0.25">
      <c r="A488">
        <v>791.406005859375</v>
      </c>
      <c r="B488">
        <v>12410</v>
      </c>
    </row>
    <row r="489" spans="1:2" x14ac:dyDescent="0.25">
      <c r="A489">
        <v>791.41802978515625</v>
      </c>
      <c r="B489">
        <v>2632</v>
      </c>
    </row>
    <row r="490" spans="1:2" x14ac:dyDescent="0.25">
      <c r="A490">
        <v>791.4310302734375</v>
      </c>
      <c r="B490">
        <v>972</v>
      </c>
    </row>
    <row r="491" spans="1:2" x14ac:dyDescent="0.25">
      <c r="A491">
        <v>791.4429931640625</v>
      </c>
      <c r="B491">
        <v>744.70001220703125</v>
      </c>
    </row>
    <row r="492" spans="1:2" x14ac:dyDescent="0.25">
      <c r="A492">
        <v>791.45501708984375</v>
      </c>
      <c r="B492">
        <v>721.5</v>
      </c>
    </row>
    <row r="493" spans="1:2" x14ac:dyDescent="0.25">
      <c r="A493">
        <v>791.46697998046875</v>
      </c>
      <c r="B493">
        <v>610.5</v>
      </c>
    </row>
    <row r="494" spans="1:2" x14ac:dyDescent="0.25">
      <c r="A494">
        <v>791.47998046875</v>
      </c>
      <c r="B494">
        <v>443.29998779296875</v>
      </c>
    </row>
    <row r="495" spans="1:2" x14ac:dyDescent="0.25">
      <c r="A495">
        <v>791.49200439453125</v>
      </c>
      <c r="B495">
        <v>350.20001220703125</v>
      </c>
    </row>
    <row r="496" spans="1:2" x14ac:dyDescent="0.25">
      <c r="A496">
        <v>791.5040283203125</v>
      </c>
      <c r="B496">
        <v>359.5</v>
      </c>
    </row>
    <row r="497" spans="1:2" x14ac:dyDescent="0.25">
      <c r="A497">
        <v>791.51702880859375</v>
      </c>
      <c r="B497">
        <v>396.20001220703125</v>
      </c>
    </row>
    <row r="498" spans="1:2" x14ac:dyDescent="0.25">
      <c r="A498">
        <v>791.52899169921875</v>
      </c>
      <c r="B498">
        <v>344.70001220703125</v>
      </c>
    </row>
    <row r="499" spans="1:2" x14ac:dyDescent="0.25">
      <c r="A499">
        <v>791.541015625</v>
      </c>
      <c r="B499">
        <v>270.5</v>
      </c>
    </row>
    <row r="500" spans="1:2" x14ac:dyDescent="0.25">
      <c r="A500">
        <v>791.552978515625</v>
      </c>
      <c r="B500">
        <v>223.19999694824219</v>
      </c>
    </row>
    <row r="501" spans="1:2" x14ac:dyDescent="0.25">
      <c r="A501">
        <v>791.56597900390625</v>
      </c>
      <c r="B501">
        <v>186.69999694824219</v>
      </c>
    </row>
    <row r="502" spans="1:2" x14ac:dyDescent="0.25">
      <c r="A502">
        <v>791.5780029296875</v>
      </c>
      <c r="B502">
        <v>214.30000305175781</v>
      </c>
    </row>
    <row r="503" spans="1:2" x14ac:dyDescent="0.25">
      <c r="A503">
        <v>791.59002685546875</v>
      </c>
      <c r="B503">
        <v>243.5</v>
      </c>
    </row>
    <row r="504" spans="1:2" x14ac:dyDescent="0.25">
      <c r="A504">
        <v>791.60302734375</v>
      </c>
      <c r="B504">
        <v>222.5</v>
      </c>
    </row>
    <row r="505" spans="1:2" x14ac:dyDescent="0.25">
      <c r="A505">
        <v>791.614990234375</v>
      </c>
      <c r="B505">
        <v>250.19999694824219</v>
      </c>
    </row>
    <row r="506" spans="1:2" x14ac:dyDescent="0.25">
      <c r="A506">
        <v>791.62701416015625</v>
      </c>
      <c r="B506">
        <v>312</v>
      </c>
    </row>
    <row r="507" spans="1:2" x14ac:dyDescent="0.25">
      <c r="A507">
        <v>791.63897705078125</v>
      </c>
      <c r="B507">
        <v>287.29998779296875</v>
      </c>
    </row>
    <row r="508" spans="1:2" x14ac:dyDescent="0.25">
      <c r="A508">
        <v>791.6519775390625</v>
      </c>
      <c r="B508">
        <v>229.69999694824219</v>
      </c>
    </row>
    <row r="509" spans="1:2" x14ac:dyDescent="0.25">
      <c r="A509">
        <v>791.66400146484375</v>
      </c>
      <c r="B509">
        <v>244</v>
      </c>
    </row>
    <row r="510" spans="1:2" x14ac:dyDescent="0.25">
      <c r="A510">
        <v>791.676025390625</v>
      </c>
      <c r="B510">
        <v>285.5</v>
      </c>
    </row>
    <row r="511" spans="1:2" x14ac:dyDescent="0.25">
      <c r="A511">
        <v>791.68902587890625</v>
      </c>
      <c r="B511">
        <v>322.29998779296875</v>
      </c>
    </row>
    <row r="512" spans="1:2" x14ac:dyDescent="0.25">
      <c r="A512">
        <v>791.70098876953125</v>
      </c>
      <c r="B512">
        <v>337.70001220703125</v>
      </c>
    </row>
    <row r="513" spans="1:2" x14ac:dyDescent="0.25">
      <c r="A513">
        <v>791.7130126953125</v>
      </c>
      <c r="B513">
        <v>315.79998779296875</v>
      </c>
    </row>
    <row r="514" spans="1:2" x14ac:dyDescent="0.25">
      <c r="A514">
        <v>791.7249755859375</v>
      </c>
      <c r="B514">
        <v>265.79998779296875</v>
      </c>
    </row>
    <row r="515" spans="1:2" x14ac:dyDescent="0.25">
      <c r="A515">
        <v>791.73797607421875</v>
      </c>
      <c r="B515">
        <v>266.5</v>
      </c>
    </row>
    <row r="516" spans="1:2" x14ac:dyDescent="0.25">
      <c r="A516">
        <v>791.75</v>
      </c>
      <c r="B516">
        <v>367.5</v>
      </c>
    </row>
    <row r="517" spans="1:2" x14ac:dyDescent="0.25">
      <c r="A517">
        <v>791.76202392578125</v>
      </c>
      <c r="B517">
        <v>429</v>
      </c>
    </row>
    <row r="518" spans="1:2" x14ac:dyDescent="0.25">
      <c r="A518">
        <v>791.7750244140625</v>
      </c>
      <c r="B518">
        <v>383.70001220703125</v>
      </c>
    </row>
    <row r="519" spans="1:2" x14ac:dyDescent="0.25">
      <c r="A519">
        <v>791.7869873046875</v>
      </c>
      <c r="B519">
        <v>324.79998779296875</v>
      </c>
    </row>
    <row r="520" spans="1:2" x14ac:dyDescent="0.25">
      <c r="A520">
        <v>791.79901123046875</v>
      </c>
      <c r="B520">
        <v>396</v>
      </c>
    </row>
    <row r="521" spans="1:2" x14ac:dyDescent="0.25">
      <c r="A521">
        <v>791.81097412109375</v>
      </c>
      <c r="B521">
        <v>586</v>
      </c>
    </row>
    <row r="522" spans="1:2" x14ac:dyDescent="0.25">
      <c r="A522">
        <v>791.823974609375</v>
      </c>
      <c r="B522">
        <v>1197</v>
      </c>
    </row>
    <row r="523" spans="1:2" x14ac:dyDescent="0.25">
      <c r="A523">
        <v>791.83599853515625</v>
      </c>
      <c r="B523">
        <v>4370</v>
      </c>
    </row>
    <row r="524" spans="1:2" x14ac:dyDescent="0.25">
      <c r="A524">
        <v>791.8480224609375</v>
      </c>
      <c r="B524">
        <v>17870</v>
      </c>
    </row>
    <row r="525" spans="1:2" x14ac:dyDescent="0.25">
      <c r="A525">
        <v>791.8599853515625</v>
      </c>
      <c r="B525">
        <v>49960</v>
      </c>
    </row>
    <row r="526" spans="1:2" x14ac:dyDescent="0.25">
      <c r="A526">
        <v>791.87298583984375</v>
      </c>
      <c r="B526">
        <v>78150</v>
      </c>
    </row>
    <row r="527" spans="1:2" x14ac:dyDescent="0.25">
      <c r="A527">
        <v>791.885009765625</v>
      </c>
      <c r="B527">
        <v>66980</v>
      </c>
    </row>
    <row r="528" spans="1:2" x14ac:dyDescent="0.25">
      <c r="A528">
        <v>791.89697265625</v>
      </c>
      <c r="B528">
        <v>31740</v>
      </c>
    </row>
    <row r="529" spans="1:2" x14ac:dyDescent="0.25">
      <c r="A529">
        <v>791.90997314453125</v>
      </c>
      <c r="B529">
        <v>9049</v>
      </c>
    </row>
    <row r="530" spans="1:2" x14ac:dyDescent="0.25">
      <c r="A530">
        <v>791.9219970703125</v>
      </c>
      <c r="B530">
        <v>2339</v>
      </c>
    </row>
    <row r="531" spans="1:2" x14ac:dyDescent="0.25">
      <c r="A531">
        <v>791.93402099609375</v>
      </c>
      <c r="B531">
        <v>1065</v>
      </c>
    </row>
    <row r="532" spans="1:2" x14ac:dyDescent="0.25">
      <c r="A532">
        <v>791.947021484375</v>
      </c>
      <c r="B532">
        <v>954</v>
      </c>
    </row>
    <row r="533" spans="1:2" x14ac:dyDescent="0.25">
      <c r="A533">
        <v>791.958984375</v>
      </c>
      <c r="B533">
        <v>777.5</v>
      </c>
    </row>
    <row r="534" spans="1:2" x14ac:dyDescent="0.25">
      <c r="A534">
        <v>791.97100830078125</v>
      </c>
      <c r="B534">
        <v>490.20001220703125</v>
      </c>
    </row>
    <row r="535" spans="1:2" x14ac:dyDescent="0.25">
      <c r="A535">
        <v>791.98297119140625</v>
      </c>
      <c r="B535">
        <v>377.70001220703125</v>
      </c>
    </row>
    <row r="536" spans="1:2" x14ac:dyDescent="0.25">
      <c r="A536">
        <v>791.9959716796875</v>
      </c>
      <c r="B536">
        <v>356</v>
      </c>
    </row>
    <row r="537" spans="1:2" x14ac:dyDescent="0.25">
      <c r="A537">
        <v>792.00799560546875</v>
      </c>
      <c r="B537">
        <v>313.20001220703125</v>
      </c>
    </row>
    <row r="538" spans="1:2" x14ac:dyDescent="0.25">
      <c r="A538">
        <v>792.02001953125</v>
      </c>
      <c r="B538">
        <v>289.79998779296875</v>
      </c>
    </row>
    <row r="539" spans="1:2" x14ac:dyDescent="0.25">
      <c r="A539">
        <v>792.03302001953125</v>
      </c>
      <c r="B539">
        <v>280</v>
      </c>
    </row>
    <row r="540" spans="1:2" x14ac:dyDescent="0.25">
      <c r="A540">
        <v>792.04498291015625</v>
      </c>
      <c r="B540">
        <v>242.80000305175781</v>
      </c>
    </row>
    <row r="541" spans="1:2" x14ac:dyDescent="0.25">
      <c r="A541">
        <v>792.0570068359375</v>
      </c>
      <c r="B541">
        <v>235</v>
      </c>
    </row>
    <row r="542" spans="1:2" x14ac:dyDescent="0.25">
      <c r="A542">
        <v>792.0689697265625</v>
      </c>
      <c r="B542">
        <v>208.69999694824219</v>
      </c>
    </row>
    <row r="543" spans="1:2" x14ac:dyDescent="0.25">
      <c r="A543">
        <v>792.08197021484375</v>
      </c>
      <c r="B543">
        <v>188</v>
      </c>
    </row>
    <row r="544" spans="1:2" x14ac:dyDescent="0.25">
      <c r="A544">
        <v>792.093994140625</v>
      </c>
      <c r="B544">
        <v>219.19999694824219</v>
      </c>
    </row>
    <row r="545" spans="1:2" x14ac:dyDescent="0.25">
      <c r="A545">
        <v>792.10601806640625</v>
      </c>
      <c r="B545">
        <v>218</v>
      </c>
    </row>
    <row r="546" spans="1:2" x14ac:dyDescent="0.25">
      <c r="A546">
        <v>792.1190185546875</v>
      </c>
      <c r="B546">
        <v>216</v>
      </c>
    </row>
    <row r="547" spans="1:2" x14ac:dyDescent="0.25">
      <c r="A547">
        <v>792.1309814453125</v>
      </c>
      <c r="B547">
        <v>251.30000305175781</v>
      </c>
    </row>
    <row r="548" spans="1:2" x14ac:dyDescent="0.25">
      <c r="A548">
        <v>792.14300537109375</v>
      </c>
      <c r="B548">
        <v>277</v>
      </c>
    </row>
    <row r="549" spans="1:2" x14ac:dyDescent="0.25">
      <c r="A549">
        <v>792.155029296875</v>
      </c>
      <c r="B549">
        <v>259</v>
      </c>
    </row>
    <row r="550" spans="1:2" x14ac:dyDescent="0.25">
      <c r="A550">
        <v>792.16802978515625</v>
      </c>
      <c r="B550">
        <v>227.30000305175781</v>
      </c>
    </row>
    <row r="551" spans="1:2" x14ac:dyDescent="0.25">
      <c r="A551">
        <v>792.17999267578125</v>
      </c>
      <c r="B551">
        <v>245.80000305175781</v>
      </c>
    </row>
    <row r="552" spans="1:2" x14ac:dyDescent="0.25">
      <c r="A552">
        <v>792.1920166015625</v>
      </c>
      <c r="B552">
        <v>252.5</v>
      </c>
    </row>
    <row r="553" spans="1:2" x14ac:dyDescent="0.25">
      <c r="A553">
        <v>792.20501708984375</v>
      </c>
      <c r="B553">
        <v>206.5</v>
      </c>
    </row>
    <row r="554" spans="1:2" x14ac:dyDescent="0.25">
      <c r="A554">
        <v>792.21697998046875</v>
      </c>
      <c r="B554">
        <v>200</v>
      </c>
    </row>
    <row r="555" spans="1:2" x14ac:dyDescent="0.25">
      <c r="A555">
        <v>792.22900390625</v>
      </c>
      <c r="B555">
        <v>230.80000305175781</v>
      </c>
    </row>
    <row r="556" spans="1:2" x14ac:dyDescent="0.25">
      <c r="A556">
        <v>792.24102783203125</v>
      </c>
      <c r="B556">
        <v>227.69999694824219</v>
      </c>
    </row>
    <row r="557" spans="1:2" x14ac:dyDescent="0.25">
      <c r="A557">
        <v>792.2540283203125</v>
      </c>
      <c r="B557">
        <v>219.69999694824219</v>
      </c>
    </row>
    <row r="558" spans="1:2" x14ac:dyDescent="0.25">
      <c r="A558">
        <v>792.2659912109375</v>
      </c>
      <c r="B558">
        <v>296.5</v>
      </c>
    </row>
    <row r="559" spans="1:2" x14ac:dyDescent="0.25">
      <c r="A559">
        <v>792.27801513671875</v>
      </c>
      <c r="B559">
        <v>385.29998779296875</v>
      </c>
    </row>
    <row r="560" spans="1:2" x14ac:dyDescent="0.25">
      <c r="A560">
        <v>792.291015625</v>
      </c>
      <c r="B560">
        <v>346.5</v>
      </c>
    </row>
    <row r="561" spans="1:2" x14ac:dyDescent="0.25">
      <c r="A561">
        <v>792.302978515625</v>
      </c>
      <c r="B561">
        <v>293.79998779296875</v>
      </c>
    </row>
    <row r="562" spans="1:2" x14ac:dyDescent="0.25">
      <c r="A562">
        <v>792.31500244140625</v>
      </c>
      <c r="B562">
        <v>412.20001220703125</v>
      </c>
    </row>
    <row r="563" spans="1:2" x14ac:dyDescent="0.25">
      <c r="A563">
        <v>792.3270263671875</v>
      </c>
      <c r="B563">
        <v>992.20001220703125</v>
      </c>
    </row>
    <row r="564" spans="1:2" x14ac:dyDescent="0.25">
      <c r="A564">
        <v>792.34002685546875</v>
      </c>
      <c r="B564">
        <v>3659</v>
      </c>
    </row>
    <row r="565" spans="1:2" x14ac:dyDescent="0.25">
      <c r="A565">
        <v>792.35198974609375</v>
      </c>
      <c r="B565">
        <v>12680</v>
      </c>
    </row>
    <row r="566" spans="1:2" x14ac:dyDescent="0.25">
      <c r="A566">
        <v>792.364013671875</v>
      </c>
      <c r="B566">
        <v>29890</v>
      </c>
    </row>
    <row r="567" spans="1:2" x14ac:dyDescent="0.25">
      <c r="A567">
        <v>792.37701416015625</v>
      </c>
      <c r="B567">
        <v>42200</v>
      </c>
    </row>
    <row r="568" spans="1:2" x14ac:dyDescent="0.25">
      <c r="A568">
        <v>792.38897705078125</v>
      </c>
      <c r="B568">
        <v>34650</v>
      </c>
    </row>
    <row r="569" spans="1:2" x14ac:dyDescent="0.25">
      <c r="A569">
        <v>792.4010009765625</v>
      </c>
      <c r="B569">
        <v>16570</v>
      </c>
    </row>
    <row r="570" spans="1:2" x14ac:dyDescent="0.25">
      <c r="A570">
        <v>792.41302490234375</v>
      </c>
      <c r="B570">
        <v>4959</v>
      </c>
    </row>
    <row r="571" spans="1:2" x14ac:dyDescent="0.25">
      <c r="A571">
        <v>792.426025390625</v>
      </c>
      <c r="B571">
        <v>1434</v>
      </c>
    </row>
    <row r="572" spans="1:2" x14ac:dyDescent="0.25">
      <c r="A572">
        <v>792.43798828125</v>
      </c>
      <c r="B572">
        <v>641</v>
      </c>
    </row>
    <row r="573" spans="1:2" x14ac:dyDescent="0.25">
      <c r="A573">
        <v>792.45001220703125</v>
      </c>
      <c r="B573">
        <v>294.5</v>
      </c>
    </row>
    <row r="574" spans="1:2" x14ac:dyDescent="0.25">
      <c r="A574">
        <v>792.4630126953125</v>
      </c>
      <c r="B574">
        <v>229</v>
      </c>
    </row>
    <row r="575" spans="1:2" x14ac:dyDescent="0.25">
      <c r="A575">
        <v>792.4749755859375</v>
      </c>
      <c r="B575">
        <v>276.79998779296875</v>
      </c>
    </row>
    <row r="576" spans="1:2" x14ac:dyDescent="0.25">
      <c r="A576">
        <v>792.48699951171875</v>
      </c>
      <c r="B576">
        <v>275.20001220703125</v>
      </c>
    </row>
    <row r="577" spans="1:2" x14ac:dyDescent="0.25">
      <c r="A577">
        <v>792.4990234375</v>
      </c>
      <c r="B577">
        <v>225.69999694824219</v>
      </c>
    </row>
    <row r="578" spans="1:2" x14ac:dyDescent="0.25">
      <c r="A578">
        <v>792.51202392578125</v>
      </c>
      <c r="B578">
        <v>228</v>
      </c>
    </row>
    <row r="579" spans="1:2" x14ac:dyDescent="0.25">
      <c r="A579">
        <v>792.52398681640625</v>
      </c>
      <c r="B579">
        <v>245.80000305175781</v>
      </c>
    </row>
    <row r="580" spans="1:2" x14ac:dyDescent="0.25">
      <c r="A580">
        <v>792.5360107421875</v>
      </c>
      <c r="B580">
        <v>174.80000305175781</v>
      </c>
    </row>
    <row r="581" spans="1:2" x14ac:dyDescent="0.25">
      <c r="A581">
        <v>792.54901123046875</v>
      </c>
      <c r="B581">
        <v>115.5</v>
      </c>
    </row>
    <row r="582" spans="1:2" x14ac:dyDescent="0.25">
      <c r="A582">
        <v>792.56097412109375</v>
      </c>
      <c r="B582">
        <v>114</v>
      </c>
    </row>
    <row r="583" spans="1:2" x14ac:dyDescent="0.25">
      <c r="A583">
        <v>792.572998046875</v>
      </c>
      <c r="B583">
        <v>92</v>
      </c>
    </row>
    <row r="584" spans="1:2" x14ac:dyDescent="0.25">
      <c r="A584">
        <v>792.58599853515625</v>
      </c>
      <c r="B584">
        <v>96.75</v>
      </c>
    </row>
    <row r="585" spans="1:2" x14ac:dyDescent="0.25">
      <c r="A585">
        <v>792.5980224609375</v>
      </c>
      <c r="B585">
        <v>170</v>
      </c>
    </row>
    <row r="586" spans="1:2" x14ac:dyDescent="0.25">
      <c r="A586">
        <v>792.6099853515625</v>
      </c>
      <c r="B586">
        <v>197.5</v>
      </c>
    </row>
    <row r="587" spans="1:2" x14ac:dyDescent="0.25">
      <c r="A587">
        <v>792.62200927734375</v>
      </c>
      <c r="B587">
        <v>125</v>
      </c>
    </row>
    <row r="588" spans="1:2" x14ac:dyDescent="0.25">
      <c r="A588">
        <v>792.635009765625</v>
      </c>
      <c r="B588">
        <v>96.75</v>
      </c>
    </row>
    <row r="589" spans="1:2" x14ac:dyDescent="0.25">
      <c r="A589">
        <v>792.64697265625</v>
      </c>
      <c r="B589">
        <v>175.5</v>
      </c>
    </row>
    <row r="590" spans="1:2" x14ac:dyDescent="0.25">
      <c r="A590">
        <v>792.65899658203125</v>
      </c>
      <c r="B590">
        <v>261.79998779296875</v>
      </c>
    </row>
    <row r="591" spans="1:2" x14ac:dyDescent="0.25">
      <c r="A591">
        <v>792.6719970703125</v>
      </c>
      <c r="B591">
        <v>236.19999694824219</v>
      </c>
    </row>
    <row r="592" spans="1:2" x14ac:dyDescent="0.25">
      <c r="A592">
        <v>792.68402099609375</v>
      </c>
      <c r="B592">
        <v>137.69999694824219</v>
      </c>
    </row>
    <row r="593" spans="1:2" x14ac:dyDescent="0.25">
      <c r="A593">
        <v>792.69598388671875</v>
      </c>
      <c r="B593">
        <v>114</v>
      </c>
    </row>
    <row r="594" spans="1:2" x14ac:dyDescent="0.25">
      <c r="A594">
        <v>792.7080078125</v>
      </c>
      <c r="B594">
        <v>142.30000305175781</v>
      </c>
    </row>
    <row r="595" spans="1:2" x14ac:dyDescent="0.25">
      <c r="A595">
        <v>792.72100830078125</v>
      </c>
      <c r="B595">
        <v>172</v>
      </c>
    </row>
    <row r="596" spans="1:2" x14ac:dyDescent="0.25">
      <c r="A596">
        <v>792.73297119140625</v>
      </c>
      <c r="B596">
        <v>194.5</v>
      </c>
    </row>
    <row r="597" spans="1:2" x14ac:dyDescent="0.25">
      <c r="A597">
        <v>792.7449951171875</v>
      </c>
      <c r="B597">
        <v>176.5</v>
      </c>
    </row>
    <row r="598" spans="1:2" x14ac:dyDescent="0.25">
      <c r="A598">
        <v>792.75799560546875</v>
      </c>
      <c r="B598">
        <v>180.5</v>
      </c>
    </row>
    <row r="599" spans="1:2" x14ac:dyDescent="0.25">
      <c r="A599">
        <v>792.77001953125</v>
      </c>
      <c r="B599">
        <v>225.19999694824219</v>
      </c>
    </row>
    <row r="600" spans="1:2" x14ac:dyDescent="0.25">
      <c r="A600">
        <v>792.781982421875</v>
      </c>
      <c r="B600">
        <v>268</v>
      </c>
    </row>
    <row r="601" spans="1:2" x14ac:dyDescent="0.25">
      <c r="A601">
        <v>792.79400634765625</v>
      </c>
      <c r="B601">
        <v>286</v>
      </c>
    </row>
    <row r="602" spans="1:2" x14ac:dyDescent="0.25">
      <c r="A602">
        <v>792.8070068359375</v>
      </c>
      <c r="B602">
        <v>268.29998779296875</v>
      </c>
    </row>
    <row r="603" spans="1:2" x14ac:dyDescent="0.25">
      <c r="A603">
        <v>792.8189697265625</v>
      </c>
      <c r="B603">
        <v>287.70001220703125</v>
      </c>
    </row>
    <row r="604" spans="1:2" x14ac:dyDescent="0.25">
      <c r="A604">
        <v>792.83099365234375</v>
      </c>
      <c r="B604">
        <v>622.5</v>
      </c>
    </row>
    <row r="605" spans="1:2" x14ac:dyDescent="0.25">
      <c r="A605">
        <v>792.843994140625</v>
      </c>
      <c r="B605">
        <v>2248</v>
      </c>
    </row>
    <row r="606" spans="1:2" x14ac:dyDescent="0.25">
      <c r="A606">
        <v>792.85601806640625</v>
      </c>
      <c r="B606">
        <v>7364</v>
      </c>
    </row>
    <row r="607" spans="1:2" x14ac:dyDescent="0.25">
      <c r="A607">
        <v>792.86798095703125</v>
      </c>
      <c r="B607">
        <v>15230</v>
      </c>
    </row>
    <row r="608" spans="1:2" x14ac:dyDescent="0.25">
      <c r="A608">
        <v>792.8809814453125</v>
      </c>
      <c r="B608">
        <v>19260</v>
      </c>
    </row>
    <row r="609" spans="1:2" x14ac:dyDescent="0.25">
      <c r="A609">
        <v>792.89300537109375</v>
      </c>
      <c r="B609">
        <v>15650</v>
      </c>
    </row>
    <row r="610" spans="1:2" x14ac:dyDescent="0.25">
      <c r="A610">
        <v>792.905029296875</v>
      </c>
      <c r="B610">
        <v>8595</v>
      </c>
    </row>
    <row r="611" spans="1:2" x14ac:dyDescent="0.25">
      <c r="A611">
        <v>792.9169921875</v>
      </c>
      <c r="B611">
        <v>3454</v>
      </c>
    </row>
    <row r="612" spans="1:2" x14ac:dyDescent="0.25">
      <c r="A612">
        <v>792.92999267578125</v>
      </c>
      <c r="B612">
        <v>1367</v>
      </c>
    </row>
    <row r="613" spans="1:2" x14ac:dyDescent="0.25">
      <c r="A613">
        <v>792.9420166015625</v>
      </c>
      <c r="B613">
        <v>679</v>
      </c>
    </row>
    <row r="614" spans="1:2" x14ac:dyDescent="0.25">
      <c r="A614">
        <v>792.9539794921875</v>
      </c>
      <c r="B614">
        <v>323.70001220703125</v>
      </c>
    </row>
    <row r="615" spans="1:2" x14ac:dyDescent="0.25">
      <c r="A615">
        <v>792.96697998046875</v>
      </c>
      <c r="B615">
        <v>229.69999694824219</v>
      </c>
    </row>
    <row r="616" spans="1:2" x14ac:dyDescent="0.25">
      <c r="A616">
        <v>792.97900390625</v>
      </c>
      <c r="B616">
        <v>223.5</v>
      </c>
    </row>
    <row r="617" spans="1:2" x14ac:dyDescent="0.25">
      <c r="A617">
        <v>792.99102783203125</v>
      </c>
      <c r="B617">
        <v>187.5</v>
      </c>
    </row>
    <row r="618" spans="1:2" x14ac:dyDescent="0.25">
      <c r="A618">
        <v>793.00299072265625</v>
      </c>
      <c r="B618">
        <v>133.30000305175781</v>
      </c>
    </row>
    <row r="619" spans="1:2" x14ac:dyDescent="0.25">
      <c r="A619">
        <v>793.0159912109375</v>
      </c>
      <c r="B619">
        <v>114</v>
      </c>
    </row>
    <row r="620" spans="1:2" x14ac:dyDescent="0.25">
      <c r="A620">
        <v>793.02801513671875</v>
      </c>
      <c r="B620">
        <v>145.5</v>
      </c>
    </row>
    <row r="621" spans="1:2" x14ac:dyDescent="0.25">
      <c r="A621">
        <v>793.03997802734375</v>
      </c>
      <c r="B621">
        <v>157</v>
      </c>
    </row>
    <row r="622" spans="1:2" x14ac:dyDescent="0.25">
      <c r="A622">
        <v>793.052978515625</v>
      </c>
      <c r="B622">
        <v>157.5</v>
      </c>
    </row>
    <row r="623" spans="1:2" x14ac:dyDescent="0.25">
      <c r="A623">
        <v>793.06500244140625</v>
      </c>
      <c r="B623">
        <v>145.5</v>
      </c>
    </row>
    <row r="624" spans="1:2" x14ac:dyDescent="0.25">
      <c r="A624">
        <v>793.0770263671875</v>
      </c>
      <c r="B624">
        <v>104</v>
      </c>
    </row>
    <row r="625" spans="1:2" x14ac:dyDescent="0.25">
      <c r="A625">
        <v>793.09002685546875</v>
      </c>
      <c r="B625">
        <v>87.75</v>
      </c>
    </row>
    <row r="626" spans="1:2" x14ac:dyDescent="0.25">
      <c r="A626">
        <v>793.10198974609375</v>
      </c>
      <c r="B626">
        <v>86</v>
      </c>
    </row>
    <row r="627" spans="1:2" x14ac:dyDescent="0.25">
      <c r="A627">
        <v>793.114013671875</v>
      </c>
      <c r="B627">
        <v>61.25</v>
      </c>
    </row>
    <row r="628" spans="1:2" x14ac:dyDescent="0.25">
      <c r="A628">
        <v>793.1259765625</v>
      </c>
      <c r="B628">
        <v>44.75</v>
      </c>
    </row>
    <row r="629" spans="1:2" x14ac:dyDescent="0.25">
      <c r="A629">
        <v>793.13897705078125</v>
      </c>
      <c r="B629">
        <v>46.75</v>
      </c>
    </row>
    <row r="630" spans="1:2" x14ac:dyDescent="0.25">
      <c r="A630">
        <v>793.1510009765625</v>
      </c>
      <c r="B630">
        <v>58.25</v>
      </c>
    </row>
    <row r="631" spans="1:2" x14ac:dyDescent="0.25">
      <c r="A631">
        <v>793.16302490234375</v>
      </c>
      <c r="B631">
        <v>66</v>
      </c>
    </row>
    <row r="632" spans="1:2" x14ac:dyDescent="0.25">
      <c r="A632">
        <v>793.176025390625</v>
      </c>
      <c r="B632">
        <v>86.75</v>
      </c>
    </row>
    <row r="633" spans="1:2" x14ac:dyDescent="0.25">
      <c r="A633">
        <v>793.18798828125</v>
      </c>
      <c r="B633">
        <v>112.5</v>
      </c>
    </row>
    <row r="634" spans="1:2" x14ac:dyDescent="0.25">
      <c r="A634">
        <v>793.20001220703125</v>
      </c>
      <c r="B634">
        <v>117.30000305175781</v>
      </c>
    </row>
    <row r="635" spans="1:2" x14ac:dyDescent="0.25">
      <c r="A635">
        <v>793.21197509765625</v>
      </c>
      <c r="B635">
        <v>121.19999694824219</v>
      </c>
    </row>
    <row r="636" spans="1:2" x14ac:dyDescent="0.25">
      <c r="A636">
        <v>793.2249755859375</v>
      </c>
      <c r="B636">
        <v>111</v>
      </c>
    </row>
    <row r="637" spans="1:2" x14ac:dyDescent="0.25">
      <c r="A637">
        <v>793.23699951171875</v>
      </c>
      <c r="B637">
        <v>119.80000305175781</v>
      </c>
    </row>
    <row r="638" spans="1:2" x14ac:dyDescent="0.25">
      <c r="A638">
        <v>793.2490234375</v>
      </c>
      <c r="B638">
        <v>126.80000305175781</v>
      </c>
    </row>
    <row r="639" spans="1:2" x14ac:dyDescent="0.25">
      <c r="A639">
        <v>793.26202392578125</v>
      </c>
      <c r="B639">
        <v>92.25</v>
      </c>
    </row>
    <row r="640" spans="1:2" x14ac:dyDescent="0.25">
      <c r="A640">
        <v>793.27398681640625</v>
      </c>
      <c r="B640">
        <v>90.5</v>
      </c>
    </row>
    <row r="641" spans="1:2" x14ac:dyDescent="0.25">
      <c r="A641">
        <v>793.2860107421875</v>
      </c>
      <c r="B641">
        <v>111</v>
      </c>
    </row>
    <row r="642" spans="1:2" x14ac:dyDescent="0.25">
      <c r="A642">
        <v>793.29901123046875</v>
      </c>
      <c r="B642">
        <v>142</v>
      </c>
    </row>
    <row r="643" spans="1:2" x14ac:dyDescent="0.25">
      <c r="A643">
        <v>793.31097412109375</v>
      </c>
      <c r="B643">
        <v>204</v>
      </c>
    </row>
    <row r="644" spans="1:2" x14ac:dyDescent="0.25">
      <c r="A644">
        <v>793.322998046875</v>
      </c>
      <c r="B644">
        <v>258.29998779296875</v>
      </c>
    </row>
    <row r="645" spans="1:2" x14ac:dyDescent="0.25">
      <c r="A645">
        <v>793.33502197265625</v>
      </c>
      <c r="B645">
        <v>540.5</v>
      </c>
    </row>
    <row r="646" spans="1:2" x14ac:dyDescent="0.25">
      <c r="A646">
        <v>793.3480224609375</v>
      </c>
      <c r="B646">
        <v>1668</v>
      </c>
    </row>
    <row r="647" spans="1:2" x14ac:dyDescent="0.25">
      <c r="A647">
        <v>793.3599853515625</v>
      </c>
      <c r="B647">
        <v>3892</v>
      </c>
    </row>
    <row r="648" spans="1:2" x14ac:dyDescent="0.25">
      <c r="A648">
        <v>793.37200927734375</v>
      </c>
      <c r="B648">
        <v>6121</v>
      </c>
    </row>
    <row r="649" spans="1:2" x14ac:dyDescent="0.25">
      <c r="A649">
        <v>793.385009765625</v>
      </c>
      <c r="B649">
        <v>6707</v>
      </c>
    </row>
    <row r="650" spans="1:2" x14ac:dyDescent="0.25">
      <c r="A650">
        <v>793.39697265625</v>
      </c>
      <c r="B650">
        <v>5425</v>
      </c>
    </row>
    <row r="651" spans="1:2" x14ac:dyDescent="0.25">
      <c r="A651">
        <v>793.40899658203125</v>
      </c>
      <c r="B651">
        <v>3289</v>
      </c>
    </row>
    <row r="652" spans="1:2" x14ac:dyDescent="0.25">
      <c r="A652">
        <v>793.4219970703125</v>
      </c>
      <c r="B652">
        <v>1405</v>
      </c>
    </row>
    <row r="653" spans="1:2" x14ac:dyDescent="0.25">
      <c r="A653">
        <v>793.43402099609375</v>
      </c>
      <c r="B653">
        <v>455</v>
      </c>
    </row>
    <row r="654" spans="1:2" x14ac:dyDescent="0.25">
      <c r="A654">
        <v>793.44598388671875</v>
      </c>
      <c r="B654">
        <v>219.5</v>
      </c>
    </row>
    <row r="655" spans="1:2" x14ac:dyDescent="0.25">
      <c r="A655">
        <v>793.4580078125</v>
      </c>
      <c r="B655">
        <v>153</v>
      </c>
    </row>
    <row r="656" spans="1:2" x14ac:dyDescent="0.25">
      <c r="A656">
        <v>793.47100830078125</v>
      </c>
      <c r="B656">
        <v>98</v>
      </c>
    </row>
    <row r="657" spans="1:2" x14ac:dyDescent="0.25">
      <c r="A657">
        <v>793.48297119140625</v>
      </c>
      <c r="B657">
        <v>66.25</v>
      </c>
    </row>
    <row r="658" spans="1:2" x14ac:dyDescent="0.25">
      <c r="A658">
        <v>793.4949951171875</v>
      </c>
      <c r="B658">
        <v>55.75</v>
      </c>
    </row>
    <row r="659" spans="1:2" x14ac:dyDescent="0.25">
      <c r="A659">
        <v>793.50799560546875</v>
      </c>
      <c r="B659">
        <v>62.75</v>
      </c>
    </row>
    <row r="660" spans="1:2" x14ac:dyDescent="0.25">
      <c r="A660">
        <v>793.52001953125</v>
      </c>
      <c r="B660">
        <v>56</v>
      </c>
    </row>
    <row r="661" spans="1:2" x14ac:dyDescent="0.25">
      <c r="A661">
        <v>793.531982421875</v>
      </c>
      <c r="B661">
        <v>51.25</v>
      </c>
    </row>
    <row r="662" spans="1:2" x14ac:dyDescent="0.25">
      <c r="A662">
        <v>793.54400634765625</v>
      </c>
      <c r="B662">
        <v>59.75</v>
      </c>
    </row>
    <row r="663" spans="1:2" x14ac:dyDescent="0.25">
      <c r="A663">
        <v>793.5570068359375</v>
      </c>
      <c r="B663">
        <v>39.25</v>
      </c>
    </row>
    <row r="664" spans="1:2" x14ac:dyDescent="0.25">
      <c r="A664">
        <v>793.5689697265625</v>
      </c>
      <c r="B664">
        <v>12.25</v>
      </c>
    </row>
    <row r="665" spans="1:2" x14ac:dyDescent="0.25">
      <c r="A665">
        <v>793.58099365234375</v>
      </c>
      <c r="B665">
        <v>50</v>
      </c>
    </row>
    <row r="666" spans="1:2" x14ac:dyDescent="0.25">
      <c r="A666">
        <v>793.593994140625</v>
      </c>
      <c r="B666">
        <v>110.69999694824219</v>
      </c>
    </row>
    <row r="667" spans="1:2" x14ac:dyDescent="0.25">
      <c r="A667">
        <v>793.60601806640625</v>
      </c>
      <c r="B667">
        <v>111.69999694824219</v>
      </c>
    </row>
    <row r="668" spans="1:2" x14ac:dyDescent="0.25">
      <c r="A668">
        <v>793.61798095703125</v>
      </c>
      <c r="B668">
        <v>99.75</v>
      </c>
    </row>
    <row r="669" spans="1:2" x14ac:dyDescent="0.25">
      <c r="A669">
        <v>793.6309814453125</v>
      </c>
      <c r="B669">
        <v>90.75</v>
      </c>
    </row>
    <row r="670" spans="1:2" x14ac:dyDescent="0.25">
      <c r="A670">
        <v>793.64300537109375</v>
      </c>
      <c r="B670">
        <v>126.5</v>
      </c>
    </row>
    <row r="671" spans="1:2" x14ac:dyDescent="0.25">
      <c r="A671">
        <v>793.655029296875</v>
      </c>
      <c r="B671">
        <v>183.69999694824219</v>
      </c>
    </row>
    <row r="672" spans="1:2" x14ac:dyDescent="0.25">
      <c r="A672">
        <v>793.6669921875</v>
      </c>
      <c r="B672">
        <v>128.80000305175781</v>
      </c>
    </row>
    <row r="673" spans="1:2" x14ac:dyDescent="0.25">
      <c r="A673">
        <v>793.67999267578125</v>
      </c>
      <c r="B673">
        <v>84.75</v>
      </c>
    </row>
    <row r="674" spans="1:2" x14ac:dyDescent="0.25">
      <c r="A674">
        <v>793.6920166015625</v>
      </c>
      <c r="B674">
        <v>115.80000305175781</v>
      </c>
    </row>
    <row r="675" spans="1:2" x14ac:dyDescent="0.25">
      <c r="A675">
        <v>793.7039794921875</v>
      </c>
      <c r="B675">
        <v>113.5</v>
      </c>
    </row>
    <row r="676" spans="1:2" x14ac:dyDescent="0.25">
      <c r="A676">
        <v>793.71697998046875</v>
      </c>
      <c r="B676">
        <v>79.5</v>
      </c>
    </row>
    <row r="677" spans="1:2" x14ac:dyDescent="0.25">
      <c r="A677">
        <v>793.72900390625</v>
      </c>
      <c r="B677">
        <v>57.25</v>
      </c>
    </row>
    <row r="678" spans="1:2" x14ac:dyDescent="0.25">
      <c r="A678">
        <v>793.74102783203125</v>
      </c>
      <c r="B678">
        <v>92.75</v>
      </c>
    </row>
    <row r="679" spans="1:2" x14ac:dyDescent="0.25">
      <c r="A679">
        <v>793.7540283203125</v>
      </c>
      <c r="B679">
        <v>112.5</v>
      </c>
    </row>
    <row r="680" spans="1:2" x14ac:dyDescent="0.25">
      <c r="A680">
        <v>793.7659912109375</v>
      </c>
      <c r="B680">
        <v>67.75</v>
      </c>
    </row>
    <row r="681" spans="1:2" x14ac:dyDescent="0.25">
      <c r="A681">
        <v>793.77801513671875</v>
      </c>
      <c r="B681">
        <v>101.5</v>
      </c>
    </row>
    <row r="682" spans="1:2" x14ac:dyDescent="0.25">
      <c r="A682">
        <v>793.78997802734375</v>
      </c>
      <c r="B682">
        <v>190.5</v>
      </c>
    </row>
    <row r="683" spans="1:2" x14ac:dyDescent="0.25">
      <c r="A683">
        <v>793.802978515625</v>
      </c>
      <c r="B683">
        <v>201.5</v>
      </c>
    </row>
    <row r="684" spans="1:2" x14ac:dyDescent="0.25">
      <c r="A684">
        <v>793.81500244140625</v>
      </c>
      <c r="B684">
        <v>196.19999694824219</v>
      </c>
    </row>
    <row r="685" spans="1:2" x14ac:dyDescent="0.25">
      <c r="A685">
        <v>793.8270263671875</v>
      </c>
      <c r="B685">
        <v>221.5</v>
      </c>
    </row>
    <row r="686" spans="1:2" x14ac:dyDescent="0.25">
      <c r="A686">
        <v>793.84002685546875</v>
      </c>
      <c r="B686">
        <v>424.5</v>
      </c>
    </row>
    <row r="687" spans="1:2" x14ac:dyDescent="0.25">
      <c r="A687">
        <v>793.85198974609375</v>
      </c>
      <c r="B687">
        <v>1074</v>
      </c>
    </row>
    <row r="688" spans="1:2" x14ac:dyDescent="0.25">
      <c r="A688">
        <v>793.864013671875</v>
      </c>
      <c r="B688">
        <v>2004</v>
      </c>
    </row>
    <row r="689" spans="1:2" x14ac:dyDescent="0.25">
      <c r="A689">
        <v>793.87701416015625</v>
      </c>
      <c r="B689">
        <v>2606</v>
      </c>
    </row>
    <row r="690" spans="1:2" x14ac:dyDescent="0.25">
      <c r="A690">
        <v>793.88897705078125</v>
      </c>
      <c r="B690">
        <v>2575</v>
      </c>
    </row>
    <row r="691" spans="1:2" x14ac:dyDescent="0.25">
      <c r="A691">
        <v>793.9010009765625</v>
      </c>
      <c r="B691">
        <v>2007</v>
      </c>
    </row>
    <row r="692" spans="1:2" x14ac:dyDescent="0.25">
      <c r="A692">
        <v>793.91302490234375</v>
      </c>
      <c r="B692">
        <v>1140</v>
      </c>
    </row>
    <row r="693" spans="1:2" x14ac:dyDescent="0.25">
      <c r="A693">
        <v>793.926025390625</v>
      </c>
      <c r="B693">
        <v>491.20001220703125</v>
      </c>
    </row>
    <row r="694" spans="1:2" x14ac:dyDescent="0.25">
      <c r="A694">
        <v>793.93798828125</v>
      </c>
      <c r="B694">
        <v>231.69999694824219</v>
      </c>
    </row>
    <row r="695" spans="1:2" x14ac:dyDescent="0.25">
      <c r="A695">
        <v>793.95001220703125</v>
      </c>
      <c r="B695">
        <v>123</v>
      </c>
    </row>
    <row r="696" spans="1:2" x14ac:dyDescent="0.25">
      <c r="A696">
        <v>793.9630126953125</v>
      </c>
      <c r="B696">
        <v>61</v>
      </c>
    </row>
    <row r="697" spans="1:2" x14ac:dyDescent="0.25">
      <c r="A697">
        <v>793.9749755859375</v>
      </c>
      <c r="B697">
        <v>24.25</v>
      </c>
    </row>
    <row r="698" spans="1:2" x14ac:dyDescent="0.25">
      <c r="A698">
        <v>793.98699951171875</v>
      </c>
      <c r="B698">
        <v>21.5</v>
      </c>
    </row>
    <row r="699" spans="1:2" x14ac:dyDescent="0.25">
      <c r="A699">
        <v>794</v>
      </c>
      <c r="B699">
        <v>48.5</v>
      </c>
    </row>
    <row r="700" spans="1:2" x14ac:dyDescent="0.25">
      <c r="A700">
        <v>794.01202392578125</v>
      </c>
      <c r="B700">
        <v>60</v>
      </c>
    </row>
    <row r="701" spans="1:2" x14ac:dyDescent="0.25">
      <c r="A701">
        <v>794.02398681640625</v>
      </c>
      <c r="B701">
        <v>34</v>
      </c>
    </row>
    <row r="702" spans="1:2" x14ac:dyDescent="0.25">
      <c r="A702">
        <v>794.0360107421875</v>
      </c>
      <c r="B702">
        <v>10.5</v>
      </c>
    </row>
    <row r="703" spans="1:2" x14ac:dyDescent="0.25">
      <c r="A703">
        <v>794.04901123046875</v>
      </c>
      <c r="B703">
        <v>5.75</v>
      </c>
    </row>
    <row r="704" spans="1:2" x14ac:dyDescent="0.25">
      <c r="A704">
        <v>794.06097412109375</v>
      </c>
      <c r="B704">
        <v>13.75</v>
      </c>
    </row>
    <row r="705" spans="1:2" x14ac:dyDescent="0.25">
      <c r="A705">
        <v>794.072998046875</v>
      </c>
      <c r="B705">
        <v>46.5</v>
      </c>
    </row>
    <row r="706" spans="1:2" x14ac:dyDescent="0.25">
      <c r="A706">
        <v>794.08599853515625</v>
      </c>
      <c r="B706">
        <v>65.25</v>
      </c>
    </row>
    <row r="707" spans="1:2" x14ac:dyDescent="0.25">
      <c r="A707">
        <v>794.0980224609375</v>
      </c>
      <c r="B707">
        <v>42.75</v>
      </c>
    </row>
    <row r="708" spans="1:2" x14ac:dyDescent="0.25">
      <c r="A708">
        <v>794.1099853515625</v>
      </c>
      <c r="B708">
        <v>28</v>
      </c>
    </row>
    <row r="709" spans="1:2" x14ac:dyDescent="0.25">
      <c r="A709">
        <v>794.12298583984375</v>
      </c>
      <c r="B709">
        <v>37.25</v>
      </c>
    </row>
    <row r="710" spans="1:2" x14ac:dyDescent="0.25">
      <c r="A710">
        <v>794.135009765625</v>
      </c>
      <c r="B710">
        <v>46.5</v>
      </c>
    </row>
    <row r="711" spans="1:2" x14ac:dyDescent="0.25">
      <c r="A711">
        <v>794.14697265625</v>
      </c>
      <c r="B711">
        <v>63.75</v>
      </c>
    </row>
    <row r="712" spans="1:2" x14ac:dyDescent="0.25">
      <c r="A712">
        <v>794.15899658203125</v>
      </c>
      <c r="B712">
        <v>104</v>
      </c>
    </row>
    <row r="713" spans="1:2" x14ac:dyDescent="0.25">
      <c r="A713">
        <v>794.1719970703125</v>
      </c>
      <c r="B713">
        <v>127.5</v>
      </c>
    </row>
    <row r="714" spans="1:2" x14ac:dyDescent="0.25">
      <c r="A714">
        <v>794.18402099609375</v>
      </c>
      <c r="B714">
        <v>110.69999694824219</v>
      </c>
    </row>
    <row r="715" spans="1:2" x14ac:dyDescent="0.25">
      <c r="A715">
        <v>794.19598388671875</v>
      </c>
      <c r="B715">
        <v>98</v>
      </c>
    </row>
    <row r="716" spans="1:2" x14ac:dyDescent="0.25">
      <c r="A716">
        <v>794.208984375</v>
      </c>
      <c r="B716">
        <v>97.5</v>
      </c>
    </row>
    <row r="717" spans="1:2" x14ac:dyDescent="0.25">
      <c r="A717">
        <v>794.22100830078125</v>
      </c>
      <c r="B717">
        <v>92.25</v>
      </c>
    </row>
    <row r="718" spans="1:2" x14ac:dyDescent="0.25">
      <c r="A718">
        <v>794.23297119140625</v>
      </c>
      <c r="B718">
        <v>112</v>
      </c>
    </row>
    <row r="719" spans="1:2" x14ac:dyDescent="0.25">
      <c r="A719">
        <v>794.2459716796875</v>
      </c>
      <c r="B719">
        <v>145</v>
      </c>
    </row>
    <row r="720" spans="1:2" x14ac:dyDescent="0.25">
      <c r="A720">
        <v>794.25799560546875</v>
      </c>
      <c r="B720">
        <v>148.19999694824219</v>
      </c>
    </row>
    <row r="721" spans="1:2" x14ac:dyDescent="0.25">
      <c r="A721">
        <v>794.27001953125</v>
      </c>
      <c r="B721">
        <v>139</v>
      </c>
    </row>
    <row r="722" spans="1:2" x14ac:dyDescent="0.25">
      <c r="A722">
        <v>794.28302001953125</v>
      </c>
      <c r="B722">
        <v>121.80000305175781</v>
      </c>
    </row>
    <row r="723" spans="1:2" x14ac:dyDescent="0.25">
      <c r="A723">
        <v>794.29498291015625</v>
      </c>
      <c r="B723">
        <v>105.30000305175781</v>
      </c>
    </row>
    <row r="724" spans="1:2" x14ac:dyDescent="0.25">
      <c r="A724">
        <v>794.3070068359375</v>
      </c>
      <c r="B724">
        <v>97.5</v>
      </c>
    </row>
    <row r="725" spans="1:2" x14ac:dyDescent="0.25">
      <c r="A725">
        <v>794.3189697265625</v>
      </c>
      <c r="B725">
        <v>112.69999694824219</v>
      </c>
    </row>
    <row r="726" spans="1:2" x14ac:dyDescent="0.25">
      <c r="A726">
        <v>794.33197021484375</v>
      </c>
      <c r="B726">
        <v>222.5</v>
      </c>
    </row>
    <row r="727" spans="1:2" x14ac:dyDescent="0.25">
      <c r="A727">
        <v>794.343994140625</v>
      </c>
      <c r="B727">
        <v>411.20001220703125</v>
      </c>
    </row>
    <row r="728" spans="1:2" x14ac:dyDescent="0.25">
      <c r="A728">
        <v>794.35601806640625</v>
      </c>
      <c r="B728">
        <v>602.29998779296875</v>
      </c>
    </row>
    <row r="729" spans="1:2" x14ac:dyDescent="0.25">
      <c r="A729">
        <v>794.3690185546875</v>
      </c>
      <c r="B729">
        <v>777</v>
      </c>
    </row>
    <row r="730" spans="1:2" x14ac:dyDescent="0.25">
      <c r="A730">
        <v>794.3809814453125</v>
      </c>
      <c r="B730">
        <v>951.5</v>
      </c>
    </row>
    <row r="731" spans="1:2" x14ac:dyDescent="0.25">
      <c r="A731">
        <v>794.39300537109375</v>
      </c>
      <c r="B731">
        <v>1007</v>
      </c>
    </row>
    <row r="732" spans="1:2" x14ac:dyDescent="0.25">
      <c r="A732">
        <v>794.406005859375</v>
      </c>
      <c r="B732">
        <v>792.79998779296875</v>
      </c>
    </row>
    <row r="733" spans="1:2" x14ac:dyDescent="0.25">
      <c r="A733">
        <v>794.41802978515625</v>
      </c>
      <c r="B733">
        <v>467.5</v>
      </c>
    </row>
    <row r="734" spans="1:2" x14ac:dyDescent="0.25">
      <c r="A734">
        <v>794.42999267578125</v>
      </c>
      <c r="B734">
        <v>265</v>
      </c>
    </row>
    <row r="735" spans="1:2" x14ac:dyDescent="0.25">
      <c r="A735">
        <v>794.4429931640625</v>
      </c>
      <c r="B735">
        <v>167</v>
      </c>
    </row>
    <row r="736" spans="1:2" x14ac:dyDescent="0.25">
      <c r="A736">
        <v>794.45501708984375</v>
      </c>
      <c r="B736">
        <v>109.69999694824219</v>
      </c>
    </row>
    <row r="737" spans="1:2" x14ac:dyDescent="0.25">
      <c r="A737">
        <v>794.46697998046875</v>
      </c>
      <c r="B737">
        <v>86.75</v>
      </c>
    </row>
    <row r="738" spans="1:2" x14ac:dyDescent="0.25">
      <c r="A738">
        <v>794.47900390625</v>
      </c>
      <c r="B738">
        <v>51.75</v>
      </c>
    </row>
    <row r="739" spans="1:2" x14ac:dyDescent="0.25">
      <c r="A739">
        <v>794.49200439453125</v>
      </c>
      <c r="B739">
        <v>21.5</v>
      </c>
    </row>
    <row r="740" spans="1:2" x14ac:dyDescent="0.25">
      <c r="A740">
        <v>794.5040283203125</v>
      </c>
      <c r="B740">
        <v>15.25</v>
      </c>
    </row>
    <row r="741" spans="1:2" x14ac:dyDescent="0.25">
      <c r="A741">
        <v>794.5159912109375</v>
      </c>
      <c r="B741">
        <v>12.25</v>
      </c>
    </row>
    <row r="742" spans="1:2" x14ac:dyDescent="0.25">
      <c r="A742">
        <v>794.52899169921875</v>
      </c>
      <c r="B742">
        <v>20.25</v>
      </c>
    </row>
    <row r="743" spans="1:2" x14ac:dyDescent="0.25">
      <c r="A743">
        <v>794.541015625</v>
      </c>
      <c r="B743">
        <v>24.5</v>
      </c>
    </row>
    <row r="744" spans="1:2" x14ac:dyDescent="0.25">
      <c r="A744">
        <v>794.552978515625</v>
      </c>
      <c r="B744">
        <v>24.5</v>
      </c>
    </row>
    <row r="745" spans="1:2" x14ac:dyDescent="0.25">
      <c r="A745">
        <v>794.56597900390625</v>
      </c>
      <c r="B745">
        <v>27.5</v>
      </c>
    </row>
    <row r="746" spans="1:2" x14ac:dyDescent="0.25">
      <c r="A746">
        <v>794.5780029296875</v>
      </c>
      <c r="B746">
        <v>43.75</v>
      </c>
    </row>
    <row r="747" spans="1:2" x14ac:dyDescent="0.25">
      <c r="A747">
        <v>794.59002685546875</v>
      </c>
      <c r="B747">
        <v>66.25</v>
      </c>
    </row>
    <row r="748" spans="1:2" x14ac:dyDescent="0.25">
      <c r="A748">
        <v>794.60198974609375</v>
      </c>
      <c r="B748">
        <v>63</v>
      </c>
    </row>
    <row r="749" spans="1:2" x14ac:dyDescent="0.25">
      <c r="A749">
        <v>794.614990234375</v>
      </c>
      <c r="B749">
        <v>64.5</v>
      </c>
    </row>
    <row r="750" spans="1:2" x14ac:dyDescent="0.25">
      <c r="A750">
        <v>794.62701416015625</v>
      </c>
      <c r="B750">
        <v>79.5</v>
      </c>
    </row>
    <row r="751" spans="1:2" x14ac:dyDescent="0.25">
      <c r="A751">
        <v>794.63897705078125</v>
      </c>
      <c r="B751">
        <v>85</v>
      </c>
    </row>
    <row r="752" spans="1:2" x14ac:dyDescent="0.25">
      <c r="A752">
        <v>794.6519775390625</v>
      </c>
      <c r="B752">
        <v>91</v>
      </c>
    </row>
    <row r="753" spans="1:2" x14ac:dyDescent="0.25">
      <c r="A753">
        <v>794.66400146484375</v>
      </c>
      <c r="B753">
        <v>89.25</v>
      </c>
    </row>
    <row r="754" spans="1:2" x14ac:dyDescent="0.25">
      <c r="A754">
        <v>794.676025390625</v>
      </c>
      <c r="B754">
        <v>78.75</v>
      </c>
    </row>
    <row r="755" spans="1:2" x14ac:dyDescent="0.25">
      <c r="A755">
        <v>794.68902587890625</v>
      </c>
      <c r="B755">
        <v>64</v>
      </c>
    </row>
    <row r="756" spans="1:2" x14ac:dyDescent="0.25">
      <c r="A756">
        <v>794.70098876953125</v>
      </c>
      <c r="B756">
        <v>66.25</v>
      </c>
    </row>
    <row r="757" spans="1:2" x14ac:dyDescent="0.25">
      <c r="A757">
        <v>794.7130126953125</v>
      </c>
      <c r="B757">
        <v>89.75</v>
      </c>
    </row>
    <row r="758" spans="1:2" x14ac:dyDescent="0.25">
      <c r="A758">
        <v>794.72601318359375</v>
      </c>
      <c r="B758">
        <v>78.5</v>
      </c>
    </row>
    <row r="759" spans="1:2" x14ac:dyDescent="0.25">
      <c r="A759">
        <v>794.73797607421875</v>
      </c>
      <c r="B759">
        <v>35.75</v>
      </c>
    </row>
    <row r="760" spans="1:2" x14ac:dyDescent="0.25">
      <c r="A760">
        <v>794.75</v>
      </c>
      <c r="B760">
        <v>22.25</v>
      </c>
    </row>
    <row r="761" spans="1:2" x14ac:dyDescent="0.25">
      <c r="A761">
        <v>794.76202392578125</v>
      </c>
      <c r="B761">
        <v>42.5</v>
      </c>
    </row>
    <row r="762" spans="1:2" x14ac:dyDescent="0.25">
      <c r="A762">
        <v>794.7750244140625</v>
      </c>
      <c r="B762">
        <v>78</v>
      </c>
    </row>
    <row r="763" spans="1:2" x14ac:dyDescent="0.25">
      <c r="A763">
        <v>794.7869873046875</v>
      </c>
      <c r="B763">
        <v>152.30000305175781</v>
      </c>
    </row>
    <row r="764" spans="1:2" x14ac:dyDescent="0.25">
      <c r="A764">
        <v>794.79901123046875</v>
      </c>
      <c r="B764">
        <v>196.5</v>
      </c>
    </row>
    <row r="765" spans="1:2" x14ac:dyDescent="0.25">
      <c r="A765">
        <v>794.81201171875</v>
      </c>
      <c r="B765">
        <v>156.5</v>
      </c>
    </row>
    <row r="766" spans="1:2" x14ac:dyDescent="0.25">
      <c r="A766">
        <v>794.823974609375</v>
      </c>
      <c r="B766">
        <v>127.80000305175781</v>
      </c>
    </row>
    <row r="767" spans="1:2" x14ac:dyDescent="0.25">
      <c r="A767">
        <v>794.83599853515625</v>
      </c>
      <c r="B767">
        <v>158.30000305175781</v>
      </c>
    </row>
    <row r="768" spans="1:2" x14ac:dyDescent="0.25">
      <c r="A768">
        <v>794.8489990234375</v>
      </c>
      <c r="B768">
        <v>309.20001220703125</v>
      </c>
    </row>
    <row r="769" spans="1:2" x14ac:dyDescent="0.25">
      <c r="A769">
        <v>794.86102294921875</v>
      </c>
      <c r="B769">
        <v>534.79998779296875</v>
      </c>
    </row>
    <row r="770" spans="1:2" x14ac:dyDescent="0.25">
      <c r="A770">
        <v>794.87298583984375</v>
      </c>
      <c r="B770">
        <v>608.5</v>
      </c>
    </row>
    <row r="771" spans="1:2" x14ac:dyDescent="0.25">
      <c r="A771">
        <v>794.885986328125</v>
      </c>
      <c r="B771">
        <v>497.5</v>
      </c>
    </row>
    <row r="772" spans="1:2" x14ac:dyDescent="0.25">
      <c r="A772">
        <v>794.89801025390625</v>
      </c>
      <c r="B772">
        <v>374.79998779296875</v>
      </c>
    </row>
    <row r="773" spans="1:2" x14ac:dyDescent="0.25">
      <c r="A773">
        <v>794.90997314453125</v>
      </c>
      <c r="B773">
        <v>284.5</v>
      </c>
    </row>
    <row r="774" spans="1:2" x14ac:dyDescent="0.25">
      <c r="A774">
        <v>794.9219970703125</v>
      </c>
      <c r="B774">
        <v>166</v>
      </c>
    </row>
    <row r="775" spans="1:2" x14ac:dyDescent="0.25">
      <c r="A775">
        <v>794.93499755859375</v>
      </c>
      <c r="B775">
        <v>80.5</v>
      </c>
    </row>
    <row r="776" spans="1:2" x14ac:dyDescent="0.25">
      <c r="A776">
        <v>794.947021484375</v>
      </c>
      <c r="B776">
        <v>71.75</v>
      </c>
    </row>
    <row r="777" spans="1:2" x14ac:dyDescent="0.25">
      <c r="A777">
        <v>794.958984375</v>
      </c>
      <c r="B777">
        <v>81</v>
      </c>
    </row>
    <row r="778" spans="1:2" x14ac:dyDescent="0.25">
      <c r="A778">
        <v>794.97198486328125</v>
      </c>
      <c r="B778">
        <v>59</v>
      </c>
    </row>
    <row r="779" spans="1:2" x14ac:dyDescent="0.25">
      <c r="A779">
        <v>794.9840087890625</v>
      </c>
      <c r="B779">
        <v>34.75</v>
      </c>
    </row>
    <row r="780" spans="1:2" x14ac:dyDescent="0.25">
      <c r="A780">
        <v>794.9959716796875</v>
      </c>
      <c r="B780">
        <v>37</v>
      </c>
    </row>
    <row r="781" spans="1:2" x14ac:dyDescent="0.25">
      <c r="A781">
        <v>795.00897216796875</v>
      </c>
      <c r="B781">
        <v>53.5</v>
      </c>
    </row>
    <row r="782" spans="1:2" x14ac:dyDescent="0.25">
      <c r="A782">
        <v>795.02099609375</v>
      </c>
      <c r="B782">
        <v>56.75</v>
      </c>
    </row>
    <row r="783" spans="1:2" x14ac:dyDescent="0.25">
      <c r="A783">
        <v>795.03302001953125</v>
      </c>
      <c r="B783">
        <v>28.25</v>
      </c>
    </row>
    <row r="784" spans="1:2" x14ac:dyDescent="0.25">
      <c r="A784">
        <v>795.0460205078125</v>
      </c>
      <c r="B784">
        <v>8.5</v>
      </c>
    </row>
    <row r="785" spans="1:2" x14ac:dyDescent="0.25">
      <c r="A785">
        <v>795.0579833984375</v>
      </c>
      <c r="B785">
        <v>6.25</v>
      </c>
    </row>
    <row r="786" spans="1:2" x14ac:dyDescent="0.25">
      <c r="A786">
        <v>795.07000732421875</v>
      </c>
      <c r="B786">
        <v>20</v>
      </c>
    </row>
    <row r="787" spans="1:2" x14ac:dyDescent="0.25">
      <c r="A787">
        <v>795.08197021484375</v>
      </c>
      <c r="B787">
        <v>35.75</v>
      </c>
    </row>
    <row r="788" spans="1:2" x14ac:dyDescent="0.25">
      <c r="A788">
        <v>795.094970703125</v>
      </c>
      <c r="B788">
        <v>34.25</v>
      </c>
    </row>
    <row r="789" spans="1:2" x14ac:dyDescent="0.25">
      <c r="A789">
        <v>795.10699462890625</v>
      </c>
      <c r="B789">
        <v>33.5</v>
      </c>
    </row>
    <row r="790" spans="1:2" x14ac:dyDescent="0.25">
      <c r="A790">
        <v>795.1190185546875</v>
      </c>
      <c r="B790">
        <v>26.25</v>
      </c>
    </row>
    <row r="791" spans="1:2" x14ac:dyDescent="0.25">
      <c r="A791">
        <v>795.13201904296875</v>
      </c>
      <c r="B791">
        <v>14.5</v>
      </c>
    </row>
    <row r="792" spans="1:2" x14ac:dyDescent="0.25">
      <c r="A792">
        <v>795.14398193359375</v>
      </c>
      <c r="B792">
        <v>10</v>
      </c>
    </row>
    <row r="793" spans="1:2" x14ac:dyDescent="0.25">
      <c r="A793">
        <v>795.156005859375</v>
      </c>
      <c r="B793">
        <v>52.75</v>
      </c>
    </row>
    <row r="794" spans="1:2" x14ac:dyDescent="0.25">
      <c r="A794">
        <v>795.16900634765625</v>
      </c>
      <c r="B794">
        <v>108.5</v>
      </c>
    </row>
    <row r="795" spans="1:2" x14ac:dyDescent="0.25">
      <c r="A795">
        <v>795.1810302734375</v>
      </c>
      <c r="B795">
        <v>90.75</v>
      </c>
    </row>
    <row r="796" spans="1:2" x14ac:dyDescent="0.25">
      <c r="A796">
        <v>795.1929931640625</v>
      </c>
      <c r="B796">
        <v>46.25</v>
      </c>
    </row>
    <row r="797" spans="1:2" x14ac:dyDescent="0.25">
      <c r="A797">
        <v>795.20599365234375</v>
      </c>
      <c r="B797">
        <v>20.75</v>
      </c>
    </row>
    <row r="798" spans="1:2" x14ac:dyDescent="0.25">
      <c r="A798">
        <v>795.218017578125</v>
      </c>
      <c r="B798">
        <v>22.25</v>
      </c>
    </row>
    <row r="799" spans="1:2" x14ac:dyDescent="0.25">
      <c r="A799">
        <v>795.22998046875</v>
      </c>
      <c r="B799">
        <v>49.5</v>
      </c>
    </row>
    <row r="800" spans="1:2" x14ac:dyDescent="0.25">
      <c r="A800">
        <v>795.24298095703125</v>
      </c>
      <c r="B800">
        <v>59.75</v>
      </c>
    </row>
    <row r="801" spans="1:2" x14ac:dyDescent="0.25">
      <c r="A801">
        <v>795.2550048828125</v>
      </c>
      <c r="B801">
        <v>39.5</v>
      </c>
    </row>
    <row r="802" spans="1:2" x14ac:dyDescent="0.25">
      <c r="A802">
        <v>795.26702880859375</v>
      </c>
      <c r="B802">
        <v>20.25</v>
      </c>
    </row>
    <row r="803" spans="1:2" x14ac:dyDescent="0.25">
      <c r="A803">
        <v>795.27899169921875</v>
      </c>
      <c r="B803">
        <v>34.5</v>
      </c>
    </row>
  </sheetData>
  <sheetProtection formatCells="0"/>
  <sortState ref="A1:B803">
    <sortCondition ref="A1"/>
  </sortState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T804"/>
  <sheetViews>
    <sheetView workbookViewId="0"/>
  </sheetViews>
  <sheetFormatPr defaultRowHeight="15" x14ac:dyDescent="0.25"/>
  <cols>
    <col min="6" max="6" width="17.7109375" customWidth="1"/>
  </cols>
  <sheetData>
    <row r="1" spans="1:20" ht="15.75" thickBot="1" x14ac:dyDescent="0.3">
      <c r="A1">
        <v>785.42401123046875</v>
      </c>
      <c r="B1">
        <v>161.69999694824219</v>
      </c>
      <c r="C1" s="2" t="s">
        <v>18</v>
      </c>
      <c r="D1">
        <f>D2 - (1/$G$6)</f>
        <v>787.35400390625</v>
      </c>
      <c r="E1">
        <v>0</v>
      </c>
      <c r="G1" s="2" t="s">
        <v>20</v>
      </c>
      <c r="H1" s="2" t="s">
        <v>21</v>
      </c>
      <c r="I1" s="2" t="s">
        <v>21</v>
      </c>
      <c r="J1">
        <f>'hidden params'!J1</f>
        <v>1</v>
      </c>
      <c r="K1">
        <f>IF(ISNUMBER(D1),ROUND((D1-I$2)*$G$6,0),"")</f>
        <v>3</v>
      </c>
      <c r="L1">
        <f>IF(ISNUMBER((((EXP(GAMMALN($I$3+1)))/((EXP(GAMMALN(K1+1)))*(EXP(GAMMALN($I$3-K1+1))))))*(($I$8)^K1)*((1-$I$8)^($I$3-K1))),(((EXP(GAMMALN($I$3+1)))/((EXP(GAMMALN(K1+1)))*(EXP(GAMMALN($I$3-K1+1))))))*(($I$8)^K1)*((1-$I$8)^($I$3-K1)),0)</f>
        <v>2.5482779620308746E-4</v>
      </c>
      <c r="M1">
        <f>I$7*(L$1*J1) + $I$4</f>
        <v>51.22854619512254</v>
      </c>
      <c r="N1">
        <f>IF(ISNUMBER((((EXP(GAMMALN($I$22+1)))/((EXP(GAMMALN(K1+1)))*(EXP(GAMMALN($I$22-K1+1))))))*(($I$11)^K1)*((1-$I$11)^($I$22-K1))),(((EXP(GAMMALN($I$22+1)))/((EXP(GAMMALN(K1+1)))*(EXP(GAMMALN($I$22-K1+1))))))*(($I$11)^K1)*((1-$I$11)^($I$22-K1)),0)</f>
        <v>1.4829959853198229E-7</v>
      </c>
      <c r="O1">
        <f>I$10*(N$1*J1) + $I$4</f>
        <v>2.8540905759748922E-2</v>
      </c>
      <c r="P1">
        <f>IF(ISNUMBER(D1),SUM(M1,O1)-$I$4,"")</f>
        <v>51.257087100882288</v>
      </c>
      <c r="Q1">
        <f>IF(ISNUMBER(P1),P1-E1,"")</f>
        <v>51.257087100882288</v>
      </c>
      <c r="R1">
        <f>IF(ISNUMBER(P1),Q1*Q1,"")</f>
        <v>2627.2889780674336</v>
      </c>
      <c r="S1">
        <f>IF(ISNUMBER(P1),((IF(P1&gt;E1,I$5*(P1-E1),P1-E1)))^2,"")</f>
        <v>2627.2889780674336</v>
      </c>
      <c r="T1">
        <f>IF(ISNUMBER(P1),(M1*D1),"")</f>
        <v>40335.000961026024</v>
      </c>
    </row>
    <row r="2" spans="1:20" ht="15.75" thickTop="1" x14ac:dyDescent="0.25">
      <c r="A2">
        <v>785.43597412109375</v>
      </c>
      <c r="B2">
        <v>115.5</v>
      </c>
      <c r="C2" s="2" t="s">
        <v>19</v>
      </c>
      <c r="D2">
        <f>D3 - (1/$G$6)</f>
        <v>787.85400390625</v>
      </c>
      <c r="E2">
        <v>0</v>
      </c>
      <c r="F2" s="3" t="s">
        <v>22</v>
      </c>
      <c r="G2" s="4">
        <v>4.59649658203125</v>
      </c>
      <c r="H2" t="s">
        <v>431</v>
      </c>
      <c r="I2">
        <f>'hidden params'!I2</f>
        <v>785.83883500000002</v>
      </c>
      <c r="J2">
        <f>'hidden params'!J2</f>
        <v>0.80344617693080145</v>
      </c>
      <c r="K2">
        <f t="shared" ref="K2:K30" si="0">IF(ISNUMBER(D2),ROUND((D2-I$2)*$G$6,0),"")</f>
        <v>4</v>
      </c>
      <c r="L2">
        <f t="shared" ref="L2:L30" si="1">IF(ISNUMBER((((EXP(GAMMALN($I$3+1)))/((EXP(GAMMALN(K2+1)))*(EXP(GAMMALN($I$3-K2+1))))))*(($I$8)^K2)*((1-$I$8)^($I$3-K2))),(((EXP(GAMMALN($I$3+1)))/((EXP(GAMMALN(K2+1)))*(EXP(GAMMALN($I$3-K2+1))))))*(($I$8)^K2)*((1-$I$8)^($I$3-K2)),0)</f>
        <v>1.6220708668233488E-3</v>
      </c>
      <c r="M2">
        <f>I$7*((L$1*J2)+(L$2*J1)) + $I$4</f>
        <v>367.2475598081715</v>
      </c>
      <c r="N2">
        <f t="shared" ref="N2:N30" si="2">IF(ISNUMBER((((EXP(GAMMALN($I$22+1)))/((EXP(GAMMALN(K2+1)))*(EXP(GAMMALN($I$22-K2+1))))))*(($I$11)^K2)*((1-$I$11)^($I$22-K2))),(((EXP(GAMMALN($I$22+1)))/((EXP(GAMMALN(K2+1)))*(EXP(GAMMALN($I$22-K2+1))))))*(($I$11)^K2)*((1-$I$11)^($I$22-K2)),0)</f>
        <v>2.4701531094291693E-6</v>
      </c>
      <c r="O2">
        <f>I$10*((N$1*J2)+(N$2*J1)) + $I$4</f>
        <v>0.49832284131507748</v>
      </c>
      <c r="P2">
        <f t="shared" ref="P2:P30" si="3">IF(ISNUMBER(D2),SUM(M2,O2)-$I$4,"")</f>
        <v>367.74588264948659</v>
      </c>
      <c r="Q2">
        <f t="shared" ref="Q2:Q30" si="4">IF(ISNUMBER(P2),P2-E2,"")</f>
        <v>367.74588264948659</v>
      </c>
      <c r="R2">
        <f t="shared" ref="R2:R30" si="5">IF(ISNUMBER(P2),Q2*Q2,"")</f>
        <v>135237.03420564995</v>
      </c>
      <c r="S2">
        <f t="shared" ref="S2:S30" si="6">IF(ISNUMBER(P2),((IF(P2&gt;E2,I$5*(P2-E2),P2-E2)))^2,"")</f>
        <v>135237.03420564995</v>
      </c>
      <c r="T2">
        <f t="shared" ref="T2:T30" si="7">IF(ISNUMBER(P2),(M2*D2),"")</f>
        <v>289337.46041966794</v>
      </c>
    </row>
    <row r="3" spans="1:20" x14ac:dyDescent="0.25">
      <c r="A3">
        <v>785.447998046875</v>
      </c>
      <c r="B3">
        <v>79.25</v>
      </c>
      <c r="D3">
        <f>D4 - (1/$G$6)</f>
        <v>788.35400390625</v>
      </c>
      <c r="E3">
        <v>0</v>
      </c>
      <c r="F3" s="7" t="s">
        <v>16</v>
      </c>
      <c r="G3" s="8">
        <f>IF(ISBLANK(G2),"",$G$2*$G$6)</f>
        <v>9.1929931640625</v>
      </c>
      <c r="H3" s="22" t="s">
        <v>432</v>
      </c>
      <c r="I3" s="22">
        <v>13.753941155366729</v>
      </c>
      <c r="J3">
        <f>'hidden params'!J3</f>
        <v>0.37217999724675188</v>
      </c>
      <c r="K3">
        <f t="shared" si="0"/>
        <v>5</v>
      </c>
      <c r="L3">
        <f t="shared" si="1"/>
        <v>7.4919576288996403E-3</v>
      </c>
      <c r="M3">
        <f>I$7*((L$1*J3)+(L$2*J2)+(L$3*J1)) + $I$4</f>
        <v>1787.1839052370481</v>
      </c>
      <c r="N3">
        <f t="shared" si="2"/>
        <v>2.9820770871542258E-5</v>
      </c>
      <c r="O3">
        <f>I$10*((N$1*J3)+(N$2*J2)+(N$3*J1)) + $I$4</f>
        <v>6.1317117076501857</v>
      </c>
      <c r="P3">
        <f t="shared" si="3"/>
        <v>1793.3156169446981</v>
      </c>
      <c r="Q3">
        <f t="shared" si="4"/>
        <v>1793.3156169446981</v>
      </c>
      <c r="R3">
        <f t="shared" si="5"/>
        <v>3215980.9019777435</v>
      </c>
      <c r="S3">
        <f t="shared" si="6"/>
        <v>3215980.9019777435</v>
      </c>
      <c r="T3">
        <f t="shared" si="7"/>
        <v>1408933.5874104348</v>
      </c>
    </row>
    <row r="4" spans="1:20" x14ac:dyDescent="0.25">
      <c r="A4">
        <v>785.46099853515625</v>
      </c>
      <c r="B4">
        <v>44.75</v>
      </c>
      <c r="D4">
        <v>788.85400390625</v>
      </c>
      <c r="E4">
        <v>7375</v>
      </c>
      <c r="F4" s="5" t="s">
        <v>23</v>
      </c>
      <c r="G4" s="6">
        <v>791.6160888671875</v>
      </c>
      <c r="H4" t="s">
        <v>11</v>
      </c>
      <c r="I4">
        <v>0</v>
      </c>
      <c r="J4">
        <f>'hidden params'!J4</f>
        <v>0.12617301604219128</v>
      </c>
      <c r="K4">
        <f t="shared" si="0"/>
        <v>6</v>
      </c>
      <c r="L4">
        <f t="shared" si="1"/>
        <v>2.5879926973168935E-2</v>
      </c>
      <c r="M4">
        <f>I$7*((L$1*J4)+(L$2*J3)+(L$3*J2)+(L$4*J1)) + $I$4</f>
        <v>6540.6101698683851</v>
      </c>
      <c r="N4">
        <f t="shared" si="2"/>
        <v>2.6887579782972635E-4</v>
      </c>
      <c r="O4">
        <f>I$10*((N$1*J4)+(N$2*J3)+(N$3*J2)+(N$4*J1)) + $I$4</f>
        <v>56.537942803423626</v>
      </c>
      <c r="P4">
        <f t="shared" si="3"/>
        <v>6597.148112671809</v>
      </c>
      <c r="Q4">
        <f t="shared" si="4"/>
        <v>-777.85188732819097</v>
      </c>
      <c r="R4">
        <f t="shared" si="5"/>
        <v>605053.55862002866</v>
      </c>
      <c r="S4">
        <f t="shared" si="6"/>
        <v>605053.55862002866</v>
      </c>
      <c r="T4">
        <f t="shared" si="7"/>
        <v>5159586.5204906138</v>
      </c>
    </row>
    <row r="5" spans="1:20" ht="15.75" thickBot="1" x14ac:dyDescent="0.3">
      <c r="A5">
        <v>785.4730224609375</v>
      </c>
      <c r="B5">
        <v>19.75</v>
      </c>
      <c r="D5">
        <v>789.35601806640625</v>
      </c>
      <c r="E5">
        <v>20180</v>
      </c>
      <c r="F5" s="9" t="s">
        <v>24</v>
      </c>
      <c r="G5" s="10">
        <f>($G$4-1.00794)*$G$6</f>
        <v>1581.2162977343751</v>
      </c>
      <c r="H5" t="s">
        <v>433</v>
      </c>
      <c r="I5">
        <f>'hidden params'!D2</f>
        <v>1</v>
      </c>
      <c r="J5">
        <f>'hidden params'!J5</f>
        <v>3.4501219851586933E-2</v>
      </c>
      <c r="K5">
        <f t="shared" si="0"/>
        <v>7</v>
      </c>
      <c r="L5">
        <f t="shared" si="1"/>
        <v>6.7873910084910713E-2</v>
      </c>
      <c r="M5">
        <f>I$7*((L$1*J5)+(L$2*J4)+(L$3*J3)+(L$4*J2)+(L$5*J1)) + $I$4</f>
        <v>18428.373668105149</v>
      </c>
      <c r="N5">
        <f t="shared" si="2"/>
        <v>1.8373638409499291E-3</v>
      </c>
      <c r="O5">
        <f>I$10*((N$1*J5)+(N$2*J4)+(N$3*J3)+(N$4*J2)+(N$5*J1)) + $I$4</f>
        <v>397.38104317335808</v>
      </c>
      <c r="P5">
        <f t="shared" si="3"/>
        <v>18825.754711278507</v>
      </c>
      <c r="Q5">
        <f t="shared" si="4"/>
        <v>-1354.2452887214931</v>
      </c>
      <c r="R5">
        <f t="shared" si="5"/>
        <v>1833980.3020243603</v>
      </c>
      <c r="S5">
        <f t="shared" si="6"/>
        <v>1833980.3020243603</v>
      </c>
      <c r="T5">
        <f t="shared" si="7"/>
        <v>14546547.658095293</v>
      </c>
    </row>
    <row r="6" spans="1:20" ht="15.75" thickTop="1" x14ac:dyDescent="0.25">
      <c r="A6">
        <v>785.4849853515625</v>
      </c>
      <c r="B6">
        <v>9</v>
      </c>
      <c r="D6">
        <v>789.87200927734375</v>
      </c>
      <c r="E6">
        <v>41560</v>
      </c>
      <c r="F6" t="s">
        <v>25</v>
      </c>
      <c r="G6">
        <v>2</v>
      </c>
      <c r="H6" t="s">
        <v>434</v>
      </c>
      <c r="I6">
        <f>SUM(S1:S30)</f>
        <v>37170954.074893191</v>
      </c>
      <c r="J6">
        <f>'hidden params'!J6</f>
        <v>8.0089009138998458E-3</v>
      </c>
      <c r="K6">
        <f t="shared" si="0"/>
        <v>8</v>
      </c>
      <c r="L6">
        <f t="shared" si="1"/>
        <v>0.13567052816025771</v>
      </c>
      <c r="M6">
        <f>I$7*((L$1*J6)+(L$2*J5)+(L$3*J4)+(L$4*J3)+(L$5*J2)+(L$6*J1)) + $I$4</f>
        <v>40375.037379674366</v>
      </c>
      <c r="N6">
        <f t="shared" si="2"/>
        <v>9.5475618064266334E-3</v>
      </c>
      <c r="O6">
        <f>I$10*((N$1*J6)+(N$2*J5)+(N$3*J4)+(N$4*J3)+(N$5*J2)+(N$6*J1)) + $I$4</f>
        <v>2141.5752480596252</v>
      </c>
      <c r="P6">
        <f t="shared" si="3"/>
        <v>42516.612627733994</v>
      </c>
      <c r="Q6">
        <f t="shared" si="4"/>
        <v>956.61262773399358</v>
      </c>
      <c r="R6">
        <f t="shared" si="5"/>
        <v>915107.71954013617</v>
      </c>
      <c r="S6">
        <f t="shared" si="6"/>
        <v>915107.71954013617</v>
      </c>
      <c r="T6">
        <f t="shared" si="7"/>
        <v>31891111.899731252</v>
      </c>
    </row>
    <row r="7" spans="1:20" x14ac:dyDescent="0.25">
      <c r="A7">
        <v>785.49700927734375</v>
      </c>
      <c r="B7">
        <v>10.75</v>
      </c>
      <c r="D7">
        <v>790.36199951171875</v>
      </c>
      <c r="E7">
        <v>77100</v>
      </c>
      <c r="F7" t="s">
        <v>26</v>
      </c>
      <c r="G7" s="11">
        <v>0.10000000149011612</v>
      </c>
      <c r="H7" s="22" t="s">
        <v>435</v>
      </c>
      <c r="I7" s="22">
        <v>201032.01832148427</v>
      </c>
      <c r="J7">
        <f>'hidden params'!J7</f>
        <v>1.6289556013377802E-3</v>
      </c>
      <c r="K7">
        <f t="shared" si="0"/>
        <v>9</v>
      </c>
      <c r="L7">
        <f t="shared" si="1"/>
        <v>0.20536374893190593</v>
      </c>
      <c r="M7">
        <f>I$7*((L$1*J7)+(L$2*J6)+(L$3*J5)+(L$4*J4)+(L$5*J3)+(L$6*J2)+(L$7*J1)) + $I$4</f>
        <v>68987.406671646619</v>
      </c>
      <c r="N7">
        <f t="shared" si="2"/>
        <v>3.7454941563616881E-2</v>
      </c>
      <c r="O7">
        <f>I$10*((N$1*J7)+(N$2*J6)+(N$3*J5)+(N$4*J4)+(N$5*J3)+(N$6*J2)+(N$7*J1)) + $I$4</f>
        <v>8823.0123440098996</v>
      </c>
      <c r="P7">
        <f t="shared" si="3"/>
        <v>77810.419015656516</v>
      </c>
      <c r="Q7">
        <f t="shared" si="4"/>
        <v>710.41901565651642</v>
      </c>
      <c r="R7">
        <f t="shared" si="5"/>
        <v>504695.17780637374</v>
      </c>
      <c r="S7">
        <f t="shared" si="6"/>
        <v>504695.17780637374</v>
      </c>
      <c r="T7">
        <f t="shared" si="7"/>
        <v>54525024.678130709</v>
      </c>
    </row>
    <row r="8" spans="1:20" x14ac:dyDescent="0.25">
      <c r="A8">
        <v>785.510009765625</v>
      </c>
      <c r="B8">
        <v>6.75</v>
      </c>
      <c r="D8">
        <v>790.86602783203125</v>
      </c>
      <c r="E8">
        <v>120700</v>
      </c>
      <c r="F8" t="s">
        <v>27</v>
      </c>
      <c r="G8" s="11">
        <v>2.9999999329447746E-2</v>
      </c>
      <c r="H8" s="22" t="s">
        <v>436</v>
      </c>
      <c r="I8" s="22">
        <v>0.70305599852392398</v>
      </c>
      <c r="J8">
        <f>'hidden params'!J8</f>
        <v>2.9654445356787595E-4</v>
      </c>
      <c r="K8">
        <f t="shared" si="0"/>
        <v>10</v>
      </c>
      <c r="L8">
        <f t="shared" si="1"/>
        <v>0.23114949393488268</v>
      </c>
      <c r="M8">
        <f>I$7*((L$1*J8)+(L$2*J7)+(L$3*J6)+(L$4*J5)+(L$5*J4)+(L$6*J3)+(L$7*J2)+(L$8*J1)) + $I$4</f>
        <v>91703.074038211606</v>
      </c>
      <c r="N8">
        <f t="shared" si="2"/>
        <v>0.10878051120566136</v>
      </c>
      <c r="O8">
        <f>I$10*((N$1*J8)+(N$2*J7)+(N$3*J6)+(N$4*J5)+(N$5*J4)+(N$6*J3)+(N$7*J2)+(N$8*J1)) + $I$4</f>
        <v>27457.137272738139</v>
      </c>
      <c r="P8">
        <f t="shared" si="3"/>
        <v>119160.21131094974</v>
      </c>
      <c r="Q8">
        <f t="shared" si="4"/>
        <v>-1539.7886890502559</v>
      </c>
      <c r="R8">
        <f t="shared" si="5"/>
        <v>2370949.2069271058</v>
      </c>
      <c r="S8">
        <f t="shared" si="6"/>
        <v>2370949.2069271058</v>
      </c>
      <c r="T8">
        <f t="shared" si="7"/>
        <v>72524845.904587075</v>
      </c>
    </row>
    <row r="9" spans="1:20" x14ac:dyDescent="0.25">
      <c r="A9">
        <v>785.52197265625</v>
      </c>
      <c r="B9">
        <v>19.25</v>
      </c>
      <c r="D9">
        <v>791.3690185546875</v>
      </c>
      <c r="E9">
        <v>156000</v>
      </c>
      <c r="F9" t="s">
        <v>28</v>
      </c>
      <c r="G9">
        <v>6</v>
      </c>
      <c r="H9" t="s">
        <v>442</v>
      </c>
      <c r="I9">
        <f>I3*I8</f>
        <v>9.6697908326256474</v>
      </c>
      <c r="J9">
        <f>'hidden params'!J9</f>
        <v>4.9062092495307995E-5</v>
      </c>
      <c r="K9">
        <f t="shared" si="0"/>
        <v>11</v>
      </c>
      <c r="L9">
        <f t="shared" si="1"/>
        <v>0.18676826475949337</v>
      </c>
      <c r="M9">
        <f>I$7*((L$1*J9)+(L$2*J8)+(L$3*J7)+(L$4*J6)+(L$5*J5)+(L$6*J4)+(L$7*J3)+(L$8*J2)+(L$9*J1)) + $I$4</f>
        <v>94202.876300570337</v>
      </c>
      <c r="N9">
        <f t="shared" si="2"/>
        <v>0.22526665425200268</v>
      </c>
      <c r="O9">
        <f>I$10*((N$1*J9)+(N$2*J8)+(N$3*J7)+(N$4*J6)+(N$5*J5)+(N$6*J4)+(N$7*J3)+(N$8*J2)+(N$9*J1)) + $I$4</f>
        <v>63101.19948211476</v>
      </c>
      <c r="P9">
        <f t="shared" si="3"/>
        <v>157304.0757826851</v>
      </c>
      <c r="Q9">
        <f t="shared" si="4"/>
        <v>1304.0757826851041</v>
      </c>
      <c r="R9">
        <f t="shared" si="5"/>
        <v>1700613.6469857667</v>
      </c>
      <c r="S9">
        <f t="shared" si="6"/>
        <v>1700613.6469857667</v>
      </c>
      <c r="T9">
        <f t="shared" si="7"/>
        <v>74549237.763010979</v>
      </c>
    </row>
    <row r="10" spans="1:20" x14ac:dyDescent="0.25">
      <c r="A10">
        <v>785.53399658203125</v>
      </c>
      <c r="B10">
        <v>42</v>
      </c>
      <c r="D10">
        <v>791.87298583984375</v>
      </c>
      <c r="E10">
        <v>178100</v>
      </c>
      <c r="F10" s="2" t="s">
        <v>19</v>
      </c>
      <c r="G10">
        <v>789.26312255859375</v>
      </c>
      <c r="H10" s="23" t="s">
        <v>448</v>
      </c>
      <c r="I10" s="23">
        <v>192454.3696832314</v>
      </c>
      <c r="J10">
        <f>'hidden params'!J10</f>
        <v>7.4618768218493286E-6</v>
      </c>
      <c r="K10">
        <f t="shared" si="0"/>
        <v>12</v>
      </c>
      <c r="L10">
        <f t="shared" si="1"/>
        <v>0.1014826631159043</v>
      </c>
      <c r="M10">
        <f>I$7*((L1*J$10)+(L2*J$9)+(L3*J$8)+(L4*J$7)+(L5*J$6)+(L6*J$5)+(L7*J$4)+(L8*J$3)+(L9*J$2)+(L10*J$1)) + $I$4</f>
        <v>74130.626632320171</v>
      </c>
      <c r="N10">
        <f t="shared" si="2"/>
        <v>0.31003017891953383</v>
      </c>
      <c r="O10">
        <f>I$10*((N1*J$10)+(N2*J$9)+(N3*J$8)+(N4*J$7)+(N5*J$6)+(N6*J$5)+(N7*J$4)+(N8*J$3)+(N9*J$2)+(N10*J$1)) + $I$4</f>
        <v>103266.41686742025</v>
      </c>
      <c r="P10">
        <f t="shared" si="3"/>
        <v>177397.04349974042</v>
      </c>
      <c r="Q10">
        <f t="shared" si="4"/>
        <v>-702.9565002595773</v>
      </c>
      <c r="R10">
        <f t="shared" si="5"/>
        <v>494147.84125719307</v>
      </c>
      <c r="S10">
        <f t="shared" si="6"/>
        <v>494147.84125719307</v>
      </c>
      <c r="T10">
        <f t="shared" si="7"/>
        <v>58702040.653514013</v>
      </c>
    </row>
    <row r="11" spans="1:20" x14ac:dyDescent="0.25">
      <c r="A11">
        <v>785.5460205078125</v>
      </c>
      <c r="B11">
        <v>30.75</v>
      </c>
      <c r="D11">
        <v>792.37701416015625</v>
      </c>
      <c r="E11">
        <v>158400</v>
      </c>
      <c r="F11" s="2" t="s">
        <v>29</v>
      </c>
      <c r="G11">
        <v>793.859619140625</v>
      </c>
      <c r="H11" s="23" t="s">
        <v>449</v>
      </c>
      <c r="I11" s="23">
        <v>0.86233161025992355</v>
      </c>
      <c r="J11">
        <f>'hidden params'!J11</f>
        <v>1.052564504578221E-6</v>
      </c>
      <c r="K11">
        <f t="shared" si="0"/>
        <v>13</v>
      </c>
      <c r="L11">
        <f t="shared" si="1"/>
        <v>3.2417452513377618E-2</v>
      </c>
      <c r="M11">
        <f t="shared" ref="M11:M30" si="8">I$7*((L2*J$10)+(L3*J$9)+(L4*J$8)+(L5*J$7)+(L6*J$6)+(L7*J$5)+(L8*J$4)+(L9*J$3)+(L10*J$2)+(L11*J$1)) + $I$4</f>
        <v>44412.001683057744</v>
      </c>
      <c r="N11">
        <f t="shared" si="2"/>
        <v>0.2444835606454509</v>
      </c>
      <c r="O11">
        <f t="shared" ref="O11:O30" si="9">I$10*((N2*J$10)+(N3*J$9)+(N4*J$8)+(N5*J$7)+(N6*J$6)+(N7*J$5)+(N8*J$4)+(N9*J$3)+(N10*J$2)+(N11*J$1)) + $I$4</f>
        <v>114031.67965211236</v>
      </c>
      <c r="P11">
        <f t="shared" si="3"/>
        <v>158443.68133517011</v>
      </c>
      <c r="Q11">
        <f t="shared" si="4"/>
        <v>43.681335170113016</v>
      </c>
      <c r="R11">
        <f t="shared" si="5"/>
        <v>1908.0590422437524</v>
      </c>
      <c r="S11">
        <f t="shared" si="6"/>
        <v>1908.0590422437524</v>
      </c>
      <c r="T11">
        <f t="shared" si="7"/>
        <v>35191049.286497131</v>
      </c>
    </row>
    <row r="12" spans="1:20" x14ac:dyDescent="0.25">
      <c r="A12">
        <v>785.55902099609375</v>
      </c>
      <c r="B12">
        <v>6.5</v>
      </c>
      <c r="D12">
        <v>792.8809814453125</v>
      </c>
      <c r="E12">
        <v>99090</v>
      </c>
      <c r="F12" t="s">
        <v>30</v>
      </c>
      <c r="G12" t="s">
        <v>31</v>
      </c>
      <c r="H12" t="s">
        <v>453</v>
      </c>
      <c r="I12">
        <f>I11*I22</f>
        <v>11.759292108798883</v>
      </c>
      <c r="J12">
        <f>'hidden params'!J12</f>
        <v>1.3868021752309093E-7</v>
      </c>
      <c r="K12">
        <f t="shared" si="0"/>
        <v>14</v>
      </c>
      <c r="L12">
        <f t="shared" si="1"/>
        <v>4.1333640692208899E-3</v>
      </c>
      <c r="M12">
        <f t="shared" si="8"/>
        <v>20379.843370193194</v>
      </c>
      <c r="N12">
        <f t="shared" si="2"/>
        <v>6.9637768568048958E-2</v>
      </c>
      <c r="O12">
        <f t="shared" si="9"/>
        <v>79665.697091423499</v>
      </c>
      <c r="P12">
        <f t="shared" si="3"/>
        <v>100045.54046161669</v>
      </c>
      <c r="Q12">
        <f t="shared" si="4"/>
        <v>955.54046161669248</v>
      </c>
      <c r="R12">
        <f t="shared" si="5"/>
        <v>913057.5737866417</v>
      </c>
      <c r="S12">
        <f t="shared" si="6"/>
        <v>913057.5737866417</v>
      </c>
      <c r="T12">
        <f t="shared" si="7"/>
        <v>16158790.213060524</v>
      </c>
    </row>
    <row r="13" spans="1:20" x14ac:dyDescent="0.25">
      <c r="A13">
        <v>785.57098388671875</v>
      </c>
      <c r="B13">
        <v>5.75</v>
      </c>
      <c r="D13">
        <v>793.385009765625</v>
      </c>
      <c r="E13">
        <v>46730</v>
      </c>
      <c r="F13">
        <v>17810</v>
      </c>
      <c r="H13" s="24"/>
      <c r="I13" s="24"/>
      <c r="J13">
        <f>'hidden params'!J13</f>
        <v>1.7100403136067916E-8</v>
      </c>
      <c r="K13">
        <f t="shared" si="0"/>
        <v>15</v>
      </c>
      <c r="L13">
        <f t="shared" si="1"/>
        <v>0</v>
      </c>
      <c r="M13">
        <f t="shared" si="8"/>
        <v>7410.78540200933</v>
      </c>
      <c r="N13">
        <f t="shared" si="2"/>
        <v>0</v>
      </c>
      <c r="O13">
        <f t="shared" si="9"/>
        <v>37483.693853368386</v>
      </c>
      <c r="P13">
        <f t="shared" si="3"/>
        <v>44894.479255377715</v>
      </c>
      <c r="Q13">
        <f t="shared" si="4"/>
        <v>-1835.5207446222848</v>
      </c>
      <c r="R13">
        <f t="shared" si="5"/>
        <v>3369136.403938747</v>
      </c>
      <c r="S13">
        <f t="shared" si="6"/>
        <v>3369136.403938747</v>
      </c>
      <c r="T13">
        <f t="shared" si="7"/>
        <v>5879606.0485441238</v>
      </c>
    </row>
    <row r="14" spans="1:20" x14ac:dyDescent="0.25">
      <c r="A14">
        <v>785.5830078125</v>
      </c>
      <c r="B14">
        <v>22</v>
      </c>
      <c r="D14">
        <v>793.88897705078125</v>
      </c>
      <c r="E14">
        <v>16020</v>
      </c>
      <c r="F14">
        <v>17810</v>
      </c>
      <c r="H14" s="24"/>
      <c r="I14" s="24"/>
      <c r="J14">
        <f>'hidden params'!J14</f>
        <v>2.001917954263115E-9</v>
      </c>
      <c r="K14">
        <f t="shared" si="0"/>
        <v>16</v>
      </c>
      <c r="L14">
        <f t="shared" si="1"/>
        <v>0</v>
      </c>
      <c r="M14">
        <f t="shared" si="8"/>
        <v>2225.4730668120887</v>
      </c>
      <c r="N14">
        <f t="shared" si="2"/>
        <v>0</v>
      </c>
      <c r="O14">
        <f t="shared" si="9"/>
        <v>13366.794733311401</v>
      </c>
      <c r="P14">
        <f t="shared" si="3"/>
        <v>15592.267800123489</v>
      </c>
      <c r="Q14">
        <f t="shared" si="4"/>
        <v>-427.732199876511</v>
      </c>
      <c r="R14">
        <f t="shared" si="5"/>
        <v>182954.83481119957</v>
      </c>
      <c r="S14">
        <f t="shared" si="6"/>
        <v>182954.83481119957</v>
      </c>
      <c r="T14">
        <f t="shared" si="7"/>
        <v>1766778.536465514</v>
      </c>
    </row>
    <row r="15" spans="1:20" x14ac:dyDescent="0.25">
      <c r="A15">
        <v>785.594970703125</v>
      </c>
      <c r="B15">
        <v>39.75</v>
      </c>
      <c r="D15">
        <f>D14 + (1/$G$6)</f>
        <v>794.38897705078125</v>
      </c>
      <c r="E15">
        <v>0</v>
      </c>
      <c r="J15">
        <f>'hidden params'!J15</f>
        <v>0</v>
      </c>
      <c r="K15">
        <f t="shared" si="0"/>
        <v>17</v>
      </c>
      <c r="L15">
        <f t="shared" si="1"/>
        <v>0</v>
      </c>
      <c r="M15">
        <f t="shared" si="8"/>
        <v>570.24672036252366</v>
      </c>
      <c r="N15">
        <f t="shared" si="2"/>
        <v>0</v>
      </c>
      <c r="O15">
        <f t="shared" si="9"/>
        <v>3869.3924547394058</v>
      </c>
      <c r="P15">
        <f t="shared" si="3"/>
        <v>4439.6391751019291</v>
      </c>
      <c r="Q15">
        <f t="shared" si="4"/>
        <v>4439.6391751019291</v>
      </c>
      <c r="R15">
        <f t="shared" si="5"/>
        <v>19710396.005099736</v>
      </c>
      <c r="S15">
        <f t="shared" si="6"/>
        <v>19710396.005099736</v>
      </c>
      <c r="T15">
        <f t="shared" si="7"/>
        <v>452997.70885534806</v>
      </c>
    </row>
    <row r="16" spans="1:20" x14ac:dyDescent="0.25">
      <c r="A16">
        <v>785.60699462890625</v>
      </c>
      <c r="B16">
        <v>51.5</v>
      </c>
      <c r="D16">
        <f>D15 + (1/$G$6)</f>
        <v>794.88897705078125</v>
      </c>
      <c r="E16">
        <v>0</v>
      </c>
      <c r="F16">
        <v>37170954.074893266</v>
      </c>
      <c r="H16" t="s">
        <v>450</v>
      </c>
      <c r="I16">
        <f>I7/(I7+I10)</f>
        <v>0.51089954938689019</v>
      </c>
      <c r="J16">
        <f>'hidden params'!J16</f>
        <v>0</v>
      </c>
      <c r="K16">
        <f t="shared" si="0"/>
        <v>18</v>
      </c>
      <c r="L16">
        <f t="shared" si="1"/>
        <v>0</v>
      </c>
      <c r="M16">
        <f t="shared" si="8"/>
        <v>127.81679852639677</v>
      </c>
      <c r="N16">
        <f t="shared" si="2"/>
        <v>0</v>
      </c>
      <c r="O16">
        <f t="shared" si="9"/>
        <v>950.35431032437521</v>
      </c>
      <c r="P16">
        <f t="shared" si="3"/>
        <v>1078.171108850772</v>
      </c>
      <c r="Q16">
        <f t="shared" si="4"/>
        <v>1078.171108850772</v>
      </c>
      <c r="R16">
        <f t="shared" si="5"/>
        <v>1162452.9399605033</v>
      </c>
      <c r="S16">
        <f t="shared" si="6"/>
        <v>1162452.9399605033</v>
      </c>
      <c r="T16">
        <f t="shared" si="7"/>
        <v>101600.16423055333</v>
      </c>
    </row>
    <row r="17" spans="1:20" x14ac:dyDescent="0.25">
      <c r="A17">
        <v>785.6199951171875</v>
      </c>
      <c r="B17">
        <v>57.25</v>
      </c>
      <c r="D17">
        <f>D16 + (1/$G$6)</f>
        <v>795.38897705078125</v>
      </c>
      <c r="E17">
        <v>0</v>
      </c>
      <c r="F17">
        <v>1723912953.3583755</v>
      </c>
      <c r="H17" t="s">
        <v>451</v>
      </c>
      <c r="I17">
        <f>I10/(I10+I7)</f>
        <v>0.48910045061310981</v>
      </c>
      <c r="J17">
        <f>'hidden params'!J17</f>
        <v>0</v>
      </c>
      <c r="K17">
        <f t="shared" si="0"/>
        <v>19</v>
      </c>
      <c r="L17">
        <f t="shared" si="1"/>
        <v>0</v>
      </c>
      <c r="M17">
        <f t="shared" si="8"/>
        <v>25.509448537013625</v>
      </c>
      <c r="N17">
        <f t="shared" si="2"/>
        <v>0</v>
      </c>
      <c r="O17">
        <f t="shared" si="9"/>
        <v>203.95858830405808</v>
      </c>
      <c r="P17">
        <f t="shared" si="3"/>
        <v>229.46803684107169</v>
      </c>
      <c r="Q17">
        <f t="shared" si="4"/>
        <v>229.46803684107169</v>
      </c>
      <c r="R17">
        <f t="shared" si="5"/>
        <v>52655.579931695436</v>
      </c>
      <c r="S17">
        <f t="shared" si="6"/>
        <v>52655.579931695436</v>
      </c>
      <c r="T17">
        <f t="shared" si="7"/>
        <v>20289.934176984814</v>
      </c>
    </row>
    <row r="18" spans="1:20" x14ac:dyDescent="0.25">
      <c r="A18">
        <v>785.63201904296875</v>
      </c>
      <c r="B18">
        <v>59</v>
      </c>
      <c r="E18">
        <v>0</v>
      </c>
      <c r="F18">
        <v>37170954.074893191</v>
      </c>
      <c r="J18">
        <f>'hidden params'!J18</f>
        <v>0</v>
      </c>
      <c r="K18" t="str">
        <f t="shared" si="0"/>
        <v/>
      </c>
      <c r="L18">
        <f t="shared" si="1"/>
        <v>0</v>
      </c>
      <c r="M18">
        <f t="shared" si="8"/>
        <v>4.5672214731360166</v>
      </c>
      <c r="N18">
        <f t="shared" si="2"/>
        <v>0</v>
      </c>
      <c r="O18">
        <f t="shared" si="9"/>
        <v>39.035273155659659</v>
      </c>
      <c r="P18" t="str">
        <f t="shared" si="3"/>
        <v/>
      </c>
      <c r="Q18" t="str">
        <f t="shared" si="4"/>
        <v/>
      </c>
      <c r="R18" t="str">
        <f t="shared" si="5"/>
        <v/>
      </c>
      <c r="S18" t="str">
        <f t="shared" si="6"/>
        <v/>
      </c>
      <c r="T18" t="str">
        <f t="shared" si="7"/>
        <v/>
      </c>
    </row>
    <row r="19" spans="1:20" x14ac:dyDescent="0.25">
      <c r="A19">
        <v>785.64398193359375</v>
      </c>
      <c r="B19">
        <v>57.75</v>
      </c>
      <c r="E19">
        <v>0</v>
      </c>
      <c r="H19" t="s">
        <v>441</v>
      </c>
      <c r="I19">
        <v>6749.1208791208792</v>
      </c>
      <c r="J19">
        <f>'hidden params'!J19</f>
        <v>0</v>
      </c>
      <c r="K19" t="str">
        <f t="shared" si="0"/>
        <v/>
      </c>
      <c r="L19">
        <f t="shared" si="1"/>
        <v>0</v>
      </c>
      <c r="M19">
        <f t="shared" si="8"/>
        <v>0.71837693603789521</v>
      </c>
      <c r="N19">
        <f t="shared" si="2"/>
        <v>0</v>
      </c>
      <c r="O19">
        <f t="shared" si="9"/>
        <v>6.7280077100622222</v>
      </c>
      <c r="P19" t="str">
        <f t="shared" si="3"/>
        <v/>
      </c>
      <c r="Q19" t="str">
        <f t="shared" si="4"/>
        <v/>
      </c>
      <c r="R19" t="str">
        <f t="shared" si="5"/>
        <v/>
      </c>
      <c r="S19" t="str">
        <f t="shared" si="6"/>
        <v/>
      </c>
      <c r="T19" t="str">
        <f t="shared" si="7"/>
        <v/>
      </c>
    </row>
    <row r="20" spans="1:20" x14ac:dyDescent="0.25">
      <c r="A20">
        <v>785.656005859375</v>
      </c>
      <c r="B20">
        <v>59.75</v>
      </c>
      <c r="E20">
        <v>0</v>
      </c>
      <c r="F20">
        <v>0.70305599852392398</v>
      </c>
      <c r="H20" t="s">
        <v>444</v>
      </c>
      <c r="I20">
        <f>'hidden params'!I20</f>
        <v>0.86622543450233802</v>
      </c>
      <c r="J20">
        <f>'hidden params'!J20</f>
        <v>0</v>
      </c>
      <c r="K20" t="str">
        <f t="shared" si="0"/>
        <v/>
      </c>
      <c r="L20">
        <f t="shared" si="1"/>
        <v>0</v>
      </c>
      <c r="M20">
        <f t="shared" si="8"/>
        <v>8.9396230206795463E-2</v>
      </c>
      <c r="N20">
        <f t="shared" si="2"/>
        <v>0</v>
      </c>
      <c r="O20">
        <f t="shared" si="9"/>
        <v>1.0086304219488627</v>
      </c>
      <c r="P20" t="str">
        <f t="shared" si="3"/>
        <v/>
      </c>
      <c r="Q20" t="str">
        <f t="shared" si="4"/>
        <v/>
      </c>
      <c r="R20" t="str">
        <f t="shared" si="5"/>
        <v/>
      </c>
      <c r="S20" t="str">
        <f t="shared" si="6"/>
        <v/>
      </c>
      <c r="T20" t="str">
        <f t="shared" si="7"/>
        <v/>
      </c>
    </row>
    <row r="21" spans="1:20" x14ac:dyDescent="0.25">
      <c r="A21">
        <v>785.66900634765625</v>
      </c>
      <c r="B21">
        <v>65.75</v>
      </c>
      <c r="E21">
        <v>0</v>
      </c>
      <c r="F21">
        <v>0.86233161025992355</v>
      </c>
      <c r="H21" t="s">
        <v>445</v>
      </c>
      <c r="I21">
        <f>'hidden params'!I21</f>
        <v>13.753941155366729</v>
      </c>
      <c r="J21">
        <f>'hidden params'!J21</f>
        <v>0</v>
      </c>
      <c r="K21" t="str">
        <f t="shared" si="0"/>
        <v/>
      </c>
      <c r="L21">
        <f t="shared" si="1"/>
        <v>0</v>
      </c>
      <c r="M21">
        <f t="shared" si="8"/>
        <v>6.2003608924178326E-3</v>
      </c>
      <c r="N21">
        <f t="shared" si="2"/>
        <v>0</v>
      </c>
      <c r="O21">
        <f t="shared" si="9"/>
        <v>0.10000476604579184</v>
      </c>
      <c r="P21" t="str">
        <f t="shared" si="3"/>
        <v/>
      </c>
      <c r="Q21" t="str">
        <f t="shared" si="4"/>
        <v/>
      </c>
      <c r="R21" t="str">
        <f t="shared" si="5"/>
        <v/>
      </c>
      <c r="S21" t="str">
        <f t="shared" si="6"/>
        <v/>
      </c>
      <c r="T21" t="str">
        <f t="shared" si="7"/>
        <v/>
      </c>
    </row>
    <row r="22" spans="1:20" x14ac:dyDescent="0.25">
      <c r="A22">
        <v>785.6810302734375</v>
      </c>
      <c r="B22">
        <v>53.5</v>
      </c>
      <c r="E22">
        <v>0</v>
      </c>
      <c r="F22">
        <v>201032.01832148427</v>
      </c>
      <c r="H22" s="23" t="s">
        <v>452</v>
      </c>
      <c r="I22" s="23">
        <v>13.636624204526612</v>
      </c>
      <c r="J22">
        <f>'hidden params'!J22</f>
        <v>0</v>
      </c>
      <c r="K22" t="str">
        <f t="shared" si="0"/>
        <v/>
      </c>
      <c r="L22">
        <f t="shared" si="1"/>
        <v>0</v>
      </c>
      <c r="M22">
        <f t="shared" si="8"/>
        <v>0</v>
      </c>
      <c r="N22">
        <f t="shared" si="2"/>
        <v>0</v>
      </c>
      <c r="O22">
        <f t="shared" si="9"/>
        <v>0</v>
      </c>
      <c r="P22" t="str">
        <f t="shared" si="3"/>
        <v/>
      </c>
      <c r="Q22" t="str">
        <f t="shared" si="4"/>
        <v/>
      </c>
      <c r="R22" t="str">
        <f t="shared" si="5"/>
        <v/>
      </c>
      <c r="S22" t="str">
        <f t="shared" si="6"/>
        <v/>
      </c>
      <c r="T22" t="str">
        <f t="shared" si="7"/>
        <v/>
      </c>
    </row>
    <row r="23" spans="1:20" x14ac:dyDescent="0.25">
      <c r="A23">
        <v>785.6929931640625</v>
      </c>
      <c r="B23">
        <v>35.75</v>
      </c>
      <c r="E23">
        <v>0</v>
      </c>
      <c r="F23">
        <v>13.753941155366729</v>
      </c>
      <c r="H23" s="24"/>
      <c r="I23" s="24"/>
      <c r="J23">
        <f>'hidden params'!J23</f>
        <v>0</v>
      </c>
      <c r="K23" t="str">
        <f t="shared" si="0"/>
        <v/>
      </c>
      <c r="L23">
        <f t="shared" si="1"/>
        <v>0</v>
      </c>
      <c r="M23">
        <f t="shared" si="8"/>
        <v>0</v>
      </c>
      <c r="N23">
        <f t="shared" si="2"/>
        <v>0</v>
      </c>
      <c r="O23">
        <f t="shared" si="9"/>
        <v>0</v>
      </c>
      <c r="P23" t="str">
        <f t="shared" si="3"/>
        <v/>
      </c>
      <c r="Q23" t="str">
        <f t="shared" si="4"/>
        <v/>
      </c>
      <c r="R23" t="str">
        <f t="shared" si="5"/>
        <v/>
      </c>
      <c r="S23" t="str">
        <f t="shared" si="6"/>
        <v/>
      </c>
      <c r="T23" t="str">
        <f t="shared" si="7"/>
        <v/>
      </c>
    </row>
    <row r="24" spans="1:20" x14ac:dyDescent="0.25">
      <c r="A24">
        <v>785.70501708984375</v>
      </c>
      <c r="B24">
        <v>41.5</v>
      </c>
      <c r="E24">
        <v>0</v>
      </c>
      <c r="F24">
        <v>13.636624204526612</v>
      </c>
      <c r="H24" t="s">
        <v>443</v>
      </c>
      <c r="I24">
        <v>1723912953.4683211</v>
      </c>
      <c r="J24">
        <f>'hidden params'!J24</f>
        <v>0</v>
      </c>
      <c r="K24" t="str">
        <f t="shared" si="0"/>
        <v/>
      </c>
      <c r="L24">
        <f t="shared" si="1"/>
        <v>0</v>
      </c>
      <c r="M24">
        <f t="shared" si="8"/>
        <v>0</v>
      </c>
      <c r="N24">
        <f t="shared" si="2"/>
        <v>0</v>
      </c>
      <c r="O24">
        <f t="shared" si="9"/>
        <v>0</v>
      </c>
      <c r="P24" t="str">
        <f t="shared" si="3"/>
        <v/>
      </c>
      <c r="Q24" t="str">
        <f t="shared" si="4"/>
        <v/>
      </c>
      <c r="R24" t="str">
        <f t="shared" si="5"/>
        <v/>
      </c>
      <c r="S24" t="str">
        <f t="shared" si="6"/>
        <v/>
      </c>
      <c r="T24" t="str">
        <f t="shared" si="7"/>
        <v/>
      </c>
    </row>
    <row r="25" spans="1:20" x14ac:dyDescent="0.25">
      <c r="A25">
        <v>785.718017578125</v>
      </c>
      <c r="B25">
        <v>54.5</v>
      </c>
      <c r="E25">
        <v>0</v>
      </c>
      <c r="H25" t="s">
        <v>446</v>
      </c>
      <c r="I25">
        <v>395830769.52894109</v>
      </c>
      <c r="J25">
        <f>'hidden params'!J25</f>
        <v>0</v>
      </c>
      <c r="K25" t="str">
        <f t="shared" si="0"/>
        <v/>
      </c>
      <c r="L25">
        <f t="shared" si="1"/>
        <v>0</v>
      </c>
      <c r="M25">
        <f t="shared" si="8"/>
        <v>0</v>
      </c>
      <c r="N25">
        <f t="shared" si="2"/>
        <v>0</v>
      </c>
      <c r="O25">
        <f t="shared" si="9"/>
        <v>0</v>
      </c>
      <c r="P25" t="str">
        <f t="shared" si="3"/>
        <v/>
      </c>
      <c r="Q25" t="str">
        <f t="shared" si="4"/>
        <v/>
      </c>
      <c r="R25" t="str">
        <f t="shared" si="5"/>
        <v/>
      </c>
      <c r="S25" t="str">
        <f t="shared" si="6"/>
        <v/>
      </c>
      <c r="T25" t="str">
        <f t="shared" si="7"/>
        <v/>
      </c>
    </row>
    <row r="26" spans="1:20" x14ac:dyDescent="0.25">
      <c r="A26">
        <v>785.72998046875</v>
      </c>
      <c r="B26">
        <v>85.5</v>
      </c>
      <c r="E26">
        <v>0</v>
      </c>
      <c r="H26" t="s">
        <v>447</v>
      </c>
      <c r="I26">
        <v>15.66166760464362</v>
      </c>
      <c r="J26">
        <f>'hidden params'!J26</f>
        <v>0</v>
      </c>
      <c r="K26" t="str">
        <f t="shared" si="0"/>
        <v/>
      </c>
      <c r="L26">
        <f t="shared" si="1"/>
        <v>0</v>
      </c>
      <c r="M26">
        <f t="shared" si="8"/>
        <v>0</v>
      </c>
      <c r="N26">
        <f t="shared" si="2"/>
        <v>0</v>
      </c>
      <c r="O26">
        <f t="shared" si="9"/>
        <v>0</v>
      </c>
      <c r="P26" t="str">
        <f t="shared" si="3"/>
        <v/>
      </c>
      <c r="Q26" t="str">
        <f t="shared" si="4"/>
        <v/>
      </c>
      <c r="R26" t="str">
        <f t="shared" si="5"/>
        <v/>
      </c>
      <c r="S26" t="str">
        <f t="shared" si="6"/>
        <v/>
      </c>
      <c r="T26" t="str">
        <f t="shared" si="7"/>
        <v/>
      </c>
    </row>
    <row r="27" spans="1:20" x14ac:dyDescent="0.25">
      <c r="A27">
        <v>785.74200439453125</v>
      </c>
      <c r="B27">
        <v>146.5</v>
      </c>
      <c r="E27">
        <v>0</v>
      </c>
      <c r="H27" t="s">
        <v>468</v>
      </c>
      <c r="I27">
        <f xml:space="preserve"> 1 + 1.5*EXP(-(I22 * 0.000239 * I19))</f>
        <v>1.0000000004199214</v>
      </c>
      <c r="J27">
        <f>'hidden params'!J27</f>
        <v>0</v>
      </c>
      <c r="K27" t="str">
        <f t="shared" si="0"/>
        <v/>
      </c>
      <c r="L27">
        <f t="shared" si="1"/>
        <v>0</v>
      </c>
      <c r="M27">
        <f t="shared" si="8"/>
        <v>0</v>
      </c>
      <c r="N27">
        <f t="shared" si="2"/>
        <v>0</v>
      </c>
      <c r="O27">
        <f t="shared" si="9"/>
        <v>0</v>
      </c>
      <c r="P27" t="str">
        <f t="shared" si="3"/>
        <v/>
      </c>
      <c r="Q27" t="str">
        <f t="shared" si="4"/>
        <v/>
      </c>
      <c r="R27" t="str">
        <f t="shared" si="5"/>
        <v/>
      </c>
      <c r="S27" t="str">
        <f t="shared" si="6"/>
        <v/>
      </c>
      <c r="T27" t="str">
        <f t="shared" si="7"/>
        <v/>
      </c>
    </row>
    <row r="28" spans="1:20" x14ac:dyDescent="0.25">
      <c r="A28">
        <v>785.7540283203125</v>
      </c>
      <c r="B28">
        <v>162.30000305175781</v>
      </c>
      <c r="E28">
        <v>0</v>
      </c>
      <c r="H28" t="s">
        <v>467</v>
      </c>
      <c r="I28">
        <f>(2^0.5)*(ABS((I3*I8)-I22*I11))/((((I3*I8*(1-I8))+(I22*I11*(1-I11))))^0.5)</f>
        <v>1.3945094115087848</v>
      </c>
      <c r="J28">
        <f>'hidden params'!J28</f>
        <v>0</v>
      </c>
      <c r="K28" t="str">
        <f t="shared" si="0"/>
        <v/>
      </c>
      <c r="L28">
        <f t="shared" si="1"/>
        <v>0</v>
      </c>
      <c r="M28">
        <f t="shared" si="8"/>
        <v>0</v>
      </c>
      <c r="N28">
        <f t="shared" si="2"/>
        <v>0</v>
      </c>
      <c r="O28">
        <f t="shared" si="9"/>
        <v>0</v>
      </c>
      <c r="P28" t="str">
        <f t="shared" si="3"/>
        <v/>
      </c>
      <c r="Q28" t="str">
        <f t="shared" si="4"/>
        <v/>
      </c>
      <c r="R28" t="str">
        <f t="shared" si="5"/>
        <v/>
      </c>
      <c r="S28" t="str">
        <f t="shared" si="6"/>
        <v/>
      </c>
      <c r="T28" t="str">
        <f t="shared" si="7"/>
        <v/>
      </c>
    </row>
    <row r="29" spans="1:20" x14ac:dyDescent="0.25">
      <c r="A29">
        <v>785.76702880859375</v>
      </c>
      <c r="B29">
        <v>121.19999694824219</v>
      </c>
      <c r="H29" t="s">
        <v>469</v>
      </c>
      <c r="I29">
        <f>(I24-I25)/I25</f>
        <v>3.3551767224156572</v>
      </c>
      <c r="J29">
        <f>'hidden params'!J29</f>
        <v>0</v>
      </c>
      <c r="K29" t="str">
        <f t="shared" si="0"/>
        <v/>
      </c>
      <c r="L29">
        <f t="shared" si="1"/>
        <v>0</v>
      </c>
      <c r="M29">
        <f t="shared" si="8"/>
        <v>0</v>
      </c>
      <c r="N29">
        <f t="shared" si="2"/>
        <v>0</v>
      </c>
      <c r="O29">
        <f t="shared" si="9"/>
        <v>0</v>
      </c>
      <c r="P29" t="str">
        <f t="shared" si="3"/>
        <v/>
      </c>
      <c r="Q29" t="str">
        <f t="shared" si="4"/>
        <v/>
      </c>
      <c r="R29" t="str">
        <f t="shared" si="5"/>
        <v/>
      </c>
      <c r="S29" t="str">
        <f t="shared" si="6"/>
        <v/>
      </c>
      <c r="T29" t="str">
        <f t="shared" si="7"/>
        <v/>
      </c>
    </row>
    <row r="30" spans="1:20" x14ac:dyDescent="0.25">
      <c r="A30">
        <v>785.77899169921875</v>
      </c>
      <c r="B30">
        <v>135.30000305175781</v>
      </c>
      <c r="H30" t="s">
        <v>470</v>
      </c>
      <c r="I30">
        <f>(I25-I6)/I6</f>
        <v>9.6489268134309647</v>
      </c>
      <c r="J30">
        <f>'hidden params'!J30</f>
        <v>0</v>
      </c>
      <c r="K30" t="str">
        <f t="shared" si="0"/>
        <v/>
      </c>
      <c r="L30">
        <f t="shared" si="1"/>
        <v>0</v>
      </c>
      <c r="M30">
        <f t="shared" si="8"/>
        <v>0</v>
      </c>
      <c r="N30">
        <f t="shared" si="2"/>
        <v>0</v>
      </c>
      <c r="O30">
        <f t="shared" si="9"/>
        <v>0</v>
      </c>
      <c r="P30" t="str">
        <f t="shared" si="3"/>
        <v/>
      </c>
      <c r="Q30" t="str">
        <f t="shared" si="4"/>
        <v/>
      </c>
      <c r="R30" t="str">
        <f t="shared" si="5"/>
        <v/>
      </c>
      <c r="S30" t="str">
        <f t="shared" si="6"/>
        <v/>
      </c>
      <c r="T30" t="str">
        <f t="shared" si="7"/>
        <v/>
      </c>
    </row>
    <row r="31" spans="1:20" x14ac:dyDescent="0.25">
      <c r="A31">
        <v>785.791015625</v>
      </c>
      <c r="B31">
        <v>191</v>
      </c>
      <c r="H31" t="s">
        <v>471</v>
      </c>
      <c r="I31">
        <f>(0.25* 0.0058*I22*I19)*EXP(-((I17-0.5)^2)/(2*((0.174318)^2)))</f>
        <v>133.19046092133186</v>
      </c>
      <c r="J31">
        <f>'hidden params'!J31</f>
        <v>0</v>
      </c>
    </row>
    <row r="32" spans="1:20" x14ac:dyDescent="0.25">
      <c r="A32">
        <v>785.802978515625</v>
      </c>
      <c r="B32">
        <v>198.5</v>
      </c>
      <c r="H32" t="s">
        <v>494</v>
      </c>
      <c r="I32">
        <f xml:space="preserve"> ($R$69 / 100)^-1</f>
        <v>0.7858593698070111</v>
      </c>
      <c r="J32">
        <f>'hidden params'!J32</f>
        <v>0</v>
      </c>
    </row>
    <row r="33" spans="1:20" x14ac:dyDescent="0.25">
      <c r="A33">
        <v>785.81597900390625</v>
      </c>
      <c r="B33">
        <v>259</v>
      </c>
      <c r="F33">
        <v>7375</v>
      </c>
      <c r="H33" t="s">
        <v>495</v>
      </c>
      <c r="I33">
        <f xml:space="preserve"> ($R$72 / 100)^-1</f>
        <v>0.7522528386565156</v>
      </c>
    </row>
    <row r="34" spans="1:20" x14ac:dyDescent="0.25">
      <c r="A34">
        <v>785.8280029296875</v>
      </c>
      <c r="B34">
        <v>436.5</v>
      </c>
      <c r="L34" t="s">
        <v>481</v>
      </c>
      <c r="M34" t="s">
        <v>482</v>
      </c>
      <c r="N34" t="s">
        <v>483</v>
      </c>
      <c r="O34" t="s">
        <v>484</v>
      </c>
      <c r="P34" t="s">
        <v>485</v>
      </c>
    </row>
    <row r="35" spans="1:20" ht="15.75" thickBot="1" x14ac:dyDescent="0.3">
      <c r="A35">
        <v>785.84002685546875</v>
      </c>
      <c r="B35">
        <v>568</v>
      </c>
      <c r="L35">
        <v>0.9997191407388637</v>
      </c>
      <c r="M35">
        <v>0.99902471824510619</v>
      </c>
      <c r="N35">
        <v>0.99991913883540029</v>
      </c>
      <c r="O35">
        <v>0.99943836035965194</v>
      </c>
      <c r="P35">
        <v>0.99918306961403913</v>
      </c>
    </row>
    <row r="36" spans="1:20" x14ac:dyDescent="0.25">
      <c r="A36">
        <v>785.85198974609375</v>
      </c>
      <c r="B36">
        <v>577.29998779296875</v>
      </c>
      <c r="G36" s="15">
        <v>30</v>
      </c>
      <c r="H36" s="16" t="s">
        <v>504</v>
      </c>
      <c r="I36" s="19" t="s">
        <v>505</v>
      </c>
      <c r="J36" t="s">
        <v>489</v>
      </c>
      <c r="K36" t="s">
        <v>490</v>
      </c>
      <c r="L36" t="s">
        <v>491</v>
      </c>
      <c r="M36" t="s">
        <v>492</v>
      </c>
      <c r="N36" t="s">
        <v>482</v>
      </c>
      <c r="O36" t="s">
        <v>483</v>
      </c>
      <c r="P36" t="s">
        <v>478</v>
      </c>
      <c r="Q36" t="s">
        <v>479</v>
      </c>
      <c r="R36" t="s">
        <v>493</v>
      </c>
      <c r="S36" t="s">
        <v>478</v>
      </c>
      <c r="T36" t="s">
        <v>479</v>
      </c>
    </row>
    <row r="37" spans="1:20" x14ac:dyDescent="0.25">
      <c r="A37">
        <v>785.864990234375</v>
      </c>
      <c r="B37">
        <v>508.20001220703125</v>
      </c>
      <c r="G37" s="14" t="s">
        <v>456</v>
      </c>
      <c r="H37" s="13">
        <f>AVERAGE(K101:K110)</f>
        <v>9.2322134106672014</v>
      </c>
      <c r="I37" s="20">
        <f>STDEV(K101:K110)</f>
        <v>0.47846875844064241</v>
      </c>
      <c r="J37">
        <v>13.753941153995562</v>
      </c>
      <c r="K37">
        <v>6.591580995108453</v>
      </c>
      <c r="L37">
        <v>2.0865921490158774</v>
      </c>
      <c r="M37">
        <v>2.2009851600916384</v>
      </c>
      <c r="N37">
        <v>-0.75403079778021698</v>
      </c>
      <c r="O37">
        <v>28.261913105771342</v>
      </c>
      <c r="P37">
        <v>6.0999095437775291E-2</v>
      </c>
      <c r="Q37" s="12" t="s">
        <v>486</v>
      </c>
      <c r="R37">
        <v>47.925034150619283</v>
      </c>
      <c r="S37">
        <v>0.63854689253905972</v>
      </c>
      <c r="T37" s="12" t="s">
        <v>486</v>
      </c>
    </row>
    <row r="38" spans="1:20" x14ac:dyDescent="0.25">
      <c r="A38">
        <v>785.87701416015625</v>
      </c>
      <c r="B38">
        <v>382.5</v>
      </c>
      <c r="G38" s="14" t="s">
        <v>458</v>
      </c>
      <c r="H38" s="13">
        <f>AVERAGE(M101:M110)</f>
        <v>11.682137806696581</v>
      </c>
      <c r="I38" s="20">
        <f>STDEV(M101:M110)</f>
        <v>0.2381788847023453</v>
      </c>
      <c r="J38">
        <v>0.70305599809994412</v>
      </c>
      <c r="K38">
        <v>0.18657064543550367</v>
      </c>
      <c r="L38">
        <v>3.7683098349090844</v>
      </c>
      <c r="M38">
        <v>2.2009851600916384</v>
      </c>
      <c r="N38">
        <v>0.2924167761876818</v>
      </c>
      <c r="O38">
        <v>1.1136952200122066</v>
      </c>
      <c r="P38">
        <v>3.1094927243730734E-3</v>
      </c>
      <c r="Q38" t="s">
        <v>480</v>
      </c>
      <c r="R38">
        <v>26.537096040674331</v>
      </c>
      <c r="S38">
        <v>0.10234314478646557</v>
      </c>
      <c r="T38" s="12" t="s">
        <v>486</v>
      </c>
    </row>
    <row r="39" spans="1:20" x14ac:dyDescent="0.25">
      <c r="A39">
        <v>785.88897705078125</v>
      </c>
      <c r="B39">
        <v>273</v>
      </c>
      <c r="G39" s="14" t="s">
        <v>460</v>
      </c>
      <c r="H39" s="13" t="e">
        <f>AVERAGE(O101:O110)</f>
        <v>#DIV/0!</v>
      </c>
      <c r="I39" s="20" t="e">
        <f>STDEV(O101:O110)</f>
        <v>#DIV/0!</v>
      </c>
      <c r="J39">
        <v>201032.01717896154</v>
      </c>
      <c r="K39">
        <v>255811.69959738536</v>
      </c>
      <c r="L39">
        <v>0.78585935473381408</v>
      </c>
      <c r="M39">
        <v>2.2009851600916384</v>
      </c>
      <c r="N39">
        <v>-362005.73741270381</v>
      </c>
      <c r="O39">
        <v>764069.77177062689</v>
      </c>
      <c r="P39">
        <v>0.44854723683640829</v>
      </c>
      <c r="Q39" s="12" t="s">
        <v>486</v>
      </c>
      <c r="R39">
        <v>127.24923282725565</v>
      </c>
      <c r="S39">
        <v>0.99440510673465277</v>
      </c>
      <c r="T39" s="12" t="s">
        <v>486</v>
      </c>
    </row>
    <row r="40" spans="1:20" x14ac:dyDescent="0.25">
      <c r="A40">
        <v>785.9010009765625</v>
      </c>
      <c r="B40">
        <v>219.5</v>
      </c>
      <c r="G40" s="14" t="s">
        <v>506</v>
      </c>
      <c r="H40" s="13">
        <f>AVERAGE(Q101:Q110)</f>
        <v>0.40567901781950011</v>
      </c>
      <c r="I40" s="20">
        <f>STDEV(Q101:Q110)</f>
        <v>0.12351423115733903</v>
      </c>
      <c r="J40">
        <v>13.636624212534842</v>
      </c>
      <c r="K40">
        <v>0.4592901918382975</v>
      </c>
      <c r="L40">
        <v>29.690649734875887</v>
      </c>
      <c r="M40">
        <v>2.2009851600916384</v>
      </c>
      <c r="N40">
        <v>12.625733316123108</v>
      </c>
      <c r="O40">
        <v>14.647515108946576</v>
      </c>
      <c r="P40">
        <v>7.4625179775153185E-12</v>
      </c>
      <c r="Q40" t="s">
        <v>480</v>
      </c>
      <c r="R40">
        <v>3.3680637134234148</v>
      </c>
      <c r="S40">
        <v>7.5346306833537949E-10</v>
      </c>
      <c r="T40" t="s">
        <v>480</v>
      </c>
    </row>
    <row r="41" spans="1:20" x14ac:dyDescent="0.25">
      <c r="A41">
        <v>785.91302490234375</v>
      </c>
      <c r="B41">
        <v>195.5</v>
      </c>
      <c r="G41" s="14" t="s">
        <v>507</v>
      </c>
      <c r="H41" s="13">
        <f>AVERAGE(R101:R110)</f>
        <v>0.5943209821805</v>
      </c>
      <c r="I41" s="20">
        <f>STDEV(R101:R110)</f>
        <v>0.12351423115733894</v>
      </c>
      <c r="J41">
        <v>0.86233160935521791</v>
      </c>
      <c r="K41">
        <v>7.0913055825901239E-2</v>
      </c>
      <c r="L41">
        <v>12.160406843449669</v>
      </c>
      <c r="M41">
        <v>2.2009851600916384</v>
      </c>
      <c r="N41">
        <v>0.70625302582565941</v>
      </c>
      <c r="O41">
        <v>1.0184101928847764</v>
      </c>
      <c r="P41">
        <v>1.0147478255086043E-7</v>
      </c>
      <c r="Q41" t="s">
        <v>480</v>
      </c>
      <c r="R41">
        <v>8.2234090756483234</v>
      </c>
      <c r="S41">
        <v>9.0447073868603918E-6</v>
      </c>
      <c r="T41" t="s">
        <v>480</v>
      </c>
    </row>
    <row r="42" spans="1:20" ht="15.75" thickBot="1" x14ac:dyDescent="0.3">
      <c r="A42">
        <v>785.926025390625</v>
      </c>
      <c r="B42">
        <v>164.5</v>
      </c>
      <c r="G42" s="17" t="s">
        <v>508</v>
      </c>
      <c r="H42" s="18">
        <f>AVERAGE(S101:S110)</f>
        <v>0</v>
      </c>
      <c r="I42" s="21">
        <f>STDEV(S101:S110)</f>
        <v>0</v>
      </c>
      <c r="J42">
        <v>192454.37091725311</v>
      </c>
      <c r="K42">
        <v>255837.34976598818</v>
      </c>
      <c r="L42">
        <v>0.7522528320954277</v>
      </c>
      <c r="M42">
        <v>2.2009851600916384</v>
      </c>
      <c r="N42">
        <v>-370639.83931486087</v>
      </c>
      <c r="O42">
        <v>755548.58114936703</v>
      </c>
      <c r="P42">
        <v>0.46769115616000656</v>
      </c>
      <c r="Q42" s="12" t="s">
        <v>486</v>
      </c>
      <c r="R42">
        <v>132.93402926971555</v>
      </c>
      <c r="S42">
        <v>0.99557307438862819</v>
      </c>
      <c r="T42" s="12" t="s">
        <v>486</v>
      </c>
    </row>
    <row r="43" spans="1:20" x14ac:dyDescent="0.25">
      <c r="A43">
        <v>785.93798828125</v>
      </c>
      <c r="B43">
        <v>94.5</v>
      </c>
      <c r="F43">
        <v>99.53767650488652</v>
      </c>
    </row>
    <row r="44" spans="1:20" x14ac:dyDescent="0.25">
      <c r="A44">
        <v>785.95001220703125</v>
      </c>
      <c r="B44">
        <v>30.25</v>
      </c>
      <c r="F44">
        <f xml:space="preserve"> $F$51 / 2</f>
        <v>99.53767650488652</v>
      </c>
    </row>
    <row r="45" spans="1:20" x14ac:dyDescent="0.25">
      <c r="A45">
        <v>785.96197509765625</v>
      </c>
      <c r="B45">
        <v>8</v>
      </c>
    </row>
    <row r="46" spans="1:20" x14ac:dyDescent="0.25">
      <c r="A46">
        <v>785.9749755859375</v>
      </c>
      <c r="B46">
        <v>8</v>
      </c>
    </row>
    <row r="47" spans="1:20" x14ac:dyDescent="0.25">
      <c r="A47">
        <v>785.98699951171875</v>
      </c>
      <c r="B47">
        <v>16.5</v>
      </c>
      <c r="I47" t="s">
        <v>496</v>
      </c>
      <c r="J47" t="s">
        <v>497</v>
      </c>
      <c r="K47" t="s">
        <v>467</v>
      </c>
    </row>
    <row r="48" spans="1:20" x14ac:dyDescent="0.25">
      <c r="A48">
        <v>785.9990234375</v>
      </c>
      <c r="B48">
        <v>16.75</v>
      </c>
      <c r="I48">
        <f>MIN(I32:I34)</f>
        <v>0.7522528386565156</v>
      </c>
      <c r="J48">
        <f>I30</f>
        <v>9.6489268134309647</v>
      </c>
      <c r="K48">
        <f>I28</f>
        <v>1.3945094115087848</v>
      </c>
    </row>
    <row r="49" spans="1:16" x14ac:dyDescent="0.25">
      <c r="A49">
        <v>786.010986328125</v>
      </c>
      <c r="B49">
        <v>8.75</v>
      </c>
      <c r="I49">
        <f>8</f>
        <v>8</v>
      </c>
      <c r="J49">
        <f>J50*2</f>
        <v>266.38092184266372</v>
      </c>
      <c r="K49">
        <v>2</v>
      </c>
    </row>
    <row r="50" spans="1:16" x14ac:dyDescent="0.25">
      <c r="A50">
        <v>786.02398681640625</v>
      </c>
      <c r="B50">
        <v>13.25</v>
      </c>
      <c r="E50" t="s">
        <v>437</v>
      </c>
      <c r="F50">
        <f>MEDIAN(F54:F72)</f>
        <v>136.5</v>
      </c>
      <c r="I50">
        <f>4</f>
        <v>4</v>
      </c>
      <c r="J50">
        <f>I31</f>
        <v>133.19046092133186</v>
      </c>
      <c r="K50">
        <v>1.5</v>
      </c>
    </row>
    <row r="51" spans="1:16" x14ac:dyDescent="0.25">
      <c r="A51">
        <v>786.0360107421875</v>
      </c>
      <c r="B51">
        <v>31.5</v>
      </c>
      <c r="E51" t="s">
        <v>438</v>
      </c>
      <c r="F51">
        <f>AVERAGE(F54:F72)</f>
        <v>199.07535300977304</v>
      </c>
      <c r="I51">
        <f>2</f>
        <v>2</v>
      </c>
      <c r="J51">
        <f>J50/2</f>
        <v>66.595230460665931</v>
      </c>
      <c r="K51">
        <v>1</v>
      </c>
    </row>
    <row r="52" spans="1:16" x14ac:dyDescent="0.25">
      <c r="A52">
        <v>786.0479736328125</v>
      </c>
      <c r="B52">
        <v>48.25</v>
      </c>
      <c r="E52" t="s">
        <v>439</v>
      </c>
      <c r="F52">
        <f>SUM(E$1:E$16)</f>
        <v>921255</v>
      </c>
    </row>
    <row r="53" spans="1:16" x14ac:dyDescent="0.25">
      <c r="A53">
        <v>786.05999755859375</v>
      </c>
      <c r="B53">
        <v>47.75</v>
      </c>
      <c r="E53" t="s">
        <v>440</v>
      </c>
      <c r="F53">
        <f>ABS(F52/F50)</f>
        <v>6749.1208791208792</v>
      </c>
    </row>
    <row r="54" spans="1:16" x14ac:dyDescent="0.25">
      <c r="A54">
        <v>786.072998046875</v>
      </c>
      <c r="B54">
        <v>28</v>
      </c>
      <c r="F54">
        <f>AVERAGE(B1:B10)</f>
        <v>50.869999694824216</v>
      </c>
    </row>
    <row r="55" spans="1:16" x14ac:dyDescent="0.25">
      <c r="A55">
        <v>786.08502197265625</v>
      </c>
      <c r="B55">
        <v>18</v>
      </c>
      <c r="F55">
        <v>17.75</v>
      </c>
    </row>
    <row r="56" spans="1:16" x14ac:dyDescent="0.25">
      <c r="A56">
        <v>786.09698486328125</v>
      </c>
      <c r="B56">
        <v>19</v>
      </c>
      <c r="F56">
        <v>57.75</v>
      </c>
    </row>
    <row r="57" spans="1:16" x14ac:dyDescent="0.25">
      <c r="A57">
        <v>786.1090087890625</v>
      </c>
      <c r="B57">
        <v>17</v>
      </c>
      <c r="F57">
        <v>98.75</v>
      </c>
    </row>
    <row r="58" spans="1:16" x14ac:dyDescent="0.25">
      <c r="A58">
        <v>786.12200927734375</v>
      </c>
      <c r="B58">
        <v>20.75</v>
      </c>
      <c r="F58">
        <v>116</v>
      </c>
    </row>
    <row r="59" spans="1:16" x14ac:dyDescent="0.25">
      <c r="A59">
        <v>786.13397216796875</v>
      </c>
      <c r="B59">
        <v>17.75</v>
      </c>
      <c r="F59">
        <v>180</v>
      </c>
    </row>
    <row r="60" spans="1:16" x14ac:dyDescent="0.25">
      <c r="A60">
        <v>786.14599609375</v>
      </c>
      <c r="B60">
        <v>29.75</v>
      </c>
      <c r="F60">
        <v>170.80000305175781</v>
      </c>
    </row>
    <row r="61" spans="1:16" x14ac:dyDescent="0.25">
      <c r="A61">
        <v>786.15802001953125</v>
      </c>
      <c r="B61">
        <v>62.25</v>
      </c>
      <c r="F61">
        <v>268</v>
      </c>
    </row>
    <row r="62" spans="1:16" x14ac:dyDescent="0.25">
      <c r="A62">
        <v>786.1710205078125</v>
      </c>
      <c r="B62">
        <v>62.5</v>
      </c>
      <c r="F62">
        <v>287.70001220703125</v>
      </c>
    </row>
    <row r="63" spans="1:16" x14ac:dyDescent="0.25">
      <c r="A63">
        <v>786.1829833984375</v>
      </c>
      <c r="B63">
        <v>50.5</v>
      </c>
      <c r="F63">
        <v>454.79998779296875</v>
      </c>
    </row>
    <row r="64" spans="1:16" x14ac:dyDescent="0.25">
      <c r="A64">
        <v>786.19500732421875</v>
      </c>
      <c r="B64">
        <v>43.5</v>
      </c>
      <c r="F64">
        <v>626.29998779296875</v>
      </c>
      <c r="L64" t="s">
        <v>481</v>
      </c>
      <c r="M64" t="s">
        <v>482</v>
      </c>
      <c r="N64" t="s">
        <v>483</v>
      </c>
      <c r="O64" t="s">
        <v>484</v>
      </c>
      <c r="P64" t="s">
        <v>485</v>
      </c>
    </row>
    <row r="65" spans="1:20" x14ac:dyDescent="0.25">
      <c r="A65">
        <v>786.20697021484375</v>
      </c>
      <c r="B65">
        <v>18</v>
      </c>
      <c r="F65">
        <v>462.5</v>
      </c>
      <c r="I65" t="s">
        <v>487</v>
      </c>
      <c r="L65">
        <v>0.99971914073886636</v>
      </c>
      <c r="M65">
        <v>0.99902471824511541</v>
      </c>
      <c r="N65">
        <v>0.99991913883540107</v>
      </c>
      <c r="O65">
        <v>0.99943836035965739</v>
      </c>
      <c r="P65">
        <v>0.99918306961404701</v>
      </c>
    </row>
    <row r="66" spans="1:20" x14ac:dyDescent="0.25">
      <c r="A66">
        <v>786.218994140625</v>
      </c>
      <c r="B66">
        <v>8.5</v>
      </c>
      <c r="F66">
        <v>344</v>
      </c>
      <c r="I66" t="s">
        <v>488</v>
      </c>
      <c r="J66" t="s">
        <v>489</v>
      </c>
      <c r="K66" t="s">
        <v>490</v>
      </c>
      <c r="L66" t="s">
        <v>491</v>
      </c>
      <c r="M66" t="s">
        <v>492</v>
      </c>
      <c r="N66" t="s">
        <v>482</v>
      </c>
      <c r="O66" t="s">
        <v>483</v>
      </c>
      <c r="P66" t="s">
        <v>478</v>
      </c>
      <c r="Q66" t="s">
        <v>479</v>
      </c>
      <c r="R66" t="s">
        <v>493</v>
      </c>
      <c r="S66" t="s">
        <v>478</v>
      </c>
      <c r="T66" t="s">
        <v>479</v>
      </c>
    </row>
    <row r="67" spans="1:20" x14ac:dyDescent="0.25">
      <c r="A67">
        <v>786.23199462890625</v>
      </c>
      <c r="B67">
        <v>17.25</v>
      </c>
      <c r="F67">
        <v>157</v>
      </c>
      <c r="I67" t="s">
        <v>472</v>
      </c>
      <c r="J67">
        <v>13.753941155366729</v>
      </c>
      <c r="K67">
        <v>6.5915808659784112</v>
      </c>
      <c r="L67">
        <v>2.0865921901005433</v>
      </c>
      <c r="M67">
        <v>2.2009851600916384</v>
      </c>
      <c r="N67">
        <v>-0.75403051219574502</v>
      </c>
      <c r="O67">
        <v>28.261912822929201</v>
      </c>
      <c r="P67">
        <v>6.0999091104538335E-2</v>
      </c>
      <c r="Q67" s="12" t="s">
        <v>486</v>
      </c>
      <c r="R67">
        <v>47.925033206983038</v>
      </c>
      <c r="S67">
        <v>0.6385468733075379</v>
      </c>
      <c r="T67" s="12" t="s">
        <v>486</v>
      </c>
    </row>
    <row r="68" spans="1:20" x14ac:dyDescent="0.25">
      <c r="A68">
        <v>786.2440185546875</v>
      </c>
      <c r="B68">
        <v>24</v>
      </c>
      <c r="F68">
        <v>83</v>
      </c>
      <c r="I68" t="s">
        <v>473</v>
      </c>
      <c r="J68">
        <v>0.70305599852392398</v>
      </c>
      <c r="K68">
        <v>0.18657064192054074</v>
      </c>
      <c r="L68">
        <v>3.7683099081759663</v>
      </c>
      <c r="M68">
        <v>2.2009851600916384</v>
      </c>
      <c r="N68">
        <v>0.29241678434804291</v>
      </c>
      <c r="O68">
        <v>1.113695212699805</v>
      </c>
      <c r="P68">
        <v>3.1094923290726313E-3</v>
      </c>
      <c r="Q68" t="s">
        <v>480</v>
      </c>
      <c r="R68">
        <v>26.537095524716161</v>
      </c>
      <c r="S68">
        <v>0.10234313502061895</v>
      </c>
      <c r="T68" s="12" t="s">
        <v>486</v>
      </c>
    </row>
    <row r="69" spans="1:20" x14ac:dyDescent="0.25">
      <c r="A69">
        <v>786.2559814453125</v>
      </c>
      <c r="B69">
        <v>33</v>
      </c>
      <c r="F69">
        <v>87.75</v>
      </c>
      <c r="I69" t="s">
        <v>474</v>
      </c>
      <c r="J69">
        <v>201032.01832148427</v>
      </c>
      <c r="K69">
        <v>255811.69614463343</v>
      </c>
      <c r="L69">
        <v>0.78585936980701121</v>
      </c>
      <c r="M69">
        <v>2.2009851600916384</v>
      </c>
      <c r="N69">
        <v>-362005.72867072531</v>
      </c>
      <c r="O69">
        <v>764069.76531369379</v>
      </c>
      <c r="P69">
        <v>0.44854722836507455</v>
      </c>
      <c r="Q69" s="12" t="s">
        <v>486</v>
      </c>
      <c r="R69">
        <v>127.24923038654826</v>
      </c>
      <c r="S69">
        <v>0.99440510616258826</v>
      </c>
      <c r="T69" s="12" t="s">
        <v>486</v>
      </c>
    </row>
    <row r="70" spans="1:20" x14ac:dyDescent="0.25">
      <c r="A70">
        <v>786.26800537109375</v>
      </c>
      <c r="B70">
        <v>49.25</v>
      </c>
      <c r="F70">
        <v>65.25</v>
      </c>
      <c r="I70" t="s">
        <v>475</v>
      </c>
      <c r="J70">
        <v>13.636624204526612</v>
      </c>
      <c r="K70">
        <v>0.45929018981620384</v>
      </c>
      <c r="L70">
        <v>29.690649848157303</v>
      </c>
      <c r="M70">
        <v>2.2009851600916384</v>
      </c>
      <c r="N70">
        <v>12.625733312565476</v>
      </c>
      <c r="O70">
        <v>14.647515096487748</v>
      </c>
      <c r="P70">
        <v>7.4625176678822379E-12</v>
      </c>
      <c r="Q70" t="s">
        <v>480</v>
      </c>
      <c r="R70">
        <v>3.3680637005729368</v>
      </c>
      <c r="S70">
        <v>7.5346303722245168E-10</v>
      </c>
      <c r="T70" t="s">
        <v>480</v>
      </c>
    </row>
    <row r="71" spans="1:20" x14ac:dyDescent="0.25">
      <c r="A71">
        <v>786.281005859375</v>
      </c>
      <c r="B71">
        <v>97</v>
      </c>
      <c r="F71">
        <f>AVERAGE(B$794:B$804)</f>
        <v>55.136363636363633</v>
      </c>
      <c r="I71" t="s">
        <v>476</v>
      </c>
      <c r="J71">
        <v>0.86233161025992355</v>
      </c>
      <c r="K71">
        <v>7.091305517052407E-2</v>
      </c>
      <c r="L71">
        <v>12.160406968593886</v>
      </c>
      <c r="M71">
        <v>2.2009851600916384</v>
      </c>
      <c r="N71">
        <v>0.70625302817284041</v>
      </c>
      <c r="O71">
        <v>1.0184101923470066</v>
      </c>
      <c r="P71">
        <v>1.0147477179838212E-7</v>
      </c>
      <c r="Q71" t="s">
        <v>480</v>
      </c>
      <c r="R71">
        <v>8.2234089910202286</v>
      </c>
      <c r="S71">
        <v>9.0447064553995897E-6</v>
      </c>
      <c r="T71" t="s">
        <v>480</v>
      </c>
    </row>
    <row r="72" spans="1:20" x14ac:dyDescent="0.25">
      <c r="A72">
        <v>786.29302978515625</v>
      </c>
      <c r="B72">
        <v>168.30000305175781</v>
      </c>
      <c r="I72" t="s">
        <v>477</v>
      </c>
      <c r="J72">
        <v>192454.3696832314</v>
      </c>
      <c r="K72">
        <v>255837.34589416091</v>
      </c>
      <c r="L72">
        <v>0.7522528386565156</v>
      </c>
      <c r="M72">
        <v>2.2009851600916384</v>
      </c>
      <c r="N72">
        <v>-370639.83202704822</v>
      </c>
      <c r="O72">
        <v>755548.57139351103</v>
      </c>
      <c r="P72">
        <v>0.46769115237259851</v>
      </c>
      <c r="Q72" s="12" t="s">
        <v>486</v>
      </c>
      <c r="R72">
        <v>132.93402811027579</v>
      </c>
      <c r="S72">
        <v>0.99557307418076779</v>
      </c>
      <c r="T72" s="12" t="s">
        <v>486</v>
      </c>
    </row>
    <row r="73" spans="1:20" x14ac:dyDescent="0.25">
      <c r="A73">
        <v>786.30499267578125</v>
      </c>
      <c r="B73">
        <v>200.69999694824219</v>
      </c>
    </row>
    <row r="74" spans="1:20" x14ac:dyDescent="0.25">
      <c r="A74">
        <v>786.3170166015625</v>
      </c>
      <c r="B74">
        <v>264.29998779296875</v>
      </c>
    </row>
    <row r="75" spans="1:20" x14ac:dyDescent="0.25">
      <c r="A75">
        <v>786.33001708984375</v>
      </c>
      <c r="B75">
        <v>479</v>
      </c>
    </row>
    <row r="76" spans="1:20" x14ac:dyDescent="0.25">
      <c r="A76">
        <v>786.34197998046875</v>
      </c>
      <c r="B76">
        <v>677.29998779296875</v>
      </c>
    </row>
    <row r="77" spans="1:20" x14ac:dyDescent="0.25">
      <c r="A77">
        <v>786.35400390625</v>
      </c>
      <c r="B77">
        <v>730.29998779296875</v>
      </c>
      <c r="I77" t="s">
        <v>496</v>
      </c>
      <c r="J77" t="s">
        <v>497</v>
      </c>
      <c r="K77" t="s">
        <v>467</v>
      </c>
    </row>
    <row r="78" spans="1:20" x14ac:dyDescent="0.25">
      <c r="A78">
        <v>786.36602783203125</v>
      </c>
      <c r="B78">
        <v>706</v>
      </c>
      <c r="I78">
        <f>MIN(I32:I34)</f>
        <v>0.7522528386565156</v>
      </c>
      <c r="J78">
        <f>I30</f>
        <v>9.6489268134309647</v>
      </c>
      <c r="K78">
        <f>I28</f>
        <v>1.3945094115087848</v>
      </c>
    </row>
    <row r="79" spans="1:20" x14ac:dyDescent="0.25">
      <c r="A79">
        <v>786.3790283203125</v>
      </c>
      <c r="B79">
        <v>606.5</v>
      </c>
      <c r="I79">
        <f>8</f>
        <v>8</v>
      </c>
      <c r="J79">
        <f>J80*2</f>
        <v>266.38092184266372</v>
      </c>
      <c r="K79">
        <v>2</v>
      </c>
    </row>
    <row r="80" spans="1:20" x14ac:dyDescent="0.25">
      <c r="A80">
        <v>786.3909912109375</v>
      </c>
      <c r="B80">
        <v>497.5</v>
      </c>
      <c r="I80">
        <f>4</f>
        <v>4</v>
      </c>
      <c r="J80">
        <f>I31</f>
        <v>133.19046092133186</v>
      </c>
      <c r="K80">
        <v>1.5</v>
      </c>
    </row>
    <row r="81" spans="1:11" x14ac:dyDescent="0.25">
      <c r="A81">
        <v>786.40301513671875</v>
      </c>
      <c r="B81">
        <v>413.79998779296875</v>
      </c>
      <c r="I81">
        <f>2</f>
        <v>2</v>
      </c>
      <c r="J81">
        <f>J80/2</f>
        <v>66.595230460665931</v>
      </c>
      <c r="K81">
        <v>1</v>
      </c>
    </row>
    <row r="82" spans="1:11" x14ac:dyDescent="0.25">
      <c r="A82">
        <v>786.41497802734375</v>
      </c>
      <c r="B82">
        <v>299</v>
      </c>
    </row>
    <row r="83" spans="1:11" x14ac:dyDescent="0.25">
      <c r="A83">
        <v>786.427978515625</v>
      </c>
      <c r="B83">
        <v>175</v>
      </c>
    </row>
    <row r="84" spans="1:11" x14ac:dyDescent="0.25">
      <c r="A84">
        <v>786.44000244140625</v>
      </c>
      <c r="B84">
        <v>87.5</v>
      </c>
    </row>
    <row r="85" spans="1:11" x14ac:dyDescent="0.25">
      <c r="A85">
        <v>786.4520263671875</v>
      </c>
      <c r="B85">
        <v>51.75</v>
      </c>
    </row>
    <row r="86" spans="1:11" x14ac:dyDescent="0.25">
      <c r="A86">
        <v>786.4639892578125</v>
      </c>
      <c r="B86">
        <v>32</v>
      </c>
    </row>
    <row r="87" spans="1:11" x14ac:dyDescent="0.25">
      <c r="A87">
        <v>786.47698974609375</v>
      </c>
      <c r="B87">
        <v>17.25</v>
      </c>
    </row>
    <row r="88" spans="1:11" x14ac:dyDescent="0.25">
      <c r="A88">
        <v>786.489013671875</v>
      </c>
      <c r="B88">
        <v>16</v>
      </c>
    </row>
    <row r="89" spans="1:11" x14ac:dyDescent="0.25">
      <c r="A89">
        <v>786.5009765625</v>
      </c>
      <c r="B89">
        <v>23.5</v>
      </c>
      <c r="I89">
        <v>395830769.52894109</v>
      </c>
    </row>
    <row r="90" spans="1:11" x14ac:dyDescent="0.25">
      <c r="A90">
        <v>786.51300048828125</v>
      </c>
      <c r="B90">
        <v>28.5</v>
      </c>
      <c r="H90" t="s">
        <v>499</v>
      </c>
      <c r="I90">
        <f>((MIN(I24:I25)-I6)/(I98-I97))/((I6/(I96-I98)))</f>
        <v>12.865235751241288</v>
      </c>
    </row>
    <row r="91" spans="1:11" x14ac:dyDescent="0.25">
      <c r="A91">
        <v>786.5260009765625</v>
      </c>
      <c r="B91">
        <v>14</v>
      </c>
      <c r="H91" t="s">
        <v>500</v>
      </c>
      <c r="I91">
        <f>_xlfn.F.DIST(I90,I96-I97,I96-I98,FALSE)</f>
        <v>1.9017164398331702E-3</v>
      </c>
    </row>
    <row r="92" spans="1:11" x14ac:dyDescent="0.25">
      <c r="A92">
        <v>786.53802490234375</v>
      </c>
      <c r="B92">
        <v>1.5</v>
      </c>
      <c r="I92">
        <f>ROUND(I91,3-(1+INT(LOG10(I91))))</f>
        <v>1.9E-3</v>
      </c>
    </row>
    <row r="93" spans="1:11" x14ac:dyDescent="0.25">
      <c r="A93">
        <v>786.54998779296875</v>
      </c>
      <c r="B93">
        <v>5.25</v>
      </c>
    </row>
    <row r="94" spans="1:11" x14ac:dyDescent="0.25">
      <c r="A94">
        <v>786.56201171875</v>
      </c>
      <c r="B94">
        <v>35</v>
      </c>
    </row>
    <row r="95" spans="1:11" x14ac:dyDescent="0.25">
      <c r="A95">
        <v>786.57501220703125</v>
      </c>
      <c r="B95">
        <v>67</v>
      </c>
      <c r="I95" t="e">
        <f>ROUND(I94,3-(1+INT(LOG10(I94))))</f>
        <v>#NUM!</v>
      </c>
    </row>
    <row r="96" spans="1:11" x14ac:dyDescent="0.25">
      <c r="A96">
        <v>786.58697509765625</v>
      </c>
      <c r="B96">
        <v>62.5</v>
      </c>
      <c r="H96" t="s">
        <v>498</v>
      </c>
      <c r="I96">
        <v>11</v>
      </c>
    </row>
    <row r="97" spans="1:19" x14ac:dyDescent="0.25">
      <c r="A97">
        <v>786.5989990234375</v>
      </c>
      <c r="B97">
        <v>48</v>
      </c>
      <c r="H97" t="s">
        <v>20</v>
      </c>
      <c r="I97">
        <v>4</v>
      </c>
      <c r="J97" t="s">
        <v>462</v>
      </c>
      <c r="K97">
        <f>AVERAGE(K101:K120)</f>
        <v>9.1193429980504455</v>
      </c>
      <c r="L97">
        <f t="shared" ref="L97:P97" si="10">AVERAGE(L101:L120)</f>
        <v>148520.50642476958</v>
      </c>
      <c r="M97">
        <f t="shared" si="10"/>
        <v>11.606151059697478</v>
      </c>
      <c r="N97">
        <f t="shared" si="10"/>
        <v>242816.03624045211</v>
      </c>
      <c r="O97" t="e">
        <f t="shared" si="10"/>
        <v>#DIV/0!</v>
      </c>
      <c r="P97" t="e">
        <f t="shared" si="10"/>
        <v>#DIV/0!</v>
      </c>
    </row>
    <row r="98" spans="1:19" x14ac:dyDescent="0.25">
      <c r="A98">
        <v>786.61102294921875</v>
      </c>
      <c r="B98">
        <v>39</v>
      </c>
      <c r="H98" t="s">
        <v>21</v>
      </c>
      <c r="I98">
        <v>7</v>
      </c>
      <c r="J98" t="s">
        <v>463</v>
      </c>
      <c r="K98">
        <f>K99/AVERAGE(K101:K120)</f>
        <v>6.3826016730102839E-2</v>
      </c>
      <c r="L98">
        <f t="shared" ref="L98:P98" si="11">L99/AVERAGE(L101:L120)</f>
        <v>0.34136843920465665</v>
      </c>
      <c r="M98">
        <f t="shared" si="11"/>
        <v>2.3078811430490946E-2</v>
      </c>
      <c r="N98">
        <f t="shared" si="11"/>
        <v>0.22511122796407448</v>
      </c>
      <c r="O98" t="e">
        <f t="shared" si="11"/>
        <v>#DIV/0!</v>
      </c>
      <c r="P98" t="e">
        <f t="shared" si="11"/>
        <v>#DIV/0!</v>
      </c>
    </row>
    <row r="99" spans="1:19" x14ac:dyDescent="0.25">
      <c r="A99">
        <v>786.62298583984375</v>
      </c>
      <c r="B99">
        <v>29.25</v>
      </c>
      <c r="H99" t="s">
        <v>1</v>
      </c>
      <c r="I99">
        <v>10</v>
      </c>
      <c r="J99" t="s">
        <v>454</v>
      </c>
      <c r="K99">
        <f>STDEV(K101:K120)</f>
        <v>0.58205133876111392</v>
      </c>
      <c r="L99">
        <f t="shared" ref="L99:P99" si="12">STDEV(L101:L120)</f>
        <v>50700.21346810877</v>
      </c>
      <c r="M99">
        <f t="shared" si="12"/>
        <v>0.26785617174055076</v>
      </c>
      <c r="N99">
        <f t="shared" si="12"/>
        <v>54660.616087457391</v>
      </c>
      <c r="O99" t="e">
        <f t="shared" si="12"/>
        <v>#DIV/0!</v>
      </c>
      <c r="P99" t="e">
        <f t="shared" si="12"/>
        <v>#DIV/0!</v>
      </c>
    </row>
    <row r="100" spans="1:19" x14ac:dyDescent="0.25">
      <c r="A100">
        <v>786.635986328125</v>
      </c>
      <c r="B100">
        <v>40.75</v>
      </c>
      <c r="J100" t="s">
        <v>455</v>
      </c>
      <c r="K100" t="s">
        <v>456</v>
      </c>
      <c r="L100" t="s">
        <v>457</v>
      </c>
      <c r="M100" t="s">
        <v>458</v>
      </c>
      <c r="N100" t="s">
        <v>459</v>
      </c>
      <c r="O100" t="s">
        <v>460</v>
      </c>
      <c r="P100" t="s">
        <v>461</v>
      </c>
      <c r="Q100" t="s">
        <v>464</v>
      </c>
      <c r="R100" t="s">
        <v>465</v>
      </c>
      <c r="S100" t="s">
        <v>466</v>
      </c>
    </row>
    <row r="101" spans="1:19" x14ac:dyDescent="0.25">
      <c r="A101">
        <v>786.64801025390625</v>
      </c>
      <c r="B101">
        <v>68.25</v>
      </c>
      <c r="J101">
        <v>1</v>
      </c>
      <c r="K101">
        <v>8.2274800724848678</v>
      </c>
      <c r="L101">
        <v>68906.547286693516</v>
      </c>
      <c r="M101">
        <v>11.225109493878737</v>
      </c>
      <c r="N101">
        <v>329954.36989928142</v>
      </c>
      <c r="Q101">
        <f>L101/SUM(P101,N101,L101)</f>
        <v>0.17275833333794596</v>
      </c>
      <c r="R101">
        <f>N101/SUM(P101,N101,L101)</f>
        <v>0.82724166666205401</v>
      </c>
      <c r="S101">
        <f>P101/SUM(P101,N101,L101)</f>
        <v>0</v>
      </c>
    </row>
    <row r="102" spans="1:19" x14ac:dyDescent="0.25">
      <c r="A102">
        <v>786.65997314453125</v>
      </c>
      <c r="B102">
        <v>77</v>
      </c>
      <c r="J102">
        <v>2</v>
      </c>
      <c r="K102">
        <v>8.5229159470989408</v>
      </c>
      <c r="L102">
        <v>87984.451521884766</v>
      </c>
      <c r="M102">
        <v>11.488959101753288</v>
      </c>
      <c r="N102">
        <v>318557.85180486861</v>
      </c>
      <c r="Q102">
        <f t="shared" ref="Q102:Q120" si="13">L102/SUM(P102,N102,L102)</f>
        <v>0.21642139280931938</v>
      </c>
      <c r="R102">
        <f t="shared" ref="R102:R120" si="14">N102/SUM(P102,N102,L102)</f>
        <v>0.78357860719068062</v>
      </c>
      <c r="S102">
        <f t="shared" ref="S102:S120" si="15">P102/SUM(P102,N102,L102)</f>
        <v>0</v>
      </c>
    </row>
    <row r="103" spans="1:19" x14ac:dyDescent="0.25">
      <c r="A103">
        <v>786.6719970703125</v>
      </c>
      <c r="B103">
        <v>71.25</v>
      </c>
      <c r="J103">
        <v>3</v>
      </c>
      <c r="K103">
        <v>9.4681211156234184</v>
      </c>
      <c r="L103">
        <v>204404.69913054662</v>
      </c>
      <c r="M103">
        <v>11.914013653427132</v>
      </c>
      <c r="N103">
        <v>195879.44072397263</v>
      </c>
      <c r="Q103">
        <f t="shared" si="13"/>
        <v>0.51064900848891037</v>
      </c>
      <c r="R103">
        <f t="shared" si="14"/>
        <v>0.48935099151108952</v>
      </c>
      <c r="S103">
        <f t="shared" si="15"/>
        <v>0</v>
      </c>
    </row>
    <row r="104" spans="1:19" x14ac:dyDescent="0.25">
      <c r="A104">
        <v>786.68499755859375</v>
      </c>
      <c r="B104">
        <v>93.75</v>
      </c>
      <c r="J104">
        <v>4</v>
      </c>
      <c r="K104">
        <v>9.3174112596453345</v>
      </c>
      <c r="L104">
        <v>166737.92271680979</v>
      </c>
      <c r="M104">
        <v>11.823844573452941</v>
      </c>
      <c r="N104">
        <v>211788.95762721312</v>
      </c>
      <c r="Q104">
        <f t="shared" si="13"/>
        <v>0.44049163051583173</v>
      </c>
      <c r="R104">
        <f t="shared" si="14"/>
        <v>0.55950836948416827</v>
      </c>
      <c r="S104">
        <f t="shared" si="15"/>
        <v>0</v>
      </c>
    </row>
    <row r="105" spans="1:19" x14ac:dyDescent="0.25">
      <c r="A105">
        <v>786.697021484375</v>
      </c>
      <c r="B105">
        <v>123</v>
      </c>
      <c r="J105">
        <v>5</v>
      </c>
      <c r="K105">
        <v>9.2555533409177446</v>
      </c>
      <c r="L105">
        <v>134359.14289068093</v>
      </c>
      <c r="M105">
        <v>11.414089240020882</v>
      </c>
      <c r="N105">
        <v>257813.96237528502</v>
      </c>
      <c r="Q105">
        <f t="shared" si="13"/>
        <v>0.34260162435045255</v>
      </c>
      <c r="R105">
        <f t="shared" si="14"/>
        <v>0.65739837564954751</v>
      </c>
      <c r="S105">
        <f t="shared" si="15"/>
        <v>0</v>
      </c>
    </row>
    <row r="106" spans="1:19" x14ac:dyDescent="0.25">
      <c r="A106">
        <v>786.708984375</v>
      </c>
      <c r="B106">
        <v>118.30000305175781</v>
      </c>
      <c r="J106">
        <v>6</v>
      </c>
      <c r="K106">
        <v>9.6780580047603788</v>
      </c>
      <c r="L106">
        <v>193461.45296382147</v>
      </c>
      <c r="M106">
        <v>11.914013653427132</v>
      </c>
      <c r="N106">
        <v>180117.12787319531</v>
      </c>
      <c r="Q106">
        <f t="shared" si="13"/>
        <v>0.51786013140893639</v>
      </c>
      <c r="R106">
        <f t="shared" si="14"/>
        <v>0.48213986859106356</v>
      </c>
      <c r="S106">
        <f t="shared" si="15"/>
        <v>0</v>
      </c>
    </row>
    <row r="107" spans="1:19" x14ac:dyDescent="0.25">
      <c r="A107">
        <v>786.72100830078125</v>
      </c>
      <c r="B107">
        <v>108.30000305175781</v>
      </c>
      <c r="J107">
        <v>7</v>
      </c>
      <c r="K107">
        <v>9.333933422202028</v>
      </c>
      <c r="L107">
        <v>153694.09767014856</v>
      </c>
      <c r="M107">
        <v>11.88422251634521</v>
      </c>
      <c r="N107">
        <v>218186.96832576636</v>
      </c>
      <c r="Q107">
        <f t="shared" si="13"/>
        <v>0.41328831103177721</v>
      </c>
      <c r="R107">
        <f t="shared" si="14"/>
        <v>0.58671168896822279</v>
      </c>
      <c r="S107">
        <f t="shared" si="15"/>
        <v>0</v>
      </c>
    </row>
    <row r="108" spans="1:19" x14ac:dyDescent="0.25">
      <c r="A108">
        <v>786.7340087890625</v>
      </c>
      <c r="B108">
        <v>83.5</v>
      </c>
      <c r="J108">
        <v>8</v>
      </c>
      <c r="K108">
        <v>9.4946014537412591</v>
      </c>
      <c r="L108">
        <v>186179.27915486245</v>
      </c>
      <c r="M108">
        <v>11.605236578976704</v>
      </c>
      <c r="N108">
        <v>209073.98529500829</v>
      </c>
      <c r="Q108">
        <f t="shared" si="13"/>
        <v>0.47103792909590309</v>
      </c>
      <c r="R108">
        <f t="shared" si="14"/>
        <v>0.52896207090409686</v>
      </c>
      <c r="S108">
        <f t="shared" si="15"/>
        <v>0</v>
      </c>
    </row>
    <row r="109" spans="1:19" x14ac:dyDescent="0.25">
      <c r="A109">
        <v>786.7459716796875</v>
      </c>
      <c r="B109">
        <v>65</v>
      </c>
      <c r="J109">
        <v>9</v>
      </c>
      <c r="K109">
        <v>9.3542686575723852</v>
      </c>
      <c r="L109">
        <v>176910.42771116103</v>
      </c>
      <c r="M109">
        <v>11.7925971468849</v>
      </c>
      <c r="N109">
        <v>207024.54567161924</v>
      </c>
      <c r="Q109">
        <f t="shared" si="13"/>
        <v>0.46078226776903353</v>
      </c>
      <c r="R109">
        <f t="shared" si="14"/>
        <v>0.53921773223096647</v>
      </c>
      <c r="S109">
        <f t="shared" si="15"/>
        <v>0</v>
      </c>
    </row>
    <row r="110" spans="1:19" x14ac:dyDescent="0.25">
      <c r="A110">
        <v>786.75799560546875</v>
      </c>
      <c r="B110">
        <v>68.25</v>
      </c>
      <c r="J110">
        <v>10</v>
      </c>
      <c r="K110">
        <v>9.6697908326256474</v>
      </c>
      <c r="L110">
        <v>201032.01832148427</v>
      </c>
      <c r="M110">
        <v>11.759292108798883</v>
      </c>
      <c r="N110">
        <v>192454.3696832314</v>
      </c>
      <c r="Q110">
        <f t="shared" si="13"/>
        <v>0.51089954938689019</v>
      </c>
      <c r="R110">
        <f t="shared" si="14"/>
        <v>0.48910045061310981</v>
      </c>
      <c r="S110">
        <f t="shared" si="15"/>
        <v>0</v>
      </c>
    </row>
    <row r="111" spans="1:19" x14ac:dyDescent="0.25">
      <c r="A111">
        <v>786.77001953125</v>
      </c>
      <c r="B111">
        <v>80.25</v>
      </c>
      <c r="J111">
        <v>11</v>
      </c>
      <c r="K111">
        <v>9.6458255350562077</v>
      </c>
      <c r="L111">
        <v>202383.68789155129</v>
      </c>
      <c r="M111">
        <v>11.834556522553582</v>
      </c>
      <c r="N111">
        <v>194664.7232662715</v>
      </c>
      <c r="Q111">
        <f t="shared" si="13"/>
        <v>0.50972043258247868</v>
      </c>
      <c r="R111">
        <f t="shared" si="14"/>
        <v>0.49027956741752127</v>
      </c>
      <c r="S111">
        <f t="shared" si="15"/>
        <v>0</v>
      </c>
    </row>
    <row r="112" spans="1:19" x14ac:dyDescent="0.25">
      <c r="A112">
        <v>786.78302001953125</v>
      </c>
      <c r="B112">
        <v>160.30000305175781</v>
      </c>
      <c r="J112">
        <v>12</v>
      </c>
      <c r="K112">
        <v>9.3260757866538704</v>
      </c>
      <c r="L112">
        <v>138692.13946136006</v>
      </c>
      <c r="M112">
        <v>11.453248547126842</v>
      </c>
      <c r="N112">
        <v>248664.60712776944</v>
      </c>
      <c r="Q112">
        <f t="shared" si="13"/>
        <v>0.35804756386099873</v>
      </c>
      <c r="R112">
        <f t="shared" si="14"/>
        <v>0.64195243613900121</v>
      </c>
      <c r="S112">
        <f t="shared" si="15"/>
        <v>0</v>
      </c>
    </row>
    <row r="113" spans="1:19" x14ac:dyDescent="0.25">
      <c r="A113">
        <v>786.79498291015625</v>
      </c>
      <c r="B113">
        <v>257</v>
      </c>
      <c r="J113">
        <v>13</v>
      </c>
      <c r="K113">
        <v>7.9923984656994538</v>
      </c>
      <c r="L113">
        <v>61158.569198899946</v>
      </c>
      <c r="M113">
        <v>11.184602933787456</v>
      </c>
      <c r="N113">
        <v>334238.54086098186</v>
      </c>
      <c r="Q113">
        <f t="shared" si="13"/>
        <v>0.15467631816944147</v>
      </c>
      <c r="R113">
        <f t="shared" si="14"/>
        <v>0.8453236818305585</v>
      </c>
      <c r="S113">
        <f t="shared" si="15"/>
        <v>0</v>
      </c>
    </row>
    <row r="114" spans="1:19" x14ac:dyDescent="0.25">
      <c r="A114">
        <v>786.8070068359375</v>
      </c>
      <c r="B114">
        <v>297.5</v>
      </c>
      <c r="J114">
        <v>14</v>
      </c>
      <c r="K114">
        <v>8.946313944479078</v>
      </c>
      <c r="L114">
        <v>136355.37512851984</v>
      </c>
      <c r="M114">
        <v>11.654196929781024</v>
      </c>
      <c r="N114">
        <v>256252.66723627294</v>
      </c>
      <c r="Q114">
        <f t="shared" si="13"/>
        <v>0.34730662751382174</v>
      </c>
      <c r="R114">
        <f t="shared" si="14"/>
        <v>0.6526933724861782</v>
      </c>
      <c r="S114">
        <f t="shared" si="15"/>
        <v>0</v>
      </c>
    </row>
    <row r="115" spans="1:19" x14ac:dyDescent="0.25">
      <c r="A115">
        <v>786.8189697265625</v>
      </c>
      <c r="B115">
        <v>360.70001220703125</v>
      </c>
      <c r="J115">
        <v>15</v>
      </c>
      <c r="K115">
        <v>9.4753470282513437</v>
      </c>
      <c r="L115">
        <v>190399.23361419636</v>
      </c>
      <c r="M115">
        <v>11.914013653765055</v>
      </c>
      <c r="N115">
        <v>200687.28177035987</v>
      </c>
      <c r="Q115">
        <f t="shared" si="13"/>
        <v>0.4868468385492053</v>
      </c>
      <c r="R115">
        <f t="shared" si="14"/>
        <v>0.51315316145079459</v>
      </c>
      <c r="S115">
        <f t="shared" si="15"/>
        <v>0</v>
      </c>
    </row>
    <row r="116" spans="1:19" x14ac:dyDescent="0.25">
      <c r="A116">
        <v>786.83197021484375</v>
      </c>
      <c r="B116">
        <v>484</v>
      </c>
      <c r="J116">
        <v>16</v>
      </c>
      <c r="K116">
        <v>9.0276911434516283</v>
      </c>
      <c r="L116">
        <v>138878.20937012706</v>
      </c>
      <c r="M116">
        <v>11.581669556765124</v>
      </c>
      <c r="N116">
        <v>254870.88849429094</v>
      </c>
      <c r="Q116">
        <f t="shared" si="13"/>
        <v>0.35270737158094478</v>
      </c>
      <c r="R116">
        <f t="shared" si="14"/>
        <v>0.64729262841905522</v>
      </c>
      <c r="S116">
        <f t="shared" si="15"/>
        <v>0</v>
      </c>
    </row>
    <row r="117" spans="1:19" x14ac:dyDescent="0.25">
      <c r="A117">
        <v>786.843994140625</v>
      </c>
      <c r="B117">
        <v>587.79998779296875</v>
      </c>
      <c r="J117">
        <v>17</v>
      </c>
      <c r="K117">
        <v>8.6074019319812205</v>
      </c>
      <c r="L117">
        <v>96277.416170576747</v>
      </c>
      <c r="M117">
        <v>11.252897688994906</v>
      </c>
      <c r="N117">
        <v>292518.83301394136</v>
      </c>
      <c r="Q117">
        <f t="shared" si="13"/>
        <v>0.24762948812524324</v>
      </c>
      <c r="R117">
        <f t="shared" si="14"/>
        <v>0.75237051187475668</v>
      </c>
      <c r="S117">
        <f t="shared" si="15"/>
        <v>0</v>
      </c>
    </row>
    <row r="118" spans="1:19" x14ac:dyDescent="0.25">
      <c r="A118">
        <v>786.85601806640625</v>
      </c>
      <c r="B118">
        <v>579.5</v>
      </c>
      <c r="J118">
        <v>18</v>
      </c>
      <c r="K118">
        <v>9.5687224772101391</v>
      </c>
      <c r="L118">
        <v>178622.72721141862</v>
      </c>
      <c r="M118">
        <v>11.604805490355307</v>
      </c>
      <c r="N118">
        <v>210250.32778186401</v>
      </c>
      <c r="Q118">
        <f t="shared" si="13"/>
        <v>0.45933428638943402</v>
      </c>
      <c r="R118">
        <f t="shared" si="14"/>
        <v>0.54066571361056592</v>
      </c>
      <c r="S118">
        <f t="shared" si="15"/>
        <v>0</v>
      </c>
    </row>
    <row r="119" spans="1:19" x14ac:dyDescent="0.25">
      <c r="A119">
        <v>786.86798095703125</v>
      </c>
      <c r="B119">
        <v>478</v>
      </c>
      <c r="J119">
        <v>19</v>
      </c>
      <c r="K119">
        <v>7.8051587157236968</v>
      </c>
      <c r="L119">
        <v>52940.713901687232</v>
      </c>
      <c r="M119">
        <v>11.062359700486983</v>
      </c>
      <c r="N119">
        <v>350866.90506059624</v>
      </c>
      <c r="Q119">
        <f t="shared" si="13"/>
        <v>0.13110380145311723</v>
      </c>
      <c r="R119">
        <f t="shared" si="14"/>
        <v>0.86889619854688271</v>
      </c>
      <c r="S119">
        <f t="shared" si="15"/>
        <v>0</v>
      </c>
    </row>
    <row r="120" spans="1:19" x14ac:dyDescent="0.25">
      <c r="A120">
        <v>786.8809814453125</v>
      </c>
      <c r="B120">
        <v>484</v>
      </c>
      <c r="J120">
        <v>20</v>
      </c>
      <c r="K120">
        <v>9.6697908258302476</v>
      </c>
      <c r="L120">
        <v>201032.01717896154</v>
      </c>
      <c r="M120">
        <v>11.759292103367502</v>
      </c>
      <c r="N120">
        <v>192454.37091725311</v>
      </c>
      <c r="Q120">
        <f t="shared" si="13"/>
        <v>0.51089954636449975</v>
      </c>
      <c r="R120">
        <f t="shared" si="14"/>
        <v>0.48910045363550031</v>
      </c>
      <c r="S120">
        <f t="shared" si="15"/>
        <v>0</v>
      </c>
    </row>
    <row r="121" spans="1:19" x14ac:dyDescent="0.25">
      <c r="A121">
        <v>786.89300537109375</v>
      </c>
      <c r="B121">
        <v>573</v>
      </c>
    </row>
    <row r="122" spans="1:19" x14ac:dyDescent="0.25">
      <c r="A122">
        <v>786.905029296875</v>
      </c>
      <c r="B122">
        <v>528.5</v>
      </c>
    </row>
    <row r="123" spans="1:19" x14ac:dyDescent="0.25">
      <c r="A123">
        <v>786.9169921875</v>
      </c>
      <c r="B123">
        <v>370.5</v>
      </c>
    </row>
    <row r="124" spans="1:19" x14ac:dyDescent="0.25">
      <c r="A124">
        <v>786.92999267578125</v>
      </c>
      <c r="B124">
        <v>200</v>
      </c>
    </row>
    <row r="125" spans="1:19" x14ac:dyDescent="0.25">
      <c r="A125">
        <v>786.9420166015625</v>
      </c>
      <c r="B125">
        <v>100.80000305175781</v>
      </c>
    </row>
    <row r="126" spans="1:19" x14ac:dyDescent="0.25">
      <c r="A126">
        <v>786.9539794921875</v>
      </c>
      <c r="B126">
        <v>74.25</v>
      </c>
    </row>
    <row r="127" spans="1:19" x14ac:dyDescent="0.25">
      <c r="A127">
        <v>786.96600341796875</v>
      </c>
      <c r="B127">
        <v>43.25</v>
      </c>
    </row>
    <row r="128" spans="1:19" x14ac:dyDescent="0.25">
      <c r="A128">
        <v>786.97900390625</v>
      </c>
      <c r="B128">
        <v>16.5</v>
      </c>
    </row>
    <row r="129" spans="1:2" x14ac:dyDescent="0.25">
      <c r="A129">
        <v>786.99102783203125</v>
      </c>
      <c r="B129">
        <v>12.75</v>
      </c>
    </row>
    <row r="130" spans="1:2" x14ac:dyDescent="0.25">
      <c r="A130">
        <v>787.00299072265625</v>
      </c>
      <c r="B130">
        <v>8.75</v>
      </c>
    </row>
    <row r="131" spans="1:2" x14ac:dyDescent="0.25">
      <c r="A131">
        <v>787.0150146484375</v>
      </c>
      <c r="B131">
        <v>6.25</v>
      </c>
    </row>
    <row r="132" spans="1:2" x14ac:dyDescent="0.25">
      <c r="A132">
        <v>787.02801513671875</v>
      </c>
      <c r="B132">
        <v>13.75</v>
      </c>
    </row>
    <row r="133" spans="1:2" x14ac:dyDescent="0.25">
      <c r="A133">
        <v>787.03997802734375</v>
      </c>
      <c r="B133">
        <v>17</v>
      </c>
    </row>
    <row r="134" spans="1:2" x14ac:dyDescent="0.25">
      <c r="A134">
        <v>787.052001953125</v>
      </c>
      <c r="B134">
        <v>11.25</v>
      </c>
    </row>
    <row r="135" spans="1:2" x14ac:dyDescent="0.25">
      <c r="A135">
        <v>787.06402587890625</v>
      </c>
      <c r="B135">
        <v>7.25</v>
      </c>
    </row>
    <row r="136" spans="1:2" x14ac:dyDescent="0.25">
      <c r="A136">
        <v>787.0770263671875</v>
      </c>
      <c r="B136">
        <v>5.25</v>
      </c>
    </row>
    <row r="137" spans="1:2" x14ac:dyDescent="0.25">
      <c r="A137">
        <v>787.0889892578125</v>
      </c>
      <c r="B137">
        <v>4.75</v>
      </c>
    </row>
    <row r="138" spans="1:2" x14ac:dyDescent="0.25">
      <c r="A138">
        <v>787.10101318359375</v>
      </c>
      <c r="B138">
        <v>9.75</v>
      </c>
    </row>
    <row r="139" spans="1:2" x14ac:dyDescent="0.25">
      <c r="A139">
        <v>787.11297607421875</v>
      </c>
      <c r="B139">
        <v>19.75</v>
      </c>
    </row>
    <row r="140" spans="1:2" x14ac:dyDescent="0.25">
      <c r="A140">
        <v>787.1259765625</v>
      </c>
      <c r="B140">
        <v>43.25</v>
      </c>
    </row>
    <row r="141" spans="1:2" x14ac:dyDescent="0.25">
      <c r="A141">
        <v>787.13800048828125</v>
      </c>
      <c r="B141">
        <v>58.75</v>
      </c>
    </row>
    <row r="142" spans="1:2" x14ac:dyDescent="0.25">
      <c r="A142">
        <v>787.1500244140625</v>
      </c>
      <c r="B142">
        <v>36.25</v>
      </c>
    </row>
    <row r="143" spans="1:2" x14ac:dyDescent="0.25">
      <c r="A143">
        <v>787.1619873046875</v>
      </c>
      <c r="B143">
        <v>8</v>
      </c>
    </row>
    <row r="144" spans="1:2" x14ac:dyDescent="0.25">
      <c r="A144">
        <v>787.17498779296875</v>
      </c>
      <c r="B144">
        <v>15</v>
      </c>
    </row>
    <row r="145" spans="1:2" x14ac:dyDescent="0.25">
      <c r="A145">
        <v>787.18701171875</v>
      </c>
      <c r="B145">
        <v>45.75</v>
      </c>
    </row>
    <row r="146" spans="1:2" x14ac:dyDescent="0.25">
      <c r="A146">
        <v>787.198974609375</v>
      </c>
      <c r="B146">
        <v>58</v>
      </c>
    </row>
    <row r="147" spans="1:2" x14ac:dyDescent="0.25">
      <c r="A147">
        <v>787.21099853515625</v>
      </c>
      <c r="B147">
        <v>37.75</v>
      </c>
    </row>
    <row r="148" spans="1:2" x14ac:dyDescent="0.25">
      <c r="A148">
        <v>787.2239990234375</v>
      </c>
      <c r="B148">
        <v>10.75</v>
      </c>
    </row>
    <row r="149" spans="1:2" x14ac:dyDescent="0.25">
      <c r="A149">
        <v>787.23602294921875</v>
      </c>
      <c r="B149">
        <v>13</v>
      </c>
    </row>
    <row r="150" spans="1:2" x14ac:dyDescent="0.25">
      <c r="A150">
        <v>787.24798583984375</v>
      </c>
      <c r="B150">
        <v>65.75</v>
      </c>
    </row>
    <row r="151" spans="1:2" x14ac:dyDescent="0.25">
      <c r="A151">
        <v>787.260009765625</v>
      </c>
      <c r="B151">
        <v>106</v>
      </c>
    </row>
    <row r="152" spans="1:2" x14ac:dyDescent="0.25">
      <c r="A152">
        <v>787.27301025390625</v>
      </c>
      <c r="B152">
        <v>81.25</v>
      </c>
    </row>
    <row r="153" spans="1:2" x14ac:dyDescent="0.25">
      <c r="A153">
        <v>787.28497314453125</v>
      </c>
      <c r="B153">
        <v>74.5</v>
      </c>
    </row>
    <row r="154" spans="1:2" x14ac:dyDescent="0.25">
      <c r="A154">
        <v>787.2969970703125</v>
      </c>
      <c r="B154">
        <v>121</v>
      </c>
    </row>
    <row r="155" spans="1:2" x14ac:dyDescent="0.25">
      <c r="A155">
        <v>787.30902099609375</v>
      </c>
      <c r="B155">
        <v>209</v>
      </c>
    </row>
    <row r="156" spans="1:2" x14ac:dyDescent="0.25">
      <c r="A156">
        <v>787.322021484375</v>
      </c>
      <c r="B156">
        <v>299.5</v>
      </c>
    </row>
    <row r="157" spans="1:2" x14ac:dyDescent="0.25">
      <c r="A157">
        <v>787.333984375</v>
      </c>
      <c r="B157">
        <v>449.20001220703125</v>
      </c>
    </row>
    <row r="158" spans="1:2" x14ac:dyDescent="0.25">
      <c r="A158">
        <v>787.34600830078125</v>
      </c>
      <c r="B158">
        <v>602.5</v>
      </c>
    </row>
    <row r="159" spans="1:2" x14ac:dyDescent="0.25">
      <c r="A159">
        <v>787.35797119140625</v>
      </c>
      <c r="B159">
        <v>543</v>
      </c>
    </row>
    <row r="160" spans="1:2" x14ac:dyDescent="0.25">
      <c r="A160">
        <v>787.3709716796875</v>
      </c>
      <c r="B160">
        <v>492.79998779296875</v>
      </c>
    </row>
    <row r="161" spans="1:2" x14ac:dyDescent="0.25">
      <c r="A161">
        <v>787.38299560546875</v>
      </c>
      <c r="B161">
        <v>534.79998779296875</v>
      </c>
    </row>
    <row r="162" spans="1:2" x14ac:dyDescent="0.25">
      <c r="A162">
        <v>787.39501953125</v>
      </c>
      <c r="B162">
        <v>524.70001220703125</v>
      </c>
    </row>
    <row r="163" spans="1:2" x14ac:dyDescent="0.25">
      <c r="A163">
        <v>787.406982421875</v>
      </c>
      <c r="B163">
        <v>556</v>
      </c>
    </row>
    <row r="164" spans="1:2" x14ac:dyDescent="0.25">
      <c r="A164">
        <v>787.41998291015625</v>
      </c>
      <c r="B164">
        <v>528.70001220703125</v>
      </c>
    </row>
    <row r="165" spans="1:2" x14ac:dyDescent="0.25">
      <c r="A165">
        <v>787.4320068359375</v>
      </c>
      <c r="B165">
        <v>335.29998779296875</v>
      </c>
    </row>
    <row r="166" spans="1:2" x14ac:dyDescent="0.25">
      <c r="A166">
        <v>787.4439697265625</v>
      </c>
      <c r="B166">
        <v>145.5</v>
      </c>
    </row>
    <row r="167" spans="1:2" x14ac:dyDescent="0.25">
      <c r="A167">
        <v>787.45599365234375</v>
      </c>
      <c r="B167">
        <v>59</v>
      </c>
    </row>
    <row r="168" spans="1:2" x14ac:dyDescent="0.25">
      <c r="A168">
        <v>787.468994140625</v>
      </c>
      <c r="B168">
        <v>25.25</v>
      </c>
    </row>
    <row r="169" spans="1:2" x14ac:dyDescent="0.25">
      <c r="A169">
        <v>787.48101806640625</v>
      </c>
      <c r="B169">
        <v>7.25</v>
      </c>
    </row>
    <row r="170" spans="1:2" x14ac:dyDescent="0.25">
      <c r="A170">
        <v>787.49298095703125</v>
      </c>
      <c r="B170">
        <v>6.75</v>
      </c>
    </row>
    <row r="171" spans="1:2" x14ac:dyDescent="0.25">
      <c r="A171">
        <v>787.5050048828125</v>
      </c>
      <c r="B171">
        <v>34.5</v>
      </c>
    </row>
    <row r="172" spans="1:2" x14ac:dyDescent="0.25">
      <c r="A172">
        <v>787.51800537109375</v>
      </c>
      <c r="B172">
        <v>58.75</v>
      </c>
    </row>
    <row r="173" spans="1:2" x14ac:dyDescent="0.25">
      <c r="A173">
        <v>787.530029296875</v>
      </c>
      <c r="B173">
        <v>67.75</v>
      </c>
    </row>
    <row r="174" spans="1:2" x14ac:dyDescent="0.25">
      <c r="A174">
        <v>787.5419921875</v>
      </c>
      <c r="B174">
        <v>68.75</v>
      </c>
    </row>
    <row r="175" spans="1:2" x14ac:dyDescent="0.25">
      <c r="A175">
        <v>787.55401611328125</v>
      </c>
      <c r="B175">
        <v>41</v>
      </c>
    </row>
    <row r="176" spans="1:2" x14ac:dyDescent="0.25">
      <c r="A176">
        <v>787.5670166015625</v>
      </c>
      <c r="B176">
        <v>39.5</v>
      </c>
    </row>
    <row r="177" spans="1:2" x14ac:dyDescent="0.25">
      <c r="A177">
        <v>787.5789794921875</v>
      </c>
      <c r="B177">
        <v>63.25</v>
      </c>
    </row>
    <row r="178" spans="1:2" x14ac:dyDescent="0.25">
      <c r="A178">
        <v>787.59100341796875</v>
      </c>
      <c r="B178">
        <v>40.5</v>
      </c>
    </row>
    <row r="179" spans="1:2" x14ac:dyDescent="0.25">
      <c r="A179">
        <v>787.60302734375</v>
      </c>
      <c r="B179">
        <v>17.75</v>
      </c>
    </row>
    <row r="180" spans="1:2" x14ac:dyDescent="0.25">
      <c r="A180">
        <v>787.61602783203125</v>
      </c>
      <c r="B180">
        <v>27.5</v>
      </c>
    </row>
    <row r="181" spans="1:2" x14ac:dyDescent="0.25">
      <c r="A181">
        <v>787.62799072265625</v>
      </c>
      <c r="B181">
        <v>37.75</v>
      </c>
    </row>
    <row r="182" spans="1:2" x14ac:dyDescent="0.25">
      <c r="A182">
        <v>787.6400146484375</v>
      </c>
      <c r="B182">
        <v>58.5</v>
      </c>
    </row>
    <row r="183" spans="1:2" x14ac:dyDescent="0.25">
      <c r="A183">
        <v>787.6519775390625</v>
      </c>
      <c r="B183">
        <v>65.5</v>
      </c>
    </row>
    <row r="184" spans="1:2" x14ac:dyDescent="0.25">
      <c r="A184">
        <v>787.66497802734375</v>
      </c>
      <c r="B184">
        <v>36.75</v>
      </c>
    </row>
    <row r="185" spans="1:2" x14ac:dyDescent="0.25">
      <c r="A185">
        <v>787.677001953125</v>
      </c>
      <c r="B185">
        <v>35.75</v>
      </c>
    </row>
    <row r="186" spans="1:2" x14ac:dyDescent="0.25">
      <c r="A186">
        <v>787.68902587890625</v>
      </c>
      <c r="B186">
        <v>44.75</v>
      </c>
    </row>
    <row r="187" spans="1:2" x14ac:dyDescent="0.25">
      <c r="A187">
        <v>787.70098876953125</v>
      </c>
      <c r="B187">
        <v>44.75</v>
      </c>
    </row>
    <row r="188" spans="1:2" x14ac:dyDescent="0.25">
      <c r="A188">
        <v>787.7139892578125</v>
      </c>
      <c r="B188">
        <v>94.25</v>
      </c>
    </row>
    <row r="189" spans="1:2" x14ac:dyDescent="0.25">
      <c r="A189">
        <v>787.72601318359375</v>
      </c>
      <c r="B189">
        <v>155</v>
      </c>
    </row>
    <row r="190" spans="1:2" x14ac:dyDescent="0.25">
      <c r="A190">
        <v>787.73797607421875</v>
      </c>
      <c r="B190">
        <v>145.19999694824219</v>
      </c>
    </row>
    <row r="191" spans="1:2" x14ac:dyDescent="0.25">
      <c r="A191">
        <v>787.75</v>
      </c>
      <c r="B191">
        <v>92.75</v>
      </c>
    </row>
    <row r="192" spans="1:2" x14ac:dyDescent="0.25">
      <c r="A192">
        <v>787.76300048828125</v>
      </c>
      <c r="B192">
        <v>91.25</v>
      </c>
    </row>
    <row r="193" spans="1:2" x14ac:dyDescent="0.25">
      <c r="A193">
        <v>787.7750244140625</v>
      </c>
      <c r="B193">
        <v>160.69999694824219</v>
      </c>
    </row>
    <row r="194" spans="1:2" x14ac:dyDescent="0.25">
      <c r="A194">
        <v>787.7869873046875</v>
      </c>
      <c r="B194">
        <v>234.80000305175781</v>
      </c>
    </row>
    <row r="195" spans="1:2" x14ac:dyDescent="0.25">
      <c r="A195">
        <v>787.79901123046875</v>
      </c>
      <c r="B195">
        <v>286.79998779296875</v>
      </c>
    </row>
    <row r="196" spans="1:2" x14ac:dyDescent="0.25">
      <c r="A196">
        <v>787.81201171875</v>
      </c>
      <c r="B196">
        <v>377.5</v>
      </c>
    </row>
    <row r="197" spans="1:2" x14ac:dyDescent="0.25">
      <c r="A197">
        <v>787.823974609375</v>
      </c>
      <c r="B197">
        <v>524.5</v>
      </c>
    </row>
    <row r="198" spans="1:2" x14ac:dyDescent="0.25">
      <c r="A198">
        <v>787.83599853515625</v>
      </c>
      <c r="B198">
        <v>784.79998779296875</v>
      </c>
    </row>
    <row r="199" spans="1:2" x14ac:dyDescent="0.25">
      <c r="A199">
        <v>787.8480224609375</v>
      </c>
      <c r="B199">
        <v>1078</v>
      </c>
    </row>
    <row r="200" spans="1:2" x14ac:dyDescent="0.25">
      <c r="A200">
        <v>787.86102294921875</v>
      </c>
      <c r="B200">
        <v>1179</v>
      </c>
    </row>
    <row r="201" spans="1:2" x14ac:dyDescent="0.25">
      <c r="A201">
        <v>787.87298583984375</v>
      </c>
      <c r="B201">
        <v>1069</v>
      </c>
    </row>
    <row r="202" spans="1:2" x14ac:dyDescent="0.25">
      <c r="A202">
        <v>787.885009765625</v>
      </c>
      <c r="B202">
        <v>876.20001220703125</v>
      </c>
    </row>
    <row r="203" spans="1:2" x14ac:dyDescent="0.25">
      <c r="A203">
        <v>787.89697265625</v>
      </c>
      <c r="B203">
        <v>791.5</v>
      </c>
    </row>
    <row r="204" spans="1:2" x14ac:dyDescent="0.25">
      <c r="A204">
        <v>787.90997314453125</v>
      </c>
      <c r="B204">
        <v>747.5</v>
      </c>
    </row>
    <row r="205" spans="1:2" x14ac:dyDescent="0.25">
      <c r="A205">
        <v>787.9219970703125</v>
      </c>
      <c r="B205">
        <v>564.5</v>
      </c>
    </row>
    <row r="206" spans="1:2" x14ac:dyDescent="0.25">
      <c r="A206">
        <v>787.93402099609375</v>
      </c>
      <c r="B206">
        <v>312.70001220703125</v>
      </c>
    </row>
    <row r="207" spans="1:2" x14ac:dyDescent="0.25">
      <c r="A207">
        <v>787.94598388671875</v>
      </c>
      <c r="B207">
        <v>124</v>
      </c>
    </row>
    <row r="208" spans="1:2" x14ac:dyDescent="0.25">
      <c r="A208">
        <v>787.958984375</v>
      </c>
      <c r="B208">
        <v>42</v>
      </c>
    </row>
    <row r="209" spans="1:2" x14ac:dyDescent="0.25">
      <c r="A209">
        <v>787.97100830078125</v>
      </c>
      <c r="B209">
        <v>15.5</v>
      </c>
    </row>
    <row r="210" spans="1:2" x14ac:dyDescent="0.25">
      <c r="A210">
        <v>787.98297119140625</v>
      </c>
      <c r="B210">
        <v>20</v>
      </c>
    </row>
    <row r="211" spans="1:2" x14ac:dyDescent="0.25">
      <c r="A211">
        <v>787.9949951171875</v>
      </c>
      <c r="B211">
        <v>51.75</v>
      </c>
    </row>
    <row r="212" spans="1:2" x14ac:dyDescent="0.25">
      <c r="A212">
        <v>788.00799560546875</v>
      </c>
      <c r="B212">
        <v>73</v>
      </c>
    </row>
    <row r="213" spans="1:2" x14ac:dyDescent="0.25">
      <c r="A213">
        <v>788.02001953125</v>
      </c>
      <c r="B213">
        <v>90.25</v>
      </c>
    </row>
    <row r="214" spans="1:2" x14ac:dyDescent="0.25">
      <c r="A214">
        <v>788.031982421875</v>
      </c>
      <c r="B214">
        <v>96.5</v>
      </c>
    </row>
    <row r="215" spans="1:2" x14ac:dyDescent="0.25">
      <c r="A215">
        <v>788.04400634765625</v>
      </c>
      <c r="B215">
        <v>64</v>
      </c>
    </row>
    <row r="216" spans="1:2" x14ac:dyDescent="0.25">
      <c r="A216">
        <v>788.0570068359375</v>
      </c>
      <c r="B216">
        <v>36.75</v>
      </c>
    </row>
    <row r="217" spans="1:2" x14ac:dyDescent="0.25">
      <c r="A217">
        <v>788.0689697265625</v>
      </c>
      <c r="B217">
        <v>24.25</v>
      </c>
    </row>
    <row r="218" spans="1:2" x14ac:dyDescent="0.25">
      <c r="A218">
        <v>788.08099365234375</v>
      </c>
      <c r="B218">
        <v>31.5</v>
      </c>
    </row>
    <row r="219" spans="1:2" x14ac:dyDescent="0.25">
      <c r="A219">
        <v>788.093994140625</v>
      </c>
      <c r="B219">
        <v>57.75</v>
      </c>
    </row>
    <row r="220" spans="1:2" x14ac:dyDescent="0.25">
      <c r="A220">
        <v>788.10601806640625</v>
      </c>
      <c r="B220">
        <v>56.75</v>
      </c>
    </row>
    <row r="221" spans="1:2" x14ac:dyDescent="0.25">
      <c r="A221">
        <v>788.11798095703125</v>
      </c>
      <c r="B221">
        <v>44.5</v>
      </c>
    </row>
    <row r="222" spans="1:2" x14ac:dyDescent="0.25">
      <c r="A222">
        <v>788.1300048828125</v>
      </c>
      <c r="B222">
        <v>42.25</v>
      </c>
    </row>
    <row r="223" spans="1:2" x14ac:dyDescent="0.25">
      <c r="A223">
        <v>788.14300537109375</v>
      </c>
      <c r="B223">
        <v>47</v>
      </c>
    </row>
    <row r="224" spans="1:2" x14ac:dyDescent="0.25">
      <c r="A224">
        <v>788.155029296875</v>
      </c>
      <c r="B224">
        <v>59.25</v>
      </c>
    </row>
    <row r="225" spans="1:2" x14ac:dyDescent="0.25">
      <c r="A225">
        <v>788.1669921875</v>
      </c>
      <c r="B225">
        <v>84.25</v>
      </c>
    </row>
    <row r="226" spans="1:2" x14ac:dyDescent="0.25">
      <c r="A226">
        <v>788.17901611328125</v>
      </c>
      <c r="B226">
        <v>109</v>
      </c>
    </row>
    <row r="227" spans="1:2" x14ac:dyDescent="0.25">
      <c r="A227">
        <v>788.1920166015625</v>
      </c>
      <c r="B227">
        <v>122.5</v>
      </c>
    </row>
    <row r="228" spans="1:2" x14ac:dyDescent="0.25">
      <c r="A228">
        <v>788.2039794921875</v>
      </c>
      <c r="B228">
        <v>107</v>
      </c>
    </row>
    <row r="229" spans="1:2" x14ac:dyDescent="0.25">
      <c r="A229">
        <v>788.21600341796875</v>
      </c>
      <c r="B229">
        <v>51.25</v>
      </c>
    </row>
    <row r="230" spans="1:2" x14ac:dyDescent="0.25">
      <c r="A230">
        <v>788.22802734375</v>
      </c>
      <c r="B230">
        <v>18</v>
      </c>
    </row>
    <row r="231" spans="1:2" x14ac:dyDescent="0.25">
      <c r="A231">
        <v>788.24102783203125</v>
      </c>
      <c r="B231">
        <v>34.25</v>
      </c>
    </row>
    <row r="232" spans="1:2" x14ac:dyDescent="0.25">
      <c r="A232">
        <v>788.25299072265625</v>
      </c>
      <c r="B232">
        <v>70.25</v>
      </c>
    </row>
    <row r="233" spans="1:2" x14ac:dyDescent="0.25">
      <c r="A233">
        <v>788.2650146484375</v>
      </c>
      <c r="B233">
        <v>98.5</v>
      </c>
    </row>
    <row r="234" spans="1:2" x14ac:dyDescent="0.25">
      <c r="A234">
        <v>788.2769775390625</v>
      </c>
      <c r="B234">
        <v>149.5</v>
      </c>
    </row>
    <row r="235" spans="1:2" x14ac:dyDescent="0.25">
      <c r="A235">
        <v>788.28997802734375</v>
      </c>
      <c r="B235">
        <v>284.79998779296875</v>
      </c>
    </row>
    <row r="236" spans="1:2" x14ac:dyDescent="0.25">
      <c r="A236">
        <v>788.302001953125</v>
      </c>
      <c r="B236">
        <v>584.5</v>
      </c>
    </row>
    <row r="237" spans="1:2" x14ac:dyDescent="0.25">
      <c r="A237">
        <v>788.31402587890625</v>
      </c>
      <c r="B237">
        <v>982.5</v>
      </c>
    </row>
    <row r="238" spans="1:2" x14ac:dyDescent="0.25">
      <c r="A238">
        <v>788.32598876953125</v>
      </c>
      <c r="B238">
        <v>1399</v>
      </c>
    </row>
    <row r="239" spans="1:2" x14ac:dyDescent="0.25">
      <c r="A239">
        <v>788.3389892578125</v>
      </c>
      <c r="B239">
        <v>1874</v>
      </c>
    </row>
    <row r="240" spans="1:2" x14ac:dyDescent="0.25">
      <c r="A240">
        <v>788.35101318359375</v>
      </c>
      <c r="B240">
        <v>2239</v>
      </c>
    </row>
    <row r="241" spans="1:2" x14ac:dyDescent="0.25">
      <c r="A241">
        <v>788.36297607421875</v>
      </c>
      <c r="B241">
        <v>2168</v>
      </c>
    </row>
    <row r="242" spans="1:2" x14ac:dyDescent="0.25">
      <c r="A242">
        <v>788.375</v>
      </c>
      <c r="B242">
        <v>1563</v>
      </c>
    </row>
    <row r="243" spans="1:2" x14ac:dyDescent="0.25">
      <c r="A243">
        <v>788.38800048828125</v>
      </c>
      <c r="B243">
        <v>967.20001220703125</v>
      </c>
    </row>
    <row r="244" spans="1:2" x14ac:dyDescent="0.25">
      <c r="A244">
        <v>788.4000244140625</v>
      </c>
      <c r="B244">
        <v>835.5</v>
      </c>
    </row>
    <row r="245" spans="1:2" x14ac:dyDescent="0.25">
      <c r="A245">
        <v>788.4119873046875</v>
      </c>
      <c r="B245">
        <v>857.20001220703125</v>
      </c>
    </row>
    <row r="246" spans="1:2" x14ac:dyDescent="0.25">
      <c r="A246">
        <v>788.42401123046875</v>
      </c>
      <c r="B246">
        <v>677.29998779296875</v>
      </c>
    </row>
    <row r="247" spans="1:2" x14ac:dyDescent="0.25">
      <c r="A247">
        <v>788.43701171875</v>
      </c>
      <c r="B247">
        <v>399.79998779296875</v>
      </c>
    </row>
    <row r="248" spans="1:2" x14ac:dyDescent="0.25">
      <c r="A248">
        <v>788.448974609375</v>
      </c>
      <c r="B248">
        <v>222</v>
      </c>
    </row>
    <row r="249" spans="1:2" x14ac:dyDescent="0.25">
      <c r="A249">
        <v>788.46099853515625</v>
      </c>
      <c r="B249">
        <v>131.30000305175781</v>
      </c>
    </row>
    <row r="250" spans="1:2" x14ac:dyDescent="0.25">
      <c r="A250">
        <v>788.4739990234375</v>
      </c>
      <c r="B250">
        <v>93.5</v>
      </c>
    </row>
    <row r="251" spans="1:2" x14ac:dyDescent="0.25">
      <c r="A251">
        <v>788.48602294921875</v>
      </c>
      <c r="B251">
        <v>77.25</v>
      </c>
    </row>
    <row r="252" spans="1:2" x14ac:dyDescent="0.25">
      <c r="A252">
        <v>788.49798583984375</v>
      </c>
      <c r="B252">
        <v>38</v>
      </c>
    </row>
    <row r="253" spans="1:2" x14ac:dyDescent="0.25">
      <c r="A253">
        <v>788.510009765625</v>
      </c>
      <c r="B253">
        <v>11.25</v>
      </c>
    </row>
    <row r="254" spans="1:2" x14ac:dyDescent="0.25">
      <c r="A254">
        <v>788.52301025390625</v>
      </c>
      <c r="B254">
        <v>10.5</v>
      </c>
    </row>
    <row r="255" spans="1:2" x14ac:dyDescent="0.25">
      <c r="A255">
        <v>788.53497314453125</v>
      </c>
      <c r="B255">
        <v>15.75</v>
      </c>
    </row>
    <row r="256" spans="1:2" x14ac:dyDescent="0.25">
      <c r="A256">
        <v>788.5469970703125</v>
      </c>
      <c r="B256">
        <v>24.75</v>
      </c>
    </row>
    <row r="257" spans="1:2" x14ac:dyDescent="0.25">
      <c r="A257">
        <v>788.55902099609375</v>
      </c>
      <c r="B257">
        <v>36</v>
      </c>
    </row>
    <row r="258" spans="1:2" x14ac:dyDescent="0.25">
      <c r="A258">
        <v>788.572021484375</v>
      </c>
      <c r="B258">
        <v>62.25</v>
      </c>
    </row>
    <row r="259" spans="1:2" x14ac:dyDescent="0.25">
      <c r="A259">
        <v>788.583984375</v>
      </c>
      <c r="B259">
        <v>90.5</v>
      </c>
    </row>
    <row r="260" spans="1:2" x14ac:dyDescent="0.25">
      <c r="A260">
        <v>788.59600830078125</v>
      </c>
      <c r="B260">
        <v>98.75</v>
      </c>
    </row>
    <row r="261" spans="1:2" x14ac:dyDescent="0.25">
      <c r="A261">
        <v>788.60797119140625</v>
      </c>
      <c r="B261">
        <v>92.25</v>
      </c>
    </row>
    <row r="262" spans="1:2" x14ac:dyDescent="0.25">
      <c r="A262">
        <v>788.6209716796875</v>
      </c>
      <c r="B262">
        <v>91.25</v>
      </c>
    </row>
    <row r="263" spans="1:2" x14ac:dyDescent="0.25">
      <c r="A263">
        <v>788.63299560546875</v>
      </c>
      <c r="B263">
        <v>125.5</v>
      </c>
    </row>
    <row r="264" spans="1:2" x14ac:dyDescent="0.25">
      <c r="A264">
        <v>788.64501953125</v>
      </c>
      <c r="B264">
        <v>157.30000305175781</v>
      </c>
    </row>
    <row r="265" spans="1:2" x14ac:dyDescent="0.25">
      <c r="A265">
        <v>788.656982421875</v>
      </c>
      <c r="B265">
        <v>134</v>
      </c>
    </row>
    <row r="266" spans="1:2" x14ac:dyDescent="0.25">
      <c r="A266">
        <v>788.66998291015625</v>
      </c>
      <c r="B266">
        <v>108</v>
      </c>
    </row>
    <row r="267" spans="1:2" x14ac:dyDescent="0.25">
      <c r="A267">
        <v>788.6820068359375</v>
      </c>
      <c r="B267">
        <v>111</v>
      </c>
    </row>
    <row r="268" spans="1:2" x14ac:dyDescent="0.25">
      <c r="A268">
        <v>788.6939697265625</v>
      </c>
      <c r="B268">
        <v>138.30000305175781</v>
      </c>
    </row>
    <row r="269" spans="1:2" x14ac:dyDescent="0.25">
      <c r="A269">
        <v>788.70599365234375</v>
      </c>
      <c r="B269">
        <v>173.80000305175781</v>
      </c>
    </row>
    <row r="270" spans="1:2" x14ac:dyDescent="0.25">
      <c r="A270">
        <v>788.718994140625</v>
      </c>
      <c r="B270">
        <v>191.30000305175781</v>
      </c>
    </row>
    <row r="271" spans="1:2" x14ac:dyDescent="0.25">
      <c r="A271">
        <v>788.73101806640625</v>
      </c>
      <c r="B271">
        <v>241.5</v>
      </c>
    </row>
    <row r="272" spans="1:2" x14ac:dyDescent="0.25">
      <c r="A272">
        <v>788.74298095703125</v>
      </c>
      <c r="B272">
        <v>281.70001220703125</v>
      </c>
    </row>
    <row r="273" spans="1:2" x14ac:dyDescent="0.25">
      <c r="A273">
        <v>788.7550048828125</v>
      </c>
      <c r="B273">
        <v>229.69999694824219</v>
      </c>
    </row>
    <row r="274" spans="1:2" x14ac:dyDescent="0.25">
      <c r="A274">
        <v>788.76800537109375</v>
      </c>
      <c r="B274">
        <v>202.5</v>
      </c>
    </row>
    <row r="275" spans="1:2" x14ac:dyDescent="0.25">
      <c r="A275">
        <v>788.780029296875</v>
      </c>
      <c r="B275">
        <v>313.5</v>
      </c>
    </row>
    <row r="276" spans="1:2" x14ac:dyDescent="0.25">
      <c r="A276">
        <v>788.7919921875</v>
      </c>
      <c r="B276">
        <v>483.20001220703125</v>
      </c>
    </row>
    <row r="277" spans="1:2" x14ac:dyDescent="0.25">
      <c r="A277">
        <v>788.80499267578125</v>
      </c>
      <c r="B277">
        <v>604.29998779296875</v>
      </c>
    </row>
    <row r="278" spans="1:2" x14ac:dyDescent="0.25">
      <c r="A278">
        <v>788.8170166015625</v>
      </c>
      <c r="B278">
        <v>1049</v>
      </c>
    </row>
    <row r="279" spans="1:2" x14ac:dyDescent="0.25">
      <c r="A279">
        <v>788.8289794921875</v>
      </c>
      <c r="B279">
        <v>2527</v>
      </c>
    </row>
    <row r="280" spans="1:2" x14ac:dyDescent="0.25">
      <c r="A280">
        <v>788.84100341796875</v>
      </c>
      <c r="B280">
        <v>5118</v>
      </c>
    </row>
    <row r="281" spans="1:2" x14ac:dyDescent="0.25">
      <c r="A281">
        <v>788.85400390625</v>
      </c>
      <c r="B281">
        <v>7375</v>
      </c>
    </row>
    <row r="282" spans="1:2" x14ac:dyDescent="0.25">
      <c r="A282">
        <v>788.86602783203125</v>
      </c>
      <c r="B282">
        <v>7086</v>
      </c>
    </row>
    <row r="283" spans="1:2" x14ac:dyDescent="0.25">
      <c r="A283">
        <v>788.87799072265625</v>
      </c>
      <c r="B283">
        <v>4680</v>
      </c>
    </row>
    <row r="284" spans="1:2" x14ac:dyDescent="0.25">
      <c r="A284">
        <v>788.8900146484375</v>
      </c>
      <c r="B284">
        <v>2543</v>
      </c>
    </row>
    <row r="285" spans="1:2" x14ac:dyDescent="0.25">
      <c r="A285">
        <v>788.90301513671875</v>
      </c>
      <c r="B285">
        <v>1350</v>
      </c>
    </row>
    <row r="286" spans="1:2" x14ac:dyDescent="0.25">
      <c r="A286">
        <v>788.91497802734375</v>
      </c>
      <c r="B286">
        <v>811.5</v>
      </c>
    </row>
    <row r="287" spans="1:2" x14ac:dyDescent="0.25">
      <c r="A287">
        <v>788.927001953125</v>
      </c>
      <c r="B287">
        <v>621.5</v>
      </c>
    </row>
    <row r="288" spans="1:2" x14ac:dyDescent="0.25">
      <c r="A288">
        <v>788.93902587890625</v>
      </c>
      <c r="B288">
        <v>399.29998779296875</v>
      </c>
    </row>
    <row r="289" spans="1:2" x14ac:dyDescent="0.25">
      <c r="A289">
        <v>788.9520263671875</v>
      </c>
      <c r="B289">
        <v>164</v>
      </c>
    </row>
    <row r="290" spans="1:2" x14ac:dyDescent="0.25">
      <c r="A290">
        <v>788.9639892578125</v>
      </c>
      <c r="B290">
        <v>53.75</v>
      </c>
    </row>
    <row r="291" spans="1:2" x14ac:dyDescent="0.25">
      <c r="A291">
        <v>788.97601318359375</v>
      </c>
      <c r="B291">
        <v>52.75</v>
      </c>
    </row>
    <row r="292" spans="1:2" x14ac:dyDescent="0.25">
      <c r="A292">
        <v>788.98797607421875</v>
      </c>
      <c r="B292">
        <v>66</v>
      </c>
    </row>
    <row r="293" spans="1:2" x14ac:dyDescent="0.25">
      <c r="A293">
        <v>789.0009765625</v>
      </c>
      <c r="B293">
        <v>81.5</v>
      </c>
    </row>
    <row r="294" spans="1:2" x14ac:dyDescent="0.25">
      <c r="A294">
        <v>789.01300048828125</v>
      </c>
      <c r="B294">
        <v>116</v>
      </c>
    </row>
    <row r="295" spans="1:2" x14ac:dyDescent="0.25">
      <c r="A295">
        <v>789.0250244140625</v>
      </c>
      <c r="B295">
        <v>108.5</v>
      </c>
    </row>
    <row r="296" spans="1:2" x14ac:dyDescent="0.25">
      <c r="A296">
        <v>789.0369873046875</v>
      </c>
      <c r="B296">
        <v>69.25</v>
      </c>
    </row>
    <row r="297" spans="1:2" x14ac:dyDescent="0.25">
      <c r="A297">
        <v>789.04998779296875</v>
      </c>
      <c r="B297">
        <v>56.25</v>
      </c>
    </row>
    <row r="298" spans="1:2" x14ac:dyDescent="0.25">
      <c r="A298">
        <v>789.06201171875</v>
      </c>
      <c r="B298">
        <v>46.75</v>
      </c>
    </row>
    <row r="299" spans="1:2" x14ac:dyDescent="0.25">
      <c r="A299">
        <v>789.073974609375</v>
      </c>
      <c r="B299">
        <v>46.5</v>
      </c>
    </row>
    <row r="300" spans="1:2" x14ac:dyDescent="0.25">
      <c r="A300">
        <v>789.08599853515625</v>
      </c>
      <c r="B300">
        <v>83.5</v>
      </c>
    </row>
    <row r="301" spans="1:2" x14ac:dyDescent="0.25">
      <c r="A301">
        <v>789.0989990234375</v>
      </c>
      <c r="B301">
        <v>116</v>
      </c>
    </row>
    <row r="302" spans="1:2" x14ac:dyDescent="0.25">
      <c r="A302">
        <v>789.11102294921875</v>
      </c>
      <c r="B302">
        <v>108</v>
      </c>
    </row>
    <row r="303" spans="1:2" x14ac:dyDescent="0.25">
      <c r="A303">
        <v>789.12298583984375</v>
      </c>
      <c r="B303">
        <v>94.25</v>
      </c>
    </row>
    <row r="304" spans="1:2" x14ac:dyDescent="0.25">
      <c r="A304">
        <v>789.135986328125</v>
      </c>
      <c r="B304">
        <v>98</v>
      </c>
    </row>
    <row r="305" spans="1:2" x14ac:dyDescent="0.25">
      <c r="A305">
        <v>789.14801025390625</v>
      </c>
      <c r="B305">
        <v>119.80000305175781</v>
      </c>
    </row>
    <row r="306" spans="1:2" x14ac:dyDescent="0.25">
      <c r="A306">
        <v>789.15997314453125</v>
      </c>
      <c r="B306">
        <v>142.30000305175781</v>
      </c>
    </row>
    <row r="307" spans="1:2" x14ac:dyDescent="0.25">
      <c r="A307">
        <v>789.1719970703125</v>
      </c>
      <c r="B307">
        <v>128.5</v>
      </c>
    </row>
    <row r="308" spans="1:2" x14ac:dyDescent="0.25">
      <c r="A308">
        <v>789.18499755859375</v>
      </c>
      <c r="B308">
        <v>103.80000305175781</v>
      </c>
    </row>
    <row r="309" spans="1:2" x14ac:dyDescent="0.25">
      <c r="A309">
        <v>789.197021484375</v>
      </c>
      <c r="B309">
        <v>114.30000305175781</v>
      </c>
    </row>
    <row r="310" spans="1:2" x14ac:dyDescent="0.25">
      <c r="A310">
        <v>789.208984375</v>
      </c>
      <c r="B310">
        <v>119.19999694824219</v>
      </c>
    </row>
    <row r="311" spans="1:2" x14ac:dyDescent="0.25">
      <c r="A311">
        <v>789.22100830078125</v>
      </c>
      <c r="B311">
        <v>97</v>
      </c>
    </row>
    <row r="312" spans="1:2" x14ac:dyDescent="0.25">
      <c r="A312">
        <v>789.2340087890625</v>
      </c>
      <c r="B312">
        <v>116</v>
      </c>
    </row>
    <row r="313" spans="1:2" x14ac:dyDescent="0.25">
      <c r="A313">
        <v>789.2459716796875</v>
      </c>
      <c r="B313">
        <v>185.30000305175781</v>
      </c>
    </row>
    <row r="314" spans="1:2" x14ac:dyDescent="0.25">
      <c r="A314">
        <v>789.25799560546875</v>
      </c>
      <c r="B314">
        <v>225</v>
      </c>
    </row>
    <row r="315" spans="1:2" x14ac:dyDescent="0.25">
      <c r="A315">
        <v>789.27099609375</v>
      </c>
      <c r="B315">
        <v>218.5</v>
      </c>
    </row>
    <row r="316" spans="1:2" x14ac:dyDescent="0.25">
      <c r="A316">
        <v>789.28302001953125</v>
      </c>
      <c r="B316">
        <v>331.70001220703125</v>
      </c>
    </row>
    <row r="317" spans="1:2" x14ac:dyDescent="0.25">
      <c r="A317">
        <v>789.29498291015625</v>
      </c>
      <c r="B317">
        <v>576</v>
      </c>
    </row>
    <row r="318" spans="1:2" x14ac:dyDescent="0.25">
      <c r="A318">
        <v>789.3070068359375</v>
      </c>
      <c r="B318">
        <v>977.5</v>
      </c>
    </row>
    <row r="319" spans="1:2" x14ac:dyDescent="0.25">
      <c r="A319">
        <v>789.32000732421875</v>
      </c>
      <c r="B319">
        <v>2099</v>
      </c>
    </row>
    <row r="320" spans="1:2" x14ac:dyDescent="0.25">
      <c r="A320">
        <v>789.33197021484375</v>
      </c>
      <c r="B320">
        <v>5474</v>
      </c>
    </row>
    <row r="321" spans="1:2" x14ac:dyDescent="0.25">
      <c r="A321">
        <v>789.343994140625</v>
      </c>
      <c r="B321">
        <v>12990</v>
      </c>
    </row>
    <row r="322" spans="1:2" x14ac:dyDescent="0.25">
      <c r="A322">
        <v>789.35601806640625</v>
      </c>
      <c r="B322">
        <v>20180</v>
      </c>
    </row>
    <row r="323" spans="1:2" x14ac:dyDescent="0.25">
      <c r="A323">
        <v>789.3690185546875</v>
      </c>
      <c r="B323">
        <v>18730</v>
      </c>
    </row>
    <row r="324" spans="1:2" x14ac:dyDescent="0.25">
      <c r="A324">
        <v>789.3809814453125</v>
      </c>
      <c r="B324">
        <v>10690</v>
      </c>
    </row>
    <row r="325" spans="1:2" x14ac:dyDescent="0.25">
      <c r="A325">
        <v>789.39300537109375</v>
      </c>
      <c r="B325">
        <v>4287</v>
      </c>
    </row>
    <row r="326" spans="1:2" x14ac:dyDescent="0.25">
      <c r="A326">
        <v>789.405029296875</v>
      </c>
      <c r="B326">
        <v>1678</v>
      </c>
    </row>
    <row r="327" spans="1:2" x14ac:dyDescent="0.25">
      <c r="A327">
        <v>789.41802978515625</v>
      </c>
      <c r="B327">
        <v>893.20001220703125</v>
      </c>
    </row>
    <row r="328" spans="1:2" x14ac:dyDescent="0.25">
      <c r="A328">
        <v>789.42999267578125</v>
      </c>
      <c r="B328">
        <v>628.5</v>
      </c>
    </row>
    <row r="329" spans="1:2" x14ac:dyDescent="0.25">
      <c r="A329">
        <v>789.4420166015625</v>
      </c>
      <c r="B329">
        <v>446</v>
      </c>
    </row>
    <row r="330" spans="1:2" x14ac:dyDescent="0.25">
      <c r="A330">
        <v>789.4539794921875</v>
      </c>
      <c r="B330">
        <v>243.30000305175781</v>
      </c>
    </row>
    <row r="331" spans="1:2" x14ac:dyDescent="0.25">
      <c r="A331">
        <v>789.46697998046875</v>
      </c>
      <c r="B331">
        <v>98.5</v>
      </c>
    </row>
    <row r="332" spans="1:2" x14ac:dyDescent="0.25">
      <c r="A332">
        <v>789.47900390625</v>
      </c>
      <c r="B332">
        <v>61.75</v>
      </c>
    </row>
    <row r="333" spans="1:2" x14ac:dyDescent="0.25">
      <c r="A333">
        <v>789.49102783203125</v>
      </c>
      <c r="B333">
        <v>73.5</v>
      </c>
    </row>
    <row r="334" spans="1:2" x14ac:dyDescent="0.25">
      <c r="A334">
        <v>789.5040283203125</v>
      </c>
      <c r="B334">
        <v>83.75</v>
      </c>
    </row>
    <row r="335" spans="1:2" x14ac:dyDescent="0.25">
      <c r="A335">
        <v>789.5159912109375</v>
      </c>
      <c r="B335">
        <v>128.30000305175781</v>
      </c>
    </row>
    <row r="336" spans="1:2" x14ac:dyDescent="0.25">
      <c r="A336">
        <v>789.52801513671875</v>
      </c>
      <c r="B336">
        <v>163</v>
      </c>
    </row>
    <row r="337" spans="1:2" x14ac:dyDescent="0.25">
      <c r="A337">
        <v>789.53997802734375</v>
      </c>
      <c r="B337">
        <v>143.5</v>
      </c>
    </row>
    <row r="338" spans="1:2" x14ac:dyDescent="0.25">
      <c r="A338">
        <v>789.552978515625</v>
      </c>
      <c r="B338">
        <v>144.5</v>
      </c>
    </row>
    <row r="339" spans="1:2" x14ac:dyDescent="0.25">
      <c r="A339">
        <v>789.56500244140625</v>
      </c>
      <c r="B339">
        <v>137.69999694824219</v>
      </c>
    </row>
    <row r="340" spans="1:2" x14ac:dyDescent="0.25">
      <c r="A340">
        <v>789.5770263671875</v>
      </c>
      <c r="B340">
        <v>119.80000305175781</v>
      </c>
    </row>
    <row r="341" spans="1:2" x14ac:dyDescent="0.25">
      <c r="A341">
        <v>789.5889892578125</v>
      </c>
      <c r="B341">
        <v>154.30000305175781</v>
      </c>
    </row>
    <row r="342" spans="1:2" x14ac:dyDescent="0.25">
      <c r="A342">
        <v>789.60198974609375</v>
      </c>
      <c r="B342">
        <v>180</v>
      </c>
    </row>
    <row r="343" spans="1:2" x14ac:dyDescent="0.25">
      <c r="A343">
        <v>789.614013671875</v>
      </c>
      <c r="B343">
        <v>183.5</v>
      </c>
    </row>
    <row r="344" spans="1:2" x14ac:dyDescent="0.25">
      <c r="A344">
        <v>789.6259765625</v>
      </c>
      <c r="B344">
        <v>192.5</v>
      </c>
    </row>
    <row r="345" spans="1:2" x14ac:dyDescent="0.25">
      <c r="A345">
        <v>789.63800048828125</v>
      </c>
      <c r="B345">
        <v>213</v>
      </c>
    </row>
    <row r="346" spans="1:2" x14ac:dyDescent="0.25">
      <c r="A346">
        <v>789.6510009765625</v>
      </c>
      <c r="B346">
        <v>249.5</v>
      </c>
    </row>
    <row r="347" spans="1:2" x14ac:dyDescent="0.25">
      <c r="A347">
        <v>789.66302490234375</v>
      </c>
      <c r="B347">
        <v>264.5</v>
      </c>
    </row>
    <row r="348" spans="1:2" x14ac:dyDescent="0.25">
      <c r="A348">
        <v>789.67498779296875</v>
      </c>
      <c r="B348">
        <v>233.30000305175781</v>
      </c>
    </row>
    <row r="349" spans="1:2" x14ac:dyDescent="0.25">
      <c r="A349">
        <v>789.68798828125</v>
      </c>
      <c r="B349">
        <v>190.80000305175781</v>
      </c>
    </row>
    <row r="350" spans="1:2" x14ac:dyDescent="0.25">
      <c r="A350">
        <v>789.70001220703125</v>
      </c>
      <c r="B350">
        <v>233</v>
      </c>
    </row>
    <row r="351" spans="1:2" x14ac:dyDescent="0.25">
      <c r="A351">
        <v>789.71197509765625</v>
      </c>
      <c r="B351">
        <v>284.79998779296875</v>
      </c>
    </row>
    <row r="352" spans="1:2" x14ac:dyDescent="0.25">
      <c r="A352">
        <v>789.7239990234375</v>
      </c>
      <c r="B352">
        <v>230.30000305175781</v>
      </c>
    </row>
    <row r="353" spans="1:2" x14ac:dyDescent="0.25">
      <c r="A353">
        <v>789.73699951171875</v>
      </c>
      <c r="B353">
        <v>218.5</v>
      </c>
    </row>
    <row r="354" spans="1:2" x14ac:dyDescent="0.25">
      <c r="A354">
        <v>789.7490234375</v>
      </c>
      <c r="B354">
        <v>250.19999694824219</v>
      </c>
    </row>
    <row r="355" spans="1:2" x14ac:dyDescent="0.25">
      <c r="A355">
        <v>789.760986328125</v>
      </c>
      <c r="B355">
        <v>252.30000305175781</v>
      </c>
    </row>
    <row r="356" spans="1:2" x14ac:dyDescent="0.25">
      <c r="A356">
        <v>789.77301025390625</v>
      </c>
      <c r="B356">
        <v>393.29998779296875</v>
      </c>
    </row>
    <row r="357" spans="1:2" x14ac:dyDescent="0.25">
      <c r="A357">
        <v>789.7860107421875</v>
      </c>
      <c r="B357">
        <v>643</v>
      </c>
    </row>
    <row r="358" spans="1:2" x14ac:dyDescent="0.25">
      <c r="A358">
        <v>789.7979736328125</v>
      </c>
      <c r="B358">
        <v>863.70001220703125</v>
      </c>
    </row>
    <row r="359" spans="1:2" x14ac:dyDescent="0.25">
      <c r="A359">
        <v>789.80999755859375</v>
      </c>
      <c r="B359">
        <v>1325</v>
      </c>
    </row>
    <row r="360" spans="1:2" x14ac:dyDescent="0.25">
      <c r="A360">
        <v>789.822998046875</v>
      </c>
      <c r="B360">
        <v>2906</v>
      </c>
    </row>
    <row r="361" spans="1:2" x14ac:dyDescent="0.25">
      <c r="A361">
        <v>789.83502197265625</v>
      </c>
      <c r="B361">
        <v>9011</v>
      </c>
    </row>
    <row r="362" spans="1:2" x14ac:dyDescent="0.25">
      <c r="A362">
        <v>789.84698486328125</v>
      </c>
      <c r="B362">
        <v>24530</v>
      </c>
    </row>
    <row r="363" spans="1:2" x14ac:dyDescent="0.25">
      <c r="A363">
        <v>789.8590087890625</v>
      </c>
      <c r="B363">
        <v>41550</v>
      </c>
    </row>
    <row r="364" spans="1:2" x14ac:dyDescent="0.25">
      <c r="A364">
        <v>789.87200927734375</v>
      </c>
      <c r="B364">
        <v>41560</v>
      </c>
    </row>
    <row r="365" spans="1:2" x14ac:dyDescent="0.25">
      <c r="A365">
        <v>789.88397216796875</v>
      </c>
      <c r="B365">
        <v>24780</v>
      </c>
    </row>
    <row r="366" spans="1:2" x14ac:dyDescent="0.25">
      <c r="A366">
        <v>789.89599609375</v>
      </c>
      <c r="B366">
        <v>9198</v>
      </c>
    </row>
    <row r="367" spans="1:2" x14ac:dyDescent="0.25">
      <c r="A367">
        <v>789.90802001953125</v>
      </c>
      <c r="B367">
        <v>2805</v>
      </c>
    </row>
    <row r="368" spans="1:2" x14ac:dyDescent="0.25">
      <c r="A368">
        <v>789.9210205078125</v>
      </c>
      <c r="B368">
        <v>1234</v>
      </c>
    </row>
    <row r="369" spans="1:2" x14ac:dyDescent="0.25">
      <c r="A369">
        <v>789.9329833984375</v>
      </c>
      <c r="B369">
        <v>750.79998779296875</v>
      </c>
    </row>
    <row r="370" spans="1:2" x14ac:dyDescent="0.25">
      <c r="A370">
        <v>789.94500732421875</v>
      </c>
      <c r="B370">
        <v>598.70001220703125</v>
      </c>
    </row>
    <row r="371" spans="1:2" x14ac:dyDescent="0.25">
      <c r="A371">
        <v>789.95697021484375</v>
      </c>
      <c r="B371">
        <v>457.5</v>
      </c>
    </row>
    <row r="372" spans="1:2" x14ac:dyDescent="0.25">
      <c r="A372">
        <v>789.969970703125</v>
      </c>
      <c r="B372">
        <v>265.5</v>
      </c>
    </row>
    <row r="373" spans="1:2" x14ac:dyDescent="0.25">
      <c r="A373">
        <v>789.98199462890625</v>
      </c>
      <c r="B373">
        <v>163</v>
      </c>
    </row>
    <row r="374" spans="1:2" x14ac:dyDescent="0.25">
      <c r="A374">
        <v>789.9940185546875</v>
      </c>
      <c r="B374">
        <v>171.5</v>
      </c>
    </row>
    <row r="375" spans="1:2" x14ac:dyDescent="0.25">
      <c r="A375">
        <v>790.00701904296875</v>
      </c>
      <c r="B375">
        <v>189.30000305175781</v>
      </c>
    </row>
    <row r="376" spans="1:2" x14ac:dyDescent="0.25">
      <c r="A376">
        <v>790.01898193359375</v>
      </c>
      <c r="B376">
        <v>158.5</v>
      </c>
    </row>
    <row r="377" spans="1:2" x14ac:dyDescent="0.25">
      <c r="A377">
        <v>790.031005859375</v>
      </c>
      <c r="B377">
        <v>123.5</v>
      </c>
    </row>
    <row r="378" spans="1:2" x14ac:dyDescent="0.25">
      <c r="A378">
        <v>790.04302978515625</v>
      </c>
      <c r="B378">
        <v>132.30000305175781</v>
      </c>
    </row>
    <row r="379" spans="1:2" x14ac:dyDescent="0.25">
      <c r="A379">
        <v>790.0560302734375</v>
      </c>
      <c r="B379">
        <v>166</v>
      </c>
    </row>
    <row r="380" spans="1:2" x14ac:dyDescent="0.25">
      <c r="A380">
        <v>790.0679931640625</v>
      </c>
      <c r="B380">
        <v>194.19999694824219</v>
      </c>
    </row>
    <row r="381" spans="1:2" x14ac:dyDescent="0.25">
      <c r="A381">
        <v>790.08001708984375</v>
      </c>
      <c r="B381">
        <v>216.5</v>
      </c>
    </row>
    <row r="382" spans="1:2" x14ac:dyDescent="0.25">
      <c r="A382">
        <v>790.09197998046875</v>
      </c>
      <c r="B382">
        <v>222.30000305175781</v>
      </c>
    </row>
    <row r="383" spans="1:2" x14ac:dyDescent="0.25">
      <c r="A383">
        <v>790.10498046875</v>
      </c>
      <c r="B383">
        <v>193</v>
      </c>
    </row>
    <row r="384" spans="1:2" x14ac:dyDescent="0.25">
      <c r="A384">
        <v>790.11700439453125</v>
      </c>
      <c r="B384">
        <v>170.80000305175781</v>
      </c>
    </row>
    <row r="385" spans="1:2" x14ac:dyDescent="0.25">
      <c r="A385">
        <v>790.1290283203125</v>
      </c>
      <c r="B385">
        <v>162.69999694824219</v>
      </c>
    </row>
    <row r="386" spans="1:2" x14ac:dyDescent="0.25">
      <c r="A386">
        <v>790.14202880859375</v>
      </c>
      <c r="B386">
        <v>174.19999694824219</v>
      </c>
    </row>
    <row r="387" spans="1:2" x14ac:dyDescent="0.25">
      <c r="A387">
        <v>790.15399169921875</v>
      </c>
      <c r="B387">
        <v>208.69999694824219</v>
      </c>
    </row>
    <row r="388" spans="1:2" x14ac:dyDescent="0.25">
      <c r="A388">
        <v>790.166015625</v>
      </c>
      <c r="B388">
        <v>223.69999694824219</v>
      </c>
    </row>
    <row r="389" spans="1:2" x14ac:dyDescent="0.25">
      <c r="A389">
        <v>790.177978515625</v>
      </c>
      <c r="B389">
        <v>205.80000305175781</v>
      </c>
    </row>
    <row r="390" spans="1:2" x14ac:dyDescent="0.25">
      <c r="A390">
        <v>790.19097900390625</v>
      </c>
      <c r="B390">
        <v>183.69999694824219</v>
      </c>
    </row>
    <row r="391" spans="1:2" x14ac:dyDescent="0.25">
      <c r="A391">
        <v>790.2030029296875</v>
      </c>
      <c r="B391">
        <v>195.5</v>
      </c>
    </row>
    <row r="392" spans="1:2" x14ac:dyDescent="0.25">
      <c r="A392">
        <v>790.21502685546875</v>
      </c>
      <c r="B392">
        <v>238.19999694824219</v>
      </c>
    </row>
    <row r="393" spans="1:2" x14ac:dyDescent="0.25">
      <c r="A393">
        <v>790.22698974609375</v>
      </c>
      <c r="B393">
        <v>332.20001220703125</v>
      </c>
    </row>
    <row r="394" spans="1:2" x14ac:dyDescent="0.25">
      <c r="A394">
        <v>790.239990234375</v>
      </c>
      <c r="B394">
        <v>415</v>
      </c>
    </row>
    <row r="395" spans="1:2" x14ac:dyDescent="0.25">
      <c r="A395">
        <v>790.25201416015625</v>
      </c>
      <c r="B395">
        <v>398.5</v>
      </c>
    </row>
    <row r="396" spans="1:2" x14ac:dyDescent="0.25">
      <c r="A396">
        <v>790.26397705078125</v>
      </c>
      <c r="B396">
        <v>381</v>
      </c>
    </row>
    <row r="397" spans="1:2" x14ac:dyDescent="0.25">
      <c r="A397">
        <v>790.2769775390625</v>
      </c>
      <c r="B397">
        <v>455.79998779296875</v>
      </c>
    </row>
    <row r="398" spans="1:2" x14ac:dyDescent="0.25">
      <c r="A398">
        <v>790.28900146484375</v>
      </c>
      <c r="B398">
        <v>625</v>
      </c>
    </row>
    <row r="399" spans="1:2" x14ac:dyDescent="0.25">
      <c r="A399">
        <v>790.301025390625</v>
      </c>
      <c r="B399">
        <v>955.29998779296875</v>
      </c>
    </row>
    <row r="400" spans="1:2" x14ac:dyDescent="0.25">
      <c r="A400">
        <v>790.31298828125</v>
      </c>
      <c r="B400">
        <v>1578</v>
      </c>
    </row>
    <row r="401" spans="1:2" x14ac:dyDescent="0.25">
      <c r="A401">
        <v>790.32598876953125</v>
      </c>
      <c r="B401">
        <v>3679</v>
      </c>
    </row>
    <row r="402" spans="1:2" x14ac:dyDescent="0.25">
      <c r="A402">
        <v>790.3380126953125</v>
      </c>
      <c r="B402">
        <v>13710</v>
      </c>
    </row>
    <row r="403" spans="1:2" x14ac:dyDescent="0.25">
      <c r="A403">
        <v>790.3499755859375</v>
      </c>
      <c r="B403">
        <v>42490</v>
      </c>
    </row>
    <row r="404" spans="1:2" x14ac:dyDescent="0.25">
      <c r="A404">
        <v>790.36199951171875</v>
      </c>
      <c r="B404">
        <v>77100</v>
      </c>
    </row>
    <row r="405" spans="1:2" x14ac:dyDescent="0.25">
      <c r="A405">
        <v>790.375</v>
      </c>
      <c r="B405">
        <v>76620</v>
      </c>
    </row>
    <row r="406" spans="1:2" x14ac:dyDescent="0.25">
      <c r="A406">
        <v>790.38702392578125</v>
      </c>
      <c r="B406">
        <v>40410</v>
      </c>
    </row>
    <row r="407" spans="1:2" x14ac:dyDescent="0.25">
      <c r="A407">
        <v>790.39898681640625</v>
      </c>
      <c r="B407">
        <v>11340</v>
      </c>
    </row>
    <row r="408" spans="1:2" x14ac:dyDescent="0.25">
      <c r="A408">
        <v>790.4119873046875</v>
      </c>
      <c r="B408">
        <v>2553</v>
      </c>
    </row>
    <row r="409" spans="1:2" x14ac:dyDescent="0.25">
      <c r="A409">
        <v>790.42401123046875</v>
      </c>
      <c r="B409">
        <v>1107</v>
      </c>
    </row>
    <row r="410" spans="1:2" x14ac:dyDescent="0.25">
      <c r="A410">
        <v>790.43597412109375</v>
      </c>
      <c r="B410">
        <v>903.29998779296875</v>
      </c>
    </row>
    <row r="411" spans="1:2" x14ac:dyDescent="0.25">
      <c r="A411">
        <v>790.447998046875</v>
      </c>
      <c r="B411">
        <v>736.20001220703125</v>
      </c>
    </row>
    <row r="412" spans="1:2" x14ac:dyDescent="0.25">
      <c r="A412">
        <v>790.46099853515625</v>
      </c>
      <c r="B412">
        <v>533.79998779296875</v>
      </c>
    </row>
    <row r="413" spans="1:2" x14ac:dyDescent="0.25">
      <c r="A413">
        <v>790.4730224609375</v>
      </c>
      <c r="B413">
        <v>406</v>
      </c>
    </row>
    <row r="414" spans="1:2" x14ac:dyDescent="0.25">
      <c r="A414">
        <v>790.4849853515625</v>
      </c>
      <c r="B414">
        <v>335</v>
      </c>
    </row>
    <row r="415" spans="1:2" x14ac:dyDescent="0.25">
      <c r="A415">
        <v>790.49700927734375</v>
      </c>
      <c r="B415">
        <v>308</v>
      </c>
    </row>
    <row r="416" spans="1:2" x14ac:dyDescent="0.25">
      <c r="A416">
        <v>790.510009765625</v>
      </c>
      <c r="B416">
        <v>305</v>
      </c>
    </row>
    <row r="417" spans="1:2" x14ac:dyDescent="0.25">
      <c r="A417">
        <v>790.52197265625</v>
      </c>
      <c r="B417">
        <v>275</v>
      </c>
    </row>
    <row r="418" spans="1:2" x14ac:dyDescent="0.25">
      <c r="A418">
        <v>790.53399658203125</v>
      </c>
      <c r="B418">
        <v>253.80000305175781</v>
      </c>
    </row>
    <row r="419" spans="1:2" x14ac:dyDescent="0.25">
      <c r="A419">
        <v>790.5469970703125</v>
      </c>
      <c r="B419">
        <v>239</v>
      </c>
    </row>
    <row r="420" spans="1:2" x14ac:dyDescent="0.25">
      <c r="A420">
        <v>790.55902099609375</v>
      </c>
      <c r="B420">
        <v>270.29998779296875</v>
      </c>
    </row>
    <row r="421" spans="1:2" x14ac:dyDescent="0.25">
      <c r="A421">
        <v>790.57098388671875</v>
      </c>
      <c r="B421">
        <v>353.29998779296875</v>
      </c>
    </row>
    <row r="422" spans="1:2" x14ac:dyDescent="0.25">
      <c r="A422">
        <v>790.5830078125</v>
      </c>
      <c r="B422">
        <v>307.79998779296875</v>
      </c>
    </row>
    <row r="423" spans="1:2" x14ac:dyDescent="0.25">
      <c r="A423">
        <v>790.59600830078125</v>
      </c>
      <c r="B423">
        <v>242.19999694824219</v>
      </c>
    </row>
    <row r="424" spans="1:2" x14ac:dyDescent="0.25">
      <c r="A424">
        <v>790.60797119140625</v>
      </c>
      <c r="B424">
        <v>268</v>
      </c>
    </row>
    <row r="425" spans="1:2" x14ac:dyDescent="0.25">
      <c r="A425">
        <v>790.6199951171875</v>
      </c>
      <c r="B425">
        <v>283.70001220703125</v>
      </c>
    </row>
    <row r="426" spans="1:2" x14ac:dyDescent="0.25">
      <c r="A426">
        <v>790.63299560546875</v>
      </c>
      <c r="B426">
        <v>308.70001220703125</v>
      </c>
    </row>
    <row r="427" spans="1:2" x14ac:dyDescent="0.25">
      <c r="A427">
        <v>790.64501953125</v>
      </c>
      <c r="B427">
        <v>343.29998779296875</v>
      </c>
    </row>
    <row r="428" spans="1:2" x14ac:dyDescent="0.25">
      <c r="A428">
        <v>790.656982421875</v>
      </c>
      <c r="B428">
        <v>374</v>
      </c>
    </row>
    <row r="429" spans="1:2" x14ac:dyDescent="0.25">
      <c r="A429">
        <v>790.66900634765625</v>
      </c>
      <c r="B429">
        <v>346</v>
      </c>
    </row>
    <row r="430" spans="1:2" x14ac:dyDescent="0.25">
      <c r="A430">
        <v>790.6820068359375</v>
      </c>
      <c r="B430">
        <v>296</v>
      </c>
    </row>
    <row r="431" spans="1:2" x14ac:dyDescent="0.25">
      <c r="A431">
        <v>790.6939697265625</v>
      </c>
      <c r="B431">
        <v>315.5</v>
      </c>
    </row>
    <row r="432" spans="1:2" x14ac:dyDescent="0.25">
      <c r="A432">
        <v>790.70599365234375</v>
      </c>
      <c r="B432">
        <v>342.79998779296875</v>
      </c>
    </row>
    <row r="433" spans="1:2" x14ac:dyDescent="0.25">
      <c r="A433">
        <v>790.718017578125</v>
      </c>
      <c r="B433">
        <v>326.5</v>
      </c>
    </row>
    <row r="434" spans="1:2" x14ac:dyDescent="0.25">
      <c r="A434">
        <v>790.73101806640625</v>
      </c>
      <c r="B434">
        <v>332.79998779296875</v>
      </c>
    </row>
    <row r="435" spans="1:2" x14ac:dyDescent="0.25">
      <c r="A435">
        <v>790.74298095703125</v>
      </c>
      <c r="B435">
        <v>373.70001220703125</v>
      </c>
    </row>
    <row r="436" spans="1:2" x14ac:dyDescent="0.25">
      <c r="A436">
        <v>790.7550048828125</v>
      </c>
      <c r="B436">
        <v>437</v>
      </c>
    </row>
    <row r="437" spans="1:2" x14ac:dyDescent="0.25">
      <c r="A437">
        <v>790.76800537109375</v>
      </c>
      <c r="B437">
        <v>594</v>
      </c>
    </row>
    <row r="438" spans="1:2" x14ac:dyDescent="0.25">
      <c r="A438">
        <v>790.780029296875</v>
      </c>
      <c r="B438">
        <v>658.79998779296875</v>
      </c>
    </row>
    <row r="439" spans="1:2" x14ac:dyDescent="0.25">
      <c r="A439">
        <v>790.7919921875</v>
      </c>
      <c r="B439">
        <v>552.29998779296875</v>
      </c>
    </row>
    <row r="440" spans="1:2" x14ac:dyDescent="0.25">
      <c r="A440">
        <v>790.80401611328125</v>
      </c>
      <c r="B440">
        <v>669.5</v>
      </c>
    </row>
    <row r="441" spans="1:2" x14ac:dyDescent="0.25">
      <c r="A441">
        <v>790.8170166015625</v>
      </c>
      <c r="B441">
        <v>1281</v>
      </c>
    </row>
    <row r="442" spans="1:2" x14ac:dyDescent="0.25">
      <c r="A442">
        <v>790.8289794921875</v>
      </c>
      <c r="B442">
        <v>3689</v>
      </c>
    </row>
    <row r="443" spans="1:2" x14ac:dyDescent="0.25">
      <c r="A443">
        <v>790.84100341796875</v>
      </c>
      <c r="B443">
        <v>18270</v>
      </c>
    </row>
    <row r="444" spans="1:2" x14ac:dyDescent="0.25">
      <c r="A444">
        <v>790.85302734375</v>
      </c>
      <c r="B444">
        <v>65510</v>
      </c>
    </row>
    <row r="445" spans="1:2" x14ac:dyDescent="0.25">
      <c r="A445">
        <v>790.86602783203125</v>
      </c>
      <c r="B445">
        <v>120700</v>
      </c>
    </row>
    <row r="446" spans="1:2" x14ac:dyDescent="0.25">
      <c r="A446">
        <v>790.87799072265625</v>
      </c>
      <c r="B446">
        <v>114500</v>
      </c>
    </row>
    <row r="447" spans="1:2" x14ac:dyDescent="0.25">
      <c r="A447">
        <v>790.8900146484375</v>
      </c>
      <c r="B447">
        <v>56020</v>
      </c>
    </row>
    <row r="448" spans="1:2" x14ac:dyDescent="0.25">
      <c r="A448">
        <v>790.90301513671875</v>
      </c>
      <c r="B448">
        <v>14540</v>
      </c>
    </row>
    <row r="449" spans="1:2" x14ac:dyDescent="0.25">
      <c r="A449">
        <v>790.91497802734375</v>
      </c>
      <c r="B449">
        <v>2917</v>
      </c>
    </row>
    <row r="450" spans="1:2" x14ac:dyDescent="0.25">
      <c r="A450">
        <v>790.927001953125</v>
      </c>
      <c r="B450">
        <v>833.79998779296875</v>
      </c>
    </row>
    <row r="451" spans="1:2" x14ac:dyDescent="0.25">
      <c r="A451">
        <v>790.93902587890625</v>
      </c>
      <c r="B451">
        <v>785.70001220703125</v>
      </c>
    </row>
    <row r="452" spans="1:2" x14ac:dyDescent="0.25">
      <c r="A452">
        <v>790.9520263671875</v>
      </c>
      <c r="B452">
        <v>1037</v>
      </c>
    </row>
    <row r="453" spans="1:2" x14ac:dyDescent="0.25">
      <c r="A453">
        <v>790.9639892578125</v>
      </c>
      <c r="B453">
        <v>873.20001220703125</v>
      </c>
    </row>
    <row r="454" spans="1:2" x14ac:dyDescent="0.25">
      <c r="A454">
        <v>790.97601318359375</v>
      </c>
      <c r="B454">
        <v>505.5</v>
      </c>
    </row>
    <row r="455" spans="1:2" x14ac:dyDescent="0.25">
      <c r="A455">
        <v>790.989013671875</v>
      </c>
      <c r="B455">
        <v>375.5</v>
      </c>
    </row>
    <row r="456" spans="1:2" x14ac:dyDescent="0.25">
      <c r="A456">
        <v>791.0009765625</v>
      </c>
      <c r="B456">
        <v>425.5</v>
      </c>
    </row>
    <row r="457" spans="1:2" x14ac:dyDescent="0.25">
      <c r="A457">
        <v>791.01300048828125</v>
      </c>
      <c r="B457">
        <v>419.20001220703125</v>
      </c>
    </row>
    <row r="458" spans="1:2" x14ac:dyDescent="0.25">
      <c r="A458">
        <v>791.0250244140625</v>
      </c>
      <c r="B458">
        <v>327.5</v>
      </c>
    </row>
    <row r="459" spans="1:2" x14ac:dyDescent="0.25">
      <c r="A459">
        <v>791.03802490234375</v>
      </c>
      <c r="B459">
        <v>288.79998779296875</v>
      </c>
    </row>
    <row r="460" spans="1:2" x14ac:dyDescent="0.25">
      <c r="A460">
        <v>791.04998779296875</v>
      </c>
      <c r="B460">
        <v>269.5</v>
      </c>
    </row>
    <row r="461" spans="1:2" x14ac:dyDescent="0.25">
      <c r="A461">
        <v>791.06201171875</v>
      </c>
      <c r="B461">
        <v>273.70001220703125</v>
      </c>
    </row>
    <row r="462" spans="1:2" x14ac:dyDescent="0.25">
      <c r="A462">
        <v>791.073974609375</v>
      </c>
      <c r="B462">
        <v>329.5</v>
      </c>
    </row>
    <row r="463" spans="1:2" x14ac:dyDescent="0.25">
      <c r="A463">
        <v>791.08697509765625</v>
      </c>
      <c r="B463">
        <v>324.5</v>
      </c>
    </row>
    <row r="464" spans="1:2" x14ac:dyDescent="0.25">
      <c r="A464">
        <v>791.0989990234375</v>
      </c>
      <c r="B464">
        <v>310</v>
      </c>
    </row>
    <row r="465" spans="1:2" x14ac:dyDescent="0.25">
      <c r="A465">
        <v>791.11102294921875</v>
      </c>
      <c r="B465">
        <v>287.70001220703125</v>
      </c>
    </row>
    <row r="466" spans="1:2" x14ac:dyDescent="0.25">
      <c r="A466">
        <v>791.1240234375</v>
      </c>
      <c r="B466">
        <v>242.19999694824219</v>
      </c>
    </row>
    <row r="467" spans="1:2" x14ac:dyDescent="0.25">
      <c r="A467">
        <v>791.135986328125</v>
      </c>
      <c r="B467">
        <v>267</v>
      </c>
    </row>
    <row r="468" spans="1:2" x14ac:dyDescent="0.25">
      <c r="A468">
        <v>791.14801025390625</v>
      </c>
      <c r="B468">
        <v>300.70001220703125</v>
      </c>
    </row>
    <row r="469" spans="1:2" x14ac:dyDescent="0.25">
      <c r="A469">
        <v>791.15997314453125</v>
      </c>
      <c r="B469">
        <v>317.20001220703125</v>
      </c>
    </row>
    <row r="470" spans="1:2" x14ac:dyDescent="0.25">
      <c r="A470">
        <v>791.1729736328125</v>
      </c>
      <c r="B470">
        <v>346.5</v>
      </c>
    </row>
    <row r="471" spans="1:2" x14ac:dyDescent="0.25">
      <c r="A471">
        <v>791.18499755859375</v>
      </c>
      <c r="B471">
        <v>390.5</v>
      </c>
    </row>
    <row r="472" spans="1:2" x14ac:dyDescent="0.25">
      <c r="A472">
        <v>791.197021484375</v>
      </c>
      <c r="B472">
        <v>419.20001220703125</v>
      </c>
    </row>
    <row r="473" spans="1:2" x14ac:dyDescent="0.25">
      <c r="A473">
        <v>791.21002197265625</v>
      </c>
      <c r="B473">
        <v>371.70001220703125</v>
      </c>
    </row>
    <row r="474" spans="1:2" x14ac:dyDescent="0.25">
      <c r="A474">
        <v>791.22198486328125</v>
      </c>
      <c r="B474">
        <v>281.5</v>
      </c>
    </row>
    <row r="475" spans="1:2" x14ac:dyDescent="0.25">
      <c r="A475">
        <v>791.2340087890625</v>
      </c>
      <c r="B475">
        <v>257</v>
      </c>
    </row>
    <row r="476" spans="1:2" x14ac:dyDescent="0.25">
      <c r="A476">
        <v>791.2459716796875</v>
      </c>
      <c r="B476">
        <v>356.70001220703125</v>
      </c>
    </row>
    <row r="477" spans="1:2" x14ac:dyDescent="0.25">
      <c r="A477">
        <v>791.25897216796875</v>
      </c>
      <c r="B477">
        <v>498.20001220703125</v>
      </c>
    </row>
    <row r="478" spans="1:2" x14ac:dyDescent="0.25">
      <c r="A478">
        <v>791.27099609375</v>
      </c>
      <c r="B478">
        <v>607.5</v>
      </c>
    </row>
    <row r="479" spans="1:2" x14ac:dyDescent="0.25">
      <c r="A479">
        <v>791.28302001953125</v>
      </c>
      <c r="B479">
        <v>720.20001220703125</v>
      </c>
    </row>
    <row r="480" spans="1:2" x14ac:dyDescent="0.25">
      <c r="A480">
        <v>791.2960205078125</v>
      </c>
      <c r="B480">
        <v>776.29998779296875</v>
      </c>
    </row>
    <row r="481" spans="1:2" x14ac:dyDescent="0.25">
      <c r="A481">
        <v>791.3079833984375</v>
      </c>
      <c r="B481">
        <v>787.79998779296875</v>
      </c>
    </row>
    <row r="482" spans="1:2" x14ac:dyDescent="0.25">
      <c r="A482">
        <v>791.32000732421875</v>
      </c>
      <c r="B482">
        <v>1365</v>
      </c>
    </row>
    <row r="483" spans="1:2" x14ac:dyDescent="0.25">
      <c r="A483">
        <v>791.33197021484375</v>
      </c>
      <c r="B483">
        <v>4409</v>
      </c>
    </row>
    <row r="484" spans="1:2" x14ac:dyDescent="0.25">
      <c r="A484">
        <v>791.344970703125</v>
      </c>
      <c r="B484">
        <v>21860</v>
      </c>
    </row>
    <row r="485" spans="1:2" x14ac:dyDescent="0.25">
      <c r="A485">
        <v>791.35699462890625</v>
      </c>
      <c r="B485">
        <v>83780</v>
      </c>
    </row>
    <row r="486" spans="1:2" x14ac:dyDescent="0.25">
      <c r="A486">
        <v>791.3690185546875</v>
      </c>
      <c r="B486">
        <v>156000</v>
      </c>
    </row>
    <row r="487" spans="1:2" x14ac:dyDescent="0.25">
      <c r="A487">
        <v>791.3809814453125</v>
      </c>
      <c r="B487">
        <v>142800</v>
      </c>
    </row>
    <row r="488" spans="1:2" x14ac:dyDescent="0.25">
      <c r="A488">
        <v>791.39398193359375</v>
      </c>
      <c r="B488">
        <v>65290</v>
      </c>
    </row>
    <row r="489" spans="1:2" x14ac:dyDescent="0.25">
      <c r="A489">
        <v>791.406005859375</v>
      </c>
      <c r="B489">
        <v>15860</v>
      </c>
    </row>
    <row r="490" spans="1:2" x14ac:dyDescent="0.25">
      <c r="A490">
        <v>791.41802978515625</v>
      </c>
      <c r="B490">
        <v>3626</v>
      </c>
    </row>
    <row r="491" spans="1:2" x14ac:dyDescent="0.25">
      <c r="A491">
        <v>791.4310302734375</v>
      </c>
      <c r="B491">
        <v>1690</v>
      </c>
    </row>
    <row r="492" spans="1:2" x14ac:dyDescent="0.25">
      <c r="A492">
        <v>791.4429931640625</v>
      </c>
      <c r="B492">
        <v>1364</v>
      </c>
    </row>
    <row r="493" spans="1:2" x14ac:dyDescent="0.25">
      <c r="A493">
        <v>791.45501708984375</v>
      </c>
      <c r="B493">
        <v>1120</v>
      </c>
    </row>
    <row r="494" spans="1:2" x14ac:dyDescent="0.25">
      <c r="A494">
        <v>791.46697998046875</v>
      </c>
      <c r="B494">
        <v>848.20001220703125</v>
      </c>
    </row>
    <row r="495" spans="1:2" x14ac:dyDescent="0.25">
      <c r="A495">
        <v>791.47998046875</v>
      </c>
      <c r="B495">
        <v>570.70001220703125</v>
      </c>
    </row>
    <row r="496" spans="1:2" x14ac:dyDescent="0.25">
      <c r="A496">
        <v>791.49200439453125</v>
      </c>
      <c r="B496">
        <v>399.29998779296875</v>
      </c>
    </row>
    <row r="497" spans="1:2" x14ac:dyDescent="0.25">
      <c r="A497">
        <v>791.5040283203125</v>
      </c>
      <c r="B497">
        <v>385.29998779296875</v>
      </c>
    </row>
    <row r="498" spans="1:2" x14ac:dyDescent="0.25">
      <c r="A498">
        <v>791.51702880859375</v>
      </c>
      <c r="B498">
        <v>443</v>
      </c>
    </row>
    <row r="499" spans="1:2" x14ac:dyDescent="0.25">
      <c r="A499">
        <v>791.52899169921875</v>
      </c>
      <c r="B499">
        <v>514.79998779296875</v>
      </c>
    </row>
    <row r="500" spans="1:2" x14ac:dyDescent="0.25">
      <c r="A500">
        <v>791.541015625</v>
      </c>
      <c r="B500">
        <v>465.70001220703125</v>
      </c>
    </row>
    <row r="501" spans="1:2" x14ac:dyDescent="0.25">
      <c r="A501">
        <v>791.552978515625</v>
      </c>
      <c r="B501">
        <v>341.29998779296875</v>
      </c>
    </row>
    <row r="502" spans="1:2" x14ac:dyDescent="0.25">
      <c r="A502">
        <v>791.56597900390625</v>
      </c>
      <c r="B502">
        <v>322</v>
      </c>
    </row>
    <row r="503" spans="1:2" x14ac:dyDescent="0.25">
      <c r="A503">
        <v>791.5780029296875</v>
      </c>
      <c r="B503">
        <v>377.70001220703125</v>
      </c>
    </row>
    <row r="504" spans="1:2" x14ac:dyDescent="0.25">
      <c r="A504">
        <v>791.59002685546875</v>
      </c>
      <c r="B504">
        <v>413.29998779296875</v>
      </c>
    </row>
    <row r="505" spans="1:2" x14ac:dyDescent="0.25">
      <c r="A505">
        <v>791.60302734375</v>
      </c>
      <c r="B505">
        <v>428.5</v>
      </c>
    </row>
    <row r="506" spans="1:2" x14ac:dyDescent="0.25">
      <c r="A506">
        <v>791.614990234375</v>
      </c>
      <c r="B506">
        <v>454.79998779296875</v>
      </c>
    </row>
    <row r="507" spans="1:2" x14ac:dyDescent="0.25">
      <c r="A507">
        <v>791.62701416015625</v>
      </c>
      <c r="B507">
        <v>442</v>
      </c>
    </row>
    <row r="508" spans="1:2" x14ac:dyDescent="0.25">
      <c r="A508">
        <v>791.63897705078125</v>
      </c>
      <c r="B508">
        <v>361.5</v>
      </c>
    </row>
    <row r="509" spans="1:2" x14ac:dyDescent="0.25">
      <c r="A509">
        <v>791.6519775390625</v>
      </c>
      <c r="B509">
        <v>349</v>
      </c>
    </row>
    <row r="510" spans="1:2" x14ac:dyDescent="0.25">
      <c r="A510">
        <v>791.66400146484375</v>
      </c>
      <c r="B510">
        <v>482</v>
      </c>
    </row>
    <row r="511" spans="1:2" x14ac:dyDescent="0.25">
      <c r="A511">
        <v>791.676025390625</v>
      </c>
      <c r="B511">
        <v>569.20001220703125</v>
      </c>
    </row>
    <row r="512" spans="1:2" x14ac:dyDescent="0.25">
      <c r="A512">
        <v>791.68902587890625</v>
      </c>
      <c r="B512">
        <v>504.29998779296875</v>
      </c>
    </row>
    <row r="513" spans="1:2" x14ac:dyDescent="0.25">
      <c r="A513">
        <v>791.70098876953125</v>
      </c>
      <c r="B513">
        <v>412.20001220703125</v>
      </c>
    </row>
    <row r="514" spans="1:2" x14ac:dyDescent="0.25">
      <c r="A514">
        <v>791.7130126953125</v>
      </c>
      <c r="B514">
        <v>346.70001220703125</v>
      </c>
    </row>
    <row r="515" spans="1:2" x14ac:dyDescent="0.25">
      <c r="A515">
        <v>791.7249755859375</v>
      </c>
      <c r="B515">
        <v>362.70001220703125</v>
      </c>
    </row>
    <row r="516" spans="1:2" x14ac:dyDescent="0.25">
      <c r="A516">
        <v>791.73797607421875</v>
      </c>
      <c r="B516">
        <v>472.79998779296875</v>
      </c>
    </row>
    <row r="517" spans="1:2" x14ac:dyDescent="0.25">
      <c r="A517">
        <v>791.75</v>
      </c>
      <c r="B517">
        <v>565</v>
      </c>
    </row>
    <row r="518" spans="1:2" x14ac:dyDescent="0.25">
      <c r="A518">
        <v>791.76202392578125</v>
      </c>
      <c r="B518">
        <v>622.79998779296875</v>
      </c>
    </row>
    <row r="519" spans="1:2" x14ac:dyDescent="0.25">
      <c r="A519">
        <v>791.7750244140625</v>
      </c>
      <c r="B519">
        <v>721.5</v>
      </c>
    </row>
    <row r="520" spans="1:2" x14ac:dyDescent="0.25">
      <c r="A520">
        <v>791.7869873046875</v>
      </c>
      <c r="B520">
        <v>853</v>
      </c>
    </row>
    <row r="521" spans="1:2" x14ac:dyDescent="0.25">
      <c r="A521">
        <v>791.79901123046875</v>
      </c>
      <c r="B521">
        <v>915.79998779296875</v>
      </c>
    </row>
    <row r="522" spans="1:2" x14ac:dyDescent="0.25">
      <c r="A522">
        <v>791.81097412109375</v>
      </c>
      <c r="B522">
        <v>914.79998779296875</v>
      </c>
    </row>
    <row r="523" spans="1:2" x14ac:dyDescent="0.25">
      <c r="A523">
        <v>791.823974609375</v>
      </c>
      <c r="B523">
        <v>1314</v>
      </c>
    </row>
    <row r="524" spans="1:2" x14ac:dyDescent="0.25">
      <c r="A524">
        <v>791.83599853515625</v>
      </c>
      <c r="B524">
        <v>4086</v>
      </c>
    </row>
    <row r="525" spans="1:2" x14ac:dyDescent="0.25">
      <c r="A525">
        <v>791.8480224609375</v>
      </c>
      <c r="B525">
        <v>24430</v>
      </c>
    </row>
    <row r="526" spans="1:2" x14ac:dyDescent="0.25">
      <c r="A526">
        <v>791.8599853515625</v>
      </c>
      <c r="B526">
        <v>97810</v>
      </c>
    </row>
    <row r="527" spans="1:2" x14ac:dyDescent="0.25">
      <c r="A527">
        <v>791.87298583984375</v>
      </c>
      <c r="B527">
        <v>178100</v>
      </c>
    </row>
    <row r="528" spans="1:2" x14ac:dyDescent="0.25">
      <c r="A528">
        <v>791.885009765625</v>
      </c>
      <c r="B528">
        <v>154800</v>
      </c>
    </row>
    <row r="529" spans="1:2" x14ac:dyDescent="0.25">
      <c r="A529">
        <v>791.89697265625</v>
      </c>
      <c r="B529">
        <v>64650</v>
      </c>
    </row>
    <row r="530" spans="1:2" x14ac:dyDescent="0.25">
      <c r="A530">
        <v>791.90997314453125</v>
      </c>
      <c r="B530">
        <v>13390</v>
      </c>
    </row>
    <row r="531" spans="1:2" x14ac:dyDescent="0.25">
      <c r="A531">
        <v>791.9219970703125</v>
      </c>
      <c r="B531">
        <v>2696</v>
      </c>
    </row>
    <row r="532" spans="1:2" x14ac:dyDescent="0.25">
      <c r="A532">
        <v>791.93402099609375</v>
      </c>
      <c r="B532">
        <v>1210</v>
      </c>
    </row>
    <row r="533" spans="1:2" x14ac:dyDescent="0.25">
      <c r="A533">
        <v>791.947021484375</v>
      </c>
      <c r="B533">
        <v>1161</v>
      </c>
    </row>
    <row r="534" spans="1:2" x14ac:dyDescent="0.25">
      <c r="A534">
        <v>791.958984375</v>
      </c>
      <c r="B534">
        <v>1126</v>
      </c>
    </row>
    <row r="535" spans="1:2" x14ac:dyDescent="0.25">
      <c r="A535">
        <v>791.97100830078125</v>
      </c>
      <c r="B535">
        <v>805</v>
      </c>
    </row>
    <row r="536" spans="1:2" x14ac:dyDescent="0.25">
      <c r="A536">
        <v>791.98297119140625</v>
      </c>
      <c r="B536">
        <v>510.29998779296875</v>
      </c>
    </row>
    <row r="537" spans="1:2" x14ac:dyDescent="0.25">
      <c r="A537">
        <v>791.9959716796875</v>
      </c>
      <c r="B537">
        <v>502.29998779296875</v>
      </c>
    </row>
    <row r="538" spans="1:2" x14ac:dyDescent="0.25">
      <c r="A538">
        <v>792.00799560546875</v>
      </c>
      <c r="B538">
        <v>651.79998779296875</v>
      </c>
    </row>
    <row r="539" spans="1:2" x14ac:dyDescent="0.25">
      <c r="A539">
        <v>792.02001953125</v>
      </c>
      <c r="B539">
        <v>630.5</v>
      </c>
    </row>
    <row r="540" spans="1:2" x14ac:dyDescent="0.25">
      <c r="A540">
        <v>792.03302001953125</v>
      </c>
      <c r="B540">
        <v>572.29998779296875</v>
      </c>
    </row>
    <row r="541" spans="1:2" x14ac:dyDescent="0.25">
      <c r="A541">
        <v>792.04498291015625</v>
      </c>
      <c r="B541">
        <v>530</v>
      </c>
    </row>
    <row r="542" spans="1:2" x14ac:dyDescent="0.25">
      <c r="A542">
        <v>792.0570068359375</v>
      </c>
      <c r="B542">
        <v>378</v>
      </c>
    </row>
    <row r="543" spans="1:2" x14ac:dyDescent="0.25">
      <c r="A543">
        <v>792.0689697265625</v>
      </c>
      <c r="B543">
        <v>280.79998779296875</v>
      </c>
    </row>
    <row r="544" spans="1:2" x14ac:dyDescent="0.25">
      <c r="A544">
        <v>792.08197021484375</v>
      </c>
      <c r="B544">
        <v>290</v>
      </c>
    </row>
    <row r="545" spans="1:2" x14ac:dyDescent="0.25">
      <c r="A545">
        <v>792.093994140625</v>
      </c>
      <c r="B545">
        <v>320.79998779296875</v>
      </c>
    </row>
    <row r="546" spans="1:2" x14ac:dyDescent="0.25">
      <c r="A546">
        <v>792.10601806640625</v>
      </c>
      <c r="B546">
        <v>431.70001220703125</v>
      </c>
    </row>
    <row r="547" spans="1:2" x14ac:dyDescent="0.25">
      <c r="A547">
        <v>792.1190185546875</v>
      </c>
      <c r="B547">
        <v>626.29998779296875</v>
      </c>
    </row>
    <row r="548" spans="1:2" x14ac:dyDescent="0.25">
      <c r="A548">
        <v>792.1309814453125</v>
      </c>
      <c r="B548">
        <v>695</v>
      </c>
    </row>
    <row r="549" spans="1:2" x14ac:dyDescent="0.25">
      <c r="A549">
        <v>792.14300537109375</v>
      </c>
      <c r="B549">
        <v>586.5</v>
      </c>
    </row>
    <row r="550" spans="1:2" x14ac:dyDescent="0.25">
      <c r="A550">
        <v>792.155029296875</v>
      </c>
      <c r="B550">
        <v>442</v>
      </c>
    </row>
    <row r="551" spans="1:2" x14ac:dyDescent="0.25">
      <c r="A551">
        <v>792.16802978515625</v>
      </c>
      <c r="B551">
        <v>433.79998779296875</v>
      </c>
    </row>
    <row r="552" spans="1:2" x14ac:dyDescent="0.25">
      <c r="A552">
        <v>792.17999267578125</v>
      </c>
      <c r="B552">
        <v>522.29998779296875</v>
      </c>
    </row>
    <row r="553" spans="1:2" x14ac:dyDescent="0.25">
      <c r="A553">
        <v>792.1920166015625</v>
      </c>
      <c r="B553">
        <v>486</v>
      </c>
    </row>
    <row r="554" spans="1:2" x14ac:dyDescent="0.25">
      <c r="A554">
        <v>792.20501708984375</v>
      </c>
      <c r="B554">
        <v>396</v>
      </c>
    </row>
    <row r="555" spans="1:2" x14ac:dyDescent="0.25">
      <c r="A555">
        <v>792.21697998046875</v>
      </c>
      <c r="B555">
        <v>412.5</v>
      </c>
    </row>
    <row r="556" spans="1:2" x14ac:dyDescent="0.25">
      <c r="A556">
        <v>792.22900390625</v>
      </c>
      <c r="B556">
        <v>469</v>
      </c>
    </row>
    <row r="557" spans="1:2" x14ac:dyDescent="0.25">
      <c r="A557">
        <v>792.24102783203125</v>
      </c>
      <c r="B557">
        <v>502.70001220703125</v>
      </c>
    </row>
    <row r="558" spans="1:2" x14ac:dyDescent="0.25">
      <c r="A558">
        <v>792.2540283203125</v>
      </c>
      <c r="B558">
        <v>515.20001220703125</v>
      </c>
    </row>
    <row r="559" spans="1:2" x14ac:dyDescent="0.25">
      <c r="A559">
        <v>792.2659912109375</v>
      </c>
      <c r="B559">
        <v>452</v>
      </c>
    </row>
    <row r="560" spans="1:2" x14ac:dyDescent="0.25">
      <c r="A560">
        <v>792.27801513671875</v>
      </c>
      <c r="B560">
        <v>382.79998779296875</v>
      </c>
    </row>
    <row r="561" spans="1:2" x14ac:dyDescent="0.25">
      <c r="A561">
        <v>792.291015625</v>
      </c>
      <c r="B561">
        <v>460</v>
      </c>
    </row>
    <row r="562" spans="1:2" x14ac:dyDescent="0.25">
      <c r="A562">
        <v>792.302978515625</v>
      </c>
      <c r="B562">
        <v>565.70001220703125</v>
      </c>
    </row>
    <row r="563" spans="1:2" x14ac:dyDescent="0.25">
      <c r="A563">
        <v>792.31500244140625</v>
      </c>
      <c r="B563">
        <v>639</v>
      </c>
    </row>
    <row r="564" spans="1:2" x14ac:dyDescent="0.25">
      <c r="A564">
        <v>792.3270263671875</v>
      </c>
      <c r="B564">
        <v>1320</v>
      </c>
    </row>
    <row r="565" spans="1:2" x14ac:dyDescent="0.25">
      <c r="A565">
        <v>792.34002685546875</v>
      </c>
      <c r="B565">
        <v>5034</v>
      </c>
    </row>
    <row r="566" spans="1:2" x14ac:dyDescent="0.25">
      <c r="A566">
        <v>792.35198974609375</v>
      </c>
      <c r="B566">
        <v>28040</v>
      </c>
    </row>
    <row r="567" spans="1:2" x14ac:dyDescent="0.25">
      <c r="A567">
        <v>792.364013671875</v>
      </c>
      <c r="B567">
        <v>96800</v>
      </c>
    </row>
    <row r="568" spans="1:2" x14ac:dyDescent="0.25">
      <c r="A568">
        <v>792.37701416015625</v>
      </c>
      <c r="B568">
        <v>158400</v>
      </c>
    </row>
    <row r="569" spans="1:2" x14ac:dyDescent="0.25">
      <c r="A569">
        <v>792.38897705078125</v>
      </c>
      <c r="B569">
        <v>127200</v>
      </c>
    </row>
    <row r="570" spans="1:2" x14ac:dyDescent="0.25">
      <c r="A570">
        <v>792.4010009765625</v>
      </c>
      <c r="B570">
        <v>51430</v>
      </c>
    </row>
    <row r="571" spans="1:2" x14ac:dyDescent="0.25">
      <c r="A571">
        <v>792.41302490234375</v>
      </c>
      <c r="B571">
        <v>11490</v>
      </c>
    </row>
    <row r="572" spans="1:2" x14ac:dyDescent="0.25">
      <c r="A572">
        <v>792.426025390625</v>
      </c>
      <c r="B572">
        <v>2321</v>
      </c>
    </row>
    <row r="573" spans="1:2" x14ac:dyDescent="0.25">
      <c r="A573">
        <v>792.43798828125</v>
      </c>
      <c r="B573">
        <v>1105</v>
      </c>
    </row>
    <row r="574" spans="1:2" x14ac:dyDescent="0.25">
      <c r="A574">
        <v>792.45001220703125</v>
      </c>
      <c r="B574">
        <v>1194</v>
      </c>
    </row>
    <row r="575" spans="1:2" x14ac:dyDescent="0.25">
      <c r="A575">
        <v>792.4630126953125</v>
      </c>
      <c r="B575">
        <v>1242</v>
      </c>
    </row>
    <row r="576" spans="1:2" x14ac:dyDescent="0.25">
      <c r="A576">
        <v>792.4749755859375</v>
      </c>
      <c r="B576">
        <v>924</v>
      </c>
    </row>
    <row r="577" spans="1:2" x14ac:dyDescent="0.25">
      <c r="A577">
        <v>792.48699951171875</v>
      </c>
      <c r="B577">
        <v>514.79998779296875</v>
      </c>
    </row>
    <row r="578" spans="1:2" x14ac:dyDescent="0.25">
      <c r="A578">
        <v>792.4990234375</v>
      </c>
      <c r="B578">
        <v>311.79998779296875</v>
      </c>
    </row>
    <row r="579" spans="1:2" x14ac:dyDescent="0.25">
      <c r="A579">
        <v>792.51202392578125</v>
      </c>
      <c r="B579">
        <v>229</v>
      </c>
    </row>
    <row r="580" spans="1:2" x14ac:dyDescent="0.25">
      <c r="A580">
        <v>792.52398681640625</v>
      </c>
      <c r="B580">
        <v>266.5</v>
      </c>
    </row>
    <row r="581" spans="1:2" x14ac:dyDescent="0.25">
      <c r="A581">
        <v>792.5360107421875</v>
      </c>
      <c r="B581">
        <v>341.79998779296875</v>
      </c>
    </row>
    <row r="582" spans="1:2" x14ac:dyDescent="0.25">
      <c r="A582">
        <v>792.54901123046875</v>
      </c>
      <c r="B582">
        <v>331.70001220703125</v>
      </c>
    </row>
    <row r="583" spans="1:2" x14ac:dyDescent="0.25">
      <c r="A583">
        <v>792.56097412109375</v>
      </c>
      <c r="B583">
        <v>319.5</v>
      </c>
    </row>
    <row r="584" spans="1:2" x14ac:dyDescent="0.25">
      <c r="A584">
        <v>792.572998046875</v>
      </c>
      <c r="B584">
        <v>329.29998779296875</v>
      </c>
    </row>
    <row r="585" spans="1:2" x14ac:dyDescent="0.25">
      <c r="A585">
        <v>792.58599853515625</v>
      </c>
      <c r="B585">
        <v>298.5</v>
      </c>
    </row>
    <row r="586" spans="1:2" x14ac:dyDescent="0.25">
      <c r="A586">
        <v>792.5980224609375</v>
      </c>
      <c r="B586">
        <v>296</v>
      </c>
    </row>
    <row r="587" spans="1:2" x14ac:dyDescent="0.25">
      <c r="A587">
        <v>792.6099853515625</v>
      </c>
      <c r="B587">
        <v>384</v>
      </c>
    </row>
    <row r="588" spans="1:2" x14ac:dyDescent="0.25">
      <c r="A588">
        <v>792.62200927734375</v>
      </c>
      <c r="B588">
        <v>462.5</v>
      </c>
    </row>
    <row r="589" spans="1:2" x14ac:dyDescent="0.25">
      <c r="A589">
        <v>792.635009765625</v>
      </c>
      <c r="B589">
        <v>489.79998779296875</v>
      </c>
    </row>
    <row r="590" spans="1:2" x14ac:dyDescent="0.25">
      <c r="A590">
        <v>792.64697265625</v>
      </c>
      <c r="B590">
        <v>474.5</v>
      </c>
    </row>
    <row r="591" spans="1:2" x14ac:dyDescent="0.25">
      <c r="A591">
        <v>792.65899658203125</v>
      </c>
      <c r="B591">
        <v>401</v>
      </c>
    </row>
    <row r="592" spans="1:2" x14ac:dyDescent="0.25">
      <c r="A592">
        <v>792.6719970703125</v>
      </c>
      <c r="B592">
        <v>314.29998779296875</v>
      </c>
    </row>
    <row r="593" spans="1:2" x14ac:dyDescent="0.25">
      <c r="A593">
        <v>792.68402099609375</v>
      </c>
      <c r="B593">
        <v>269.70001220703125</v>
      </c>
    </row>
    <row r="594" spans="1:2" x14ac:dyDescent="0.25">
      <c r="A594">
        <v>792.69598388671875</v>
      </c>
      <c r="B594">
        <v>319</v>
      </c>
    </row>
    <row r="595" spans="1:2" x14ac:dyDescent="0.25">
      <c r="A595">
        <v>792.7080078125</v>
      </c>
      <c r="B595">
        <v>402.70001220703125</v>
      </c>
    </row>
    <row r="596" spans="1:2" x14ac:dyDescent="0.25">
      <c r="A596">
        <v>792.72100830078125</v>
      </c>
      <c r="B596">
        <v>410.5</v>
      </c>
    </row>
    <row r="597" spans="1:2" x14ac:dyDescent="0.25">
      <c r="A597">
        <v>792.73297119140625</v>
      </c>
      <c r="B597">
        <v>359.79998779296875</v>
      </c>
    </row>
    <row r="598" spans="1:2" x14ac:dyDescent="0.25">
      <c r="A598">
        <v>792.7449951171875</v>
      </c>
      <c r="B598">
        <v>330.5</v>
      </c>
    </row>
    <row r="599" spans="1:2" x14ac:dyDescent="0.25">
      <c r="A599">
        <v>792.75799560546875</v>
      </c>
      <c r="B599">
        <v>319.20001220703125</v>
      </c>
    </row>
    <row r="600" spans="1:2" x14ac:dyDescent="0.25">
      <c r="A600">
        <v>792.77001953125</v>
      </c>
      <c r="B600">
        <v>295</v>
      </c>
    </row>
    <row r="601" spans="1:2" x14ac:dyDescent="0.25">
      <c r="A601">
        <v>792.781982421875</v>
      </c>
      <c r="B601">
        <v>398.20001220703125</v>
      </c>
    </row>
    <row r="602" spans="1:2" x14ac:dyDescent="0.25">
      <c r="A602">
        <v>792.79400634765625</v>
      </c>
      <c r="B602">
        <v>670.70001220703125</v>
      </c>
    </row>
    <row r="603" spans="1:2" x14ac:dyDescent="0.25">
      <c r="A603">
        <v>792.8070068359375</v>
      </c>
      <c r="B603">
        <v>859.20001220703125</v>
      </c>
    </row>
    <row r="604" spans="1:2" x14ac:dyDescent="0.25">
      <c r="A604">
        <v>792.8189697265625</v>
      </c>
      <c r="B604">
        <v>917.5</v>
      </c>
    </row>
    <row r="605" spans="1:2" x14ac:dyDescent="0.25">
      <c r="A605">
        <v>792.83099365234375</v>
      </c>
      <c r="B605">
        <v>1566</v>
      </c>
    </row>
    <row r="606" spans="1:2" x14ac:dyDescent="0.25">
      <c r="A606">
        <v>792.843994140625</v>
      </c>
      <c r="B606">
        <v>5583</v>
      </c>
    </row>
    <row r="607" spans="1:2" x14ac:dyDescent="0.25">
      <c r="A607">
        <v>792.85601806640625</v>
      </c>
      <c r="B607">
        <v>24620</v>
      </c>
    </row>
    <row r="608" spans="1:2" x14ac:dyDescent="0.25">
      <c r="A608">
        <v>792.86798095703125</v>
      </c>
      <c r="B608">
        <v>67820</v>
      </c>
    </row>
    <row r="609" spans="1:2" x14ac:dyDescent="0.25">
      <c r="A609">
        <v>792.8809814453125</v>
      </c>
      <c r="B609">
        <v>99090</v>
      </c>
    </row>
    <row r="610" spans="1:2" x14ac:dyDescent="0.25">
      <c r="A610">
        <v>792.89300537109375</v>
      </c>
      <c r="B610">
        <v>76700</v>
      </c>
    </row>
    <row r="611" spans="1:2" x14ac:dyDescent="0.25">
      <c r="A611">
        <v>792.905029296875</v>
      </c>
      <c r="B611">
        <v>31470</v>
      </c>
    </row>
    <row r="612" spans="1:2" x14ac:dyDescent="0.25">
      <c r="A612">
        <v>792.9169921875</v>
      </c>
      <c r="B612">
        <v>7649</v>
      </c>
    </row>
    <row r="613" spans="1:2" x14ac:dyDescent="0.25">
      <c r="A613">
        <v>792.92999267578125</v>
      </c>
      <c r="B613">
        <v>2155</v>
      </c>
    </row>
    <row r="614" spans="1:2" x14ac:dyDescent="0.25">
      <c r="A614">
        <v>792.9420166015625</v>
      </c>
      <c r="B614">
        <v>1159</v>
      </c>
    </row>
    <row r="615" spans="1:2" x14ac:dyDescent="0.25">
      <c r="A615">
        <v>792.9539794921875</v>
      </c>
      <c r="B615">
        <v>850.20001220703125</v>
      </c>
    </row>
    <row r="616" spans="1:2" x14ac:dyDescent="0.25">
      <c r="A616">
        <v>792.96697998046875</v>
      </c>
      <c r="B616">
        <v>677.29998779296875</v>
      </c>
    </row>
    <row r="617" spans="1:2" x14ac:dyDescent="0.25">
      <c r="A617">
        <v>792.97900390625</v>
      </c>
      <c r="B617">
        <v>578</v>
      </c>
    </row>
    <row r="618" spans="1:2" x14ac:dyDescent="0.25">
      <c r="A618">
        <v>792.99102783203125</v>
      </c>
      <c r="B618">
        <v>422.5</v>
      </c>
    </row>
    <row r="619" spans="1:2" x14ac:dyDescent="0.25">
      <c r="A619">
        <v>793.00299072265625</v>
      </c>
      <c r="B619">
        <v>337.5</v>
      </c>
    </row>
    <row r="620" spans="1:2" x14ac:dyDescent="0.25">
      <c r="A620">
        <v>793.0159912109375</v>
      </c>
      <c r="B620">
        <v>411.5</v>
      </c>
    </row>
    <row r="621" spans="1:2" x14ac:dyDescent="0.25">
      <c r="A621">
        <v>793.02801513671875</v>
      </c>
      <c r="B621">
        <v>411.70001220703125</v>
      </c>
    </row>
    <row r="622" spans="1:2" x14ac:dyDescent="0.25">
      <c r="A622">
        <v>793.03997802734375</v>
      </c>
      <c r="B622">
        <v>319.5</v>
      </c>
    </row>
    <row r="623" spans="1:2" x14ac:dyDescent="0.25">
      <c r="A623">
        <v>793.052978515625</v>
      </c>
      <c r="B623">
        <v>245.80000305175781</v>
      </c>
    </row>
    <row r="624" spans="1:2" x14ac:dyDescent="0.25">
      <c r="A624">
        <v>793.06500244140625</v>
      </c>
      <c r="B624">
        <v>194</v>
      </c>
    </row>
    <row r="625" spans="1:2" x14ac:dyDescent="0.25">
      <c r="A625">
        <v>793.0770263671875</v>
      </c>
      <c r="B625">
        <v>140</v>
      </c>
    </row>
    <row r="626" spans="1:2" x14ac:dyDescent="0.25">
      <c r="A626">
        <v>793.09002685546875</v>
      </c>
      <c r="B626">
        <v>126.5</v>
      </c>
    </row>
    <row r="627" spans="1:2" x14ac:dyDescent="0.25">
      <c r="A627">
        <v>793.10198974609375</v>
      </c>
      <c r="B627">
        <v>202</v>
      </c>
    </row>
    <row r="628" spans="1:2" x14ac:dyDescent="0.25">
      <c r="A628">
        <v>793.114013671875</v>
      </c>
      <c r="B628">
        <v>294.5</v>
      </c>
    </row>
    <row r="629" spans="1:2" x14ac:dyDescent="0.25">
      <c r="A629">
        <v>793.1259765625</v>
      </c>
      <c r="B629">
        <v>344</v>
      </c>
    </row>
    <row r="630" spans="1:2" x14ac:dyDescent="0.25">
      <c r="A630">
        <v>793.13897705078125</v>
      </c>
      <c r="B630">
        <v>328.29998779296875</v>
      </c>
    </row>
    <row r="631" spans="1:2" x14ac:dyDescent="0.25">
      <c r="A631">
        <v>793.1510009765625</v>
      </c>
      <c r="B631">
        <v>267.5</v>
      </c>
    </row>
    <row r="632" spans="1:2" x14ac:dyDescent="0.25">
      <c r="A632">
        <v>793.16302490234375</v>
      </c>
      <c r="B632">
        <v>235.30000305175781</v>
      </c>
    </row>
    <row r="633" spans="1:2" x14ac:dyDescent="0.25">
      <c r="A633">
        <v>793.176025390625</v>
      </c>
      <c r="B633">
        <v>209.5</v>
      </c>
    </row>
    <row r="634" spans="1:2" x14ac:dyDescent="0.25">
      <c r="A634">
        <v>793.18798828125</v>
      </c>
      <c r="B634">
        <v>172.19999694824219</v>
      </c>
    </row>
    <row r="635" spans="1:2" x14ac:dyDescent="0.25">
      <c r="A635">
        <v>793.20001220703125</v>
      </c>
      <c r="B635">
        <v>154.30000305175781</v>
      </c>
    </row>
    <row r="636" spans="1:2" x14ac:dyDescent="0.25">
      <c r="A636">
        <v>793.21197509765625</v>
      </c>
      <c r="B636">
        <v>138.80000305175781</v>
      </c>
    </row>
    <row r="637" spans="1:2" x14ac:dyDescent="0.25">
      <c r="A637">
        <v>793.2249755859375</v>
      </c>
      <c r="B637">
        <v>136.5</v>
      </c>
    </row>
    <row r="638" spans="1:2" x14ac:dyDescent="0.25">
      <c r="A638">
        <v>793.23699951171875</v>
      </c>
      <c r="B638">
        <v>216.80000305175781</v>
      </c>
    </row>
    <row r="639" spans="1:2" x14ac:dyDescent="0.25">
      <c r="A639">
        <v>793.2490234375</v>
      </c>
      <c r="B639">
        <v>314.29998779296875</v>
      </c>
    </row>
    <row r="640" spans="1:2" x14ac:dyDescent="0.25">
      <c r="A640">
        <v>793.26202392578125</v>
      </c>
      <c r="B640">
        <v>326.29998779296875</v>
      </c>
    </row>
    <row r="641" spans="1:2" x14ac:dyDescent="0.25">
      <c r="A641">
        <v>793.27398681640625</v>
      </c>
      <c r="B641">
        <v>329.5</v>
      </c>
    </row>
    <row r="642" spans="1:2" x14ac:dyDescent="0.25">
      <c r="A642">
        <v>793.2860107421875</v>
      </c>
      <c r="B642">
        <v>342.5</v>
      </c>
    </row>
    <row r="643" spans="1:2" x14ac:dyDescent="0.25">
      <c r="A643">
        <v>793.29901123046875</v>
      </c>
      <c r="B643">
        <v>298.5</v>
      </c>
    </row>
    <row r="644" spans="1:2" x14ac:dyDescent="0.25">
      <c r="A644">
        <v>793.31097412109375</v>
      </c>
      <c r="B644">
        <v>321</v>
      </c>
    </row>
    <row r="645" spans="1:2" x14ac:dyDescent="0.25">
      <c r="A645">
        <v>793.322998046875</v>
      </c>
      <c r="B645">
        <v>558.79998779296875</v>
      </c>
    </row>
    <row r="646" spans="1:2" x14ac:dyDescent="0.25">
      <c r="A646">
        <v>793.33502197265625</v>
      </c>
      <c r="B646">
        <v>1281</v>
      </c>
    </row>
    <row r="647" spans="1:2" x14ac:dyDescent="0.25">
      <c r="A647">
        <v>793.3480224609375</v>
      </c>
      <c r="B647">
        <v>4443</v>
      </c>
    </row>
    <row r="648" spans="1:2" x14ac:dyDescent="0.25">
      <c r="A648">
        <v>793.3599853515625</v>
      </c>
      <c r="B648">
        <v>16240</v>
      </c>
    </row>
    <row r="649" spans="1:2" x14ac:dyDescent="0.25">
      <c r="A649">
        <v>793.37200927734375</v>
      </c>
      <c r="B649">
        <v>36770</v>
      </c>
    </row>
    <row r="650" spans="1:2" x14ac:dyDescent="0.25">
      <c r="A650">
        <v>793.385009765625</v>
      </c>
      <c r="B650">
        <v>46730</v>
      </c>
    </row>
    <row r="651" spans="1:2" x14ac:dyDescent="0.25">
      <c r="A651">
        <v>793.39697265625</v>
      </c>
      <c r="B651">
        <v>33740</v>
      </c>
    </row>
    <row r="652" spans="1:2" x14ac:dyDescent="0.25">
      <c r="A652">
        <v>793.40899658203125</v>
      </c>
      <c r="B652">
        <v>14340</v>
      </c>
    </row>
    <row r="653" spans="1:2" x14ac:dyDescent="0.25">
      <c r="A653">
        <v>793.4219970703125</v>
      </c>
      <c r="B653">
        <v>4219</v>
      </c>
    </row>
    <row r="654" spans="1:2" x14ac:dyDescent="0.25">
      <c r="A654">
        <v>793.43402099609375</v>
      </c>
      <c r="B654">
        <v>1363</v>
      </c>
    </row>
    <row r="655" spans="1:2" x14ac:dyDescent="0.25">
      <c r="A655">
        <v>793.44598388671875</v>
      </c>
      <c r="B655">
        <v>636.70001220703125</v>
      </c>
    </row>
    <row r="656" spans="1:2" x14ac:dyDescent="0.25">
      <c r="A656">
        <v>793.4580078125</v>
      </c>
      <c r="B656">
        <v>395.29998779296875</v>
      </c>
    </row>
    <row r="657" spans="1:2" x14ac:dyDescent="0.25">
      <c r="A657">
        <v>793.47100830078125</v>
      </c>
      <c r="B657">
        <v>276</v>
      </c>
    </row>
    <row r="658" spans="1:2" x14ac:dyDescent="0.25">
      <c r="A658">
        <v>793.48297119140625</v>
      </c>
      <c r="B658">
        <v>170</v>
      </c>
    </row>
    <row r="659" spans="1:2" x14ac:dyDescent="0.25">
      <c r="A659">
        <v>793.4949951171875</v>
      </c>
      <c r="B659">
        <v>137</v>
      </c>
    </row>
    <row r="660" spans="1:2" x14ac:dyDescent="0.25">
      <c r="A660">
        <v>793.50799560546875</v>
      </c>
      <c r="B660">
        <v>160.30000305175781</v>
      </c>
    </row>
    <row r="661" spans="1:2" x14ac:dyDescent="0.25">
      <c r="A661">
        <v>793.52001953125</v>
      </c>
      <c r="B661">
        <v>202</v>
      </c>
    </row>
    <row r="662" spans="1:2" x14ac:dyDescent="0.25">
      <c r="A662">
        <v>793.531982421875</v>
      </c>
      <c r="B662">
        <v>245.30000305175781</v>
      </c>
    </row>
    <row r="663" spans="1:2" x14ac:dyDescent="0.25">
      <c r="A663">
        <v>793.54400634765625</v>
      </c>
      <c r="B663">
        <v>234</v>
      </c>
    </row>
    <row r="664" spans="1:2" x14ac:dyDescent="0.25">
      <c r="A664">
        <v>793.5570068359375</v>
      </c>
      <c r="B664">
        <v>232</v>
      </c>
    </row>
    <row r="665" spans="1:2" x14ac:dyDescent="0.25">
      <c r="A665">
        <v>793.5689697265625</v>
      </c>
      <c r="B665">
        <v>253.30000305175781</v>
      </c>
    </row>
    <row r="666" spans="1:2" x14ac:dyDescent="0.25">
      <c r="A666">
        <v>793.58099365234375</v>
      </c>
      <c r="B666">
        <v>210.69999694824219</v>
      </c>
    </row>
    <row r="667" spans="1:2" x14ac:dyDescent="0.25">
      <c r="A667">
        <v>793.593994140625</v>
      </c>
      <c r="B667">
        <v>149.19999694824219</v>
      </c>
    </row>
    <row r="668" spans="1:2" x14ac:dyDescent="0.25">
      <c r="A668">
        <v>793.60601806640625</v>
      </c>
      <c r="B668">
        <v>116</v>
      </c>
    </row>
    <row r="669" spans="1:2" x14ac:dyDescent="0.25">
      <c r="A669">
        <v>793.61798095703125</v>
      </c>
      <c r="B669">
        <v>125.80000305175781</v>
      </c>
    </row>
    <row r="670" spans="1:2" x14ac:dyDescent="0.25">
      <c r="A670">
        <v>793.6309814453125</v>
      </c>
      <c r="B670">
        <v>157</v>
      </c>
    </row>
    <row r="671" spans="1:2" x14ac:dyDescent="0.25">
      <c r="A671">
        <v>793.64300537109375</v>
      </c>
      <c r="B671">
        <v>190.5</v>
      </c>
    </row>
    <row r="672" spans="1:2" x14ac:dyDescent="0.25">
      <c r="A672">
        <v>793.655029296875</v>
      </c>
      <c r="B672">
        <v>228.30000305175781</v>
      </c>
    </row>
    <row r="673" spans="1:2" x14ac:dyDescent="0.25">
      <c r="A673">
        <v>793.6669921875</v>
      </c>
      <c r="B673">
        <v>232.19999694824219</v>
      </c>
    </row>
    <row r="674" spans="1:2" x14ac:dyDescent="0.25">
      <c r="A674">
        <v>793.67999267578125</v>
      </c>
      <c r="B674">
        <v>268</v>
      </c>
    </row>
    <row r="675" spans="1:2" x14ac:dyDescent="0.25">
      <c r="A675">
        <v>793.6920166015625</v>
      </c>
      <c r="B675">
        <v>311.5</v>
      </c>
    </row>
    <row r="676" spans="1:2" x14ac:dyDescent="0.25">
      <c r="A676">
        <v>793.7039794921875</v>
      </c>
      <c r="B676">
        <v>267</v>
      </c>
    </row>
    <row r="677" spans="1:2" x14ac:dyDescent="0.25">
      <c r="A677">
        <v>793.71697998046875</v>
      </c>
      <c r="B677">
        <v>225.5</v>
      </c>
    </row>
    <row r="678" spans="1:2" x14ac:dyDescent="0.25">
      <c r="A678">
        <v>793.72900390625</v>
      </c>
      <c r="B678">
        <v>193.30000305175781</v>
      </c>
    </row>
    <row r="679" spans="1:2" x14ac:dyDescent="0.25">
      <c r="A679">
        <v>793.74102783203125</v>
      </c>
      <c r="B679">
        <v>171</v>
      </c>
    </row>
    <row r="680" spans="1:2" x14ac:dyDescent="0.25">
      <c r="A680">
        <v>793.7540283203125</v>
      </c>
      <c r="B680">
        <v>204.69999694824219</v>
      </c>
    </row>
    <row r="681" spans="1:2" x14ac:dyDescent="0.25">
      <c r="A681">
        <v>793.7659912109375</v>
      </c>
      <c r="B681">
        <v>217.80000305175781</v>
      </c>
    </row>
    <row r="682" spans="1:2" x14ac:dyDescent="0.25">
      <c r="A682">
        <v>793.77801513671875</v>
      </c>
      <c r="B682">
        <v>184.5</v>
      </c>
    </row>
    <row r="683" spans="1:2" x14ac:dyDescent="0.25">
      <c r="A683">
        <v>793.78997802734375</v>
      </c>
      <c r="B683">
        <v>160.30000305175781</v>
      </c>
    </row>
    <row r="684" spans="1:2" x14ac:dyDescent="0.25">
      <c r="A684">
        <v>793.802978515625</v>
      </c>
      <c r="B684">
        <v>196.19999694824219</v>
      </c>
    </row>
    <row r="685" spans="1:2" x14ac:dyDescent="0.25">
      <c r="A685">
        <v>793.81500244140625</v>
      </c>
      <c r="B685">
        <v>306.5</v>
      </c>
    </row>
    <row r="686" spans="1:2" x14ac:dyDescent="0.25">
      <c r="A686">
        <v>793.8270263671875</v>
      </c>
      <c r="B686">
        <v>546.29998779296875</v>
      </c>
    </row>
    <row r="687" spans="1:2" x14ac:dyDescent="0.25">
      <c r="A687">
        <v>793.84002685546875</v>
      </c>
      <c r="B687">
        <v>1456</v>
      </c>
    </row>
    <row r="688" spans="1:2" x14ac:dyDescent="0.25">
      <c r="A688">
        <v>793.85198974609375</v>
      </c>
      <c r="B688">
        <v>3988</v>
      </c>
    </row>
    <row r="689" spans="1:2" x14ac:dyDescent="0.25">
      <c r="A689">
        <v>793.864013671875</v>
      </c>
      <c r="B689">
        <v>9056</v>
      </c>
    </row>
    <row r="690" spans="1:2" x14ac:dyDescent="0.25">
      <c r="A690">
        <v>793.87701416015625</v>
      </c>
      <c r="B690">
        <v>14890</v>
      </c>
    </row>
    <row r="691" spans="1:2" x14ac:dyDescent="0.25">
      <c r="A691">
        <v>793.88897705078125</v>
      </c>
      <c r="B691">
        <v>16020</v>
      </c>
    </row>
    <row r="692" spans="1:2" x14ac:dyDescent="0.25">
      <c r="A692">
        <v>793.9010009765625</v>
      </c>
      <c r="B692">
        <v>11560</v>
      </c>
    </row>
    <row r="693" spans="1:2" x14ac:dyDescent="0.25">
      <c r="A693">
        <v>793.91302490234375</v>
      </c>
      <c r="B693">
        <v>6282</v>
      </c>
    </row>
    <row r="694" spans="1:2" x14ac:dyDescent="0.25">
      <c r="A694">
        <v>793.926025390625</v>
      </c>
      <c r="B694">
        <v>2792</v>
      </c>
    </row>
    <row r="695" spans="1:2" x14ac:dyDescent="0.25">
      <c r="A695">
        <v>793.93798828125</v>
      </c>
      <c r="B695">
        <v>1197</v>
      </c>
    </row>
    <row r="696" spans="1:2" x14ac:dyDescent="0.25">
      <c r="A696">
        <v>793.95001220703125</v>
      </c>
      <c r="B696">
        <v>654.5</v>
      </c>
    </row>
    <row r="697" spans="1:2" x14ac:dyDescent="0.25">
      <c r="A697">
        <v>793.9630126953125</v>
      </c>
      <c r="B697">
        <v>338.5</v>
      </c>
    </row>
    <row r="698" spans="1:2" x14ac:dyDescent="0.25">
      <c r="A698">
        <v>793.9749755859375</v>
      </c>
      <c r="B698">
        <v>194.19999694824219</v>
      </c>
    </row>
    <row r="699" spans="1:2" x14ac:dyDescent="0.25">
      <c r="A699">
        <v>793.98699951171875</v>
      </c>
      <c r="B699">
        <v>112.30000305175781</v>
      </c>
    </row>
    <row r="700" spans="1:2" x14ac:dyDescent="0.25">
      <c r="A700">
        <v>794</v>
      </c>
      <c r="B700">
        <v>70.5</v>
      </c>
    </row>
    <row r="701" spans="1:2" x14ac:dyDescent="0.25">
      <c r="A701">
        <v>794.01202392578125</v>
      </c>
      <c r="B701">
        <v>82.75</v>
      </c>
    </row>
    <row r="702" spans="1:2" x14ac:dyDescent="0.25">
      <c r="A702">
        <v>794.02398681640625</v>
      </c>
      <c r="B702">
        <v>107.5</v>
      </c>
    </row>
    <row r="703" spans="1:2" x14ac:dyDescent="0.25">
      <c r="A703">
        <v>794.0360107421875</v>
      </c>
      <c r="B703">
        <v>129.30000305175781</v>
      </c>
    </row>
    <row r="704" spans="1:2" x14ac:dyDescent="0.25">
      <c r="A704">
        <v>794.04901123046875</v>
      </c>
      <c r="B704">
        <v>116.80000305175781</v>
      </c>
    </row>
    <row r="705" spans="1:2" x14ac:dyDescent="0.25">
      <c r="A705">
        <v>794.06097412109375</v>
      </c>
      <c r="B705">
        <v>97.25</v>
      </c>
    </row>
    <row r="706" spans="1:2" x14ac:dyDescent="0.25">
      <c r="A706">
        <v>794.072998046875</v>
      </c>
      <c r="B706">
        <v>102.80000305175781</v>
      </c>
    </row>
    <row r="707" spans="1:2" x14ac:dyDescent="0.25">
      <c r="A707">
        <v>794.08599853515625</v>
      </c>
      <c r="B707">
        <v>122.19999694824219</v>
      </c>
    </row>
    <row r="708" spans="1:2" x14ac:dyDescent="0.25">
      <c r="A708">
        <v>794.0980224609375</v>
      </c>
      <c r="B708">
        <v>127.80000305175781</v>
      </c>
    </row>
    <row r="709" spans="1:2" x14ac:dyDescent="0.25">
      <c r="A709">
        <v>794.1099853515625</v>
      </c>
      <c r="B709">
        <v>107.30000305175781</v>
      </c>
    </row>
    <row r="710" spans="1:2" x14ac:dyDescent="0.25">
      <c r="A710">
        <v>794.12298583984375</v>
      </c>
      <c r="B710">
        <v>90.5</v>
      </c>
    </row>
    <row r="711" spans="1:2" x14ac:dyDescent="0.25">
      <c r="A711">
        <v>794.135009765625</v>
      </c>
      <c r="B711">
        <v>83</v>
      </c>
    </row>
    <row r="712" spans="1:2" x14ac:dyDescent="0.25">
      <c r="A712">
        <v>794.14697265625</v>
      </c>
      <c r="B712">
        <v>88.25</v>
      </c>
    </row>
    <row r="713" spans="1:2" x14ac:dyDescent="0.25">
      <c r="A713">
        <v>794.15899658203125</v>
      </c>
      <c r="B713">
        <v>115.30000305175781</v>
      </c>
    </row>
    <row r="714" spans="1:2" x14ac:dyDescent="0.25">
      <c r="A714">
        <v>794.1719970703125</v>
      </c>
      <c r="B714">
        <v>138.30000305175781</v>
      </c>
    </row>
    <row r="715" spans="1:2" x14ac:dyDescent="0.25">
      <c r="A715">
        <v>794.18402099609375</v>
      </c>
      <c r="B715">
        <v>152</v>
      </c>
    </row>
    <row r="716" spans="1:2" x14ac:dyDescent="0.25">
      <c r="A716">
        <v>794.19598388671875</v>
      </c>
      <c r="B716">
        <v>193</v>
      </c>
    </row>
    <row r="717" spans="1:2" x14ac:dyDescent="0.25">
      <c r="A717">
        <v>794.208984375</v>
      </c>
      <c r="B717">
        <v>227.5</v>
      </c>
    </row>
    <row r="718" spans="1:2" x14ac:dyDescent="0.25">
      <c r="A718">
        <v>794.22100830078125</v>
      </c>
      <c r="B718">
        <v>193.80000305175781</v>
      </c>
    </row>
    <row r="719" spans="1:2" x14ac:dyDescent="0.25">
      <c r="A719">
        <v>794.23297119140625</v>
      </c>
      <c r="B719">
        <v>147.5</v>
      </c>
    </row>
    <row r="720" spans="1:2" x14ac:dyDescent="0.25">
      <c r="A720">
        <v>794.2459716796875</v>
      </c>
      <c r="B720">
        <v>122.19999694824219</v>
      </c>
    </row>
    <row r="721" spans="1:2" x14ac:dyDescent="0.25">
      <c r="A721">
        <v>794.25799560546875</v>
      </c>
      <c r="B721">
        <v>130.5</v>
      </c>
    </row>
    <row r="722" spans="1:2" x14ac:dyDescent="0.25">
      <c r="A722">
        <v>794.27001953125</v>
      </c>
      <c r="B722">
        <v>214.80000305175781</v>
      </c>
    </row>
    <row r="723" spans="1:2" x14ac:dyDescent="0.25">
      <c r="A723">
        <v>794.28302001953125</v>
      </c>
      <c r="B723">
        <v>260.29998779296875</v>
      </c>
    </row>
    <row r="724" spans="1:2" x14ac:dyDescent="0.25">
      <c r="A724">
        <v>794.29498291015625</v>
      </c>
      <c r="B724">
        <v>191.30000305175781</v>
      </c>
    </row>
    <row r="725" spans="1:2" x14ac:dyDescent="0.25">
      <c r="A725">
        <v>794.3070068359375</v>
      </c>
      <c r="B725">
        <v>168.80000305175781</v>
      </c>
    </row>
    <row r="726" spans="1:2" x14ac:dyDescent="0.25">
      <c r="A726">
        <v>794.3189697265625</v>
      </c>
      <c r="B726">
        <v>286.79998779296875</v>
      </c>
    </row>
    <row r="727" spans="1:2" x14ac:dyDescent="0.25">
      <c r="A727">
        <v>794.33197021484375</v>
      </c>
      <c r="B727">
        <v>484.29998779296875</v>
      </c>
    </row>
    <row r="728" spans="1:2" x14ac:dyDescent="0.25">
      <c r="A728">
        <v>794.343994140625</v>
      </c>
      <c r="B728">
        <v>861.70001220703125</v>
      </c>
    </row>
    <row r="729" spans="1:2" x14ac:dyDescent="0.25">
      <c r="A729">
        <v>794.35601806640625</v>
      </c>
      <c r="B729">
        <v>1767</v>
      </c>
    </row>
    <row r="730" spans="1:2" x14ac:dyDescent="0.25">
      <c r="A730">
        <v>794.3690185546875</v>
      </c>
      <c r="B730">
        <v>3352</v>
      </c>
    </row>
    <row r="731" spans="1:2" x14ac:dyDescent="0.25">
      <c r="A731">
        <v>794.3809814453125</v>
      </c>
      <c r="B731">
        <v>4944</v>
      </c>
    </row>
    <row r="732" spans="1:2" x14ac:dyDescent="0.25">
      <c r="A732">
        <v>794.39300537109375</v>
      </c>
      <c r="B732">
        <v>5126</v>
      </c>
    </row>
    <row r="733" spans="1:2" x14ac:dyDescent="0.25">
      <c r="A733">
        <v>794.406005859375</v>
      </c>
      <c r="B733">
        <v>3646</v>
      </c>
    </row>
    <row r="734" spans="1:2" x14ac:dyDescent="0.25">
      <c r="A734">
        <v>794.41802978515625</v>
      </c>
      <c r="B734">
        <v>1957</v>
      </c>
    </row>
    <row r="735" spans="1:2" x14ac:dyDescent="0.25">
      <c r="A735">
        <v>794.42999267578125</v>
      </c>
      <c r="B735">
        <v>911.5</v>
      </c>
    </row>
    <row r="736" spans="1:2" x14ac:dyDescent="0.25">
      <c r="A736">
        <v>794.4429931640625</v>
      </c>
      <c r="B736">
        <v>403.20001220703125</v>
      </c>
    </row>
    <row r="737" spans="1:2" x14ac:dyDescent="0.25">
      <c r="A737">
        <v>794.45501708984375</v>
      </c>
      <c r="B737">
        <v>208</v>
      </c>
    </row>
    <row r="738" spans="1:2" x14ac:dyDescent="0.25">
      <c r="A738">
        <v>794.46697998046875</v>
      </c>
      <c r="B738">
        <v>109</v>
      </c>
    </row>
    <row r="739" spans="1:2" x14ac:dyDescent="0.25">
      <c r="A739">
        <v>794.47900390625</v>
      </c>
      <c r="B739">
        <v>65.5</v>
      </c>
    </row>
    <row r="740" spans="1:2" x14ac:dyDescent="0.25">
      <c r="A740">
        <v>794.49200439453125</v>
      </c>
      <c r="B740">
        <v>60.75</v>
      </c>
    </row>
    <row r="741" spans="1:2" x14ac:dyDescent="0.25">
      <c r="A741">
        <v>794.5040283203125</v>
      </c>
      <c r="B741">
        <v>75.25</v>
      </c>
    </row>
    <row r="742" spans="1:2" x14ac:dyDescent="0.25">
      <c r="A742">
        <v>794.5159912109375</v>
      </c>
      <c r="B742">
        <v>92</v>
      </c>
    </row>
    <row r="743" spans="1:2" x14ac:dyDescent="0.25">
      <c r="A743">
        <v>794.52899169921875</v>
      </c>
      <c r="B743">
        <v>73</v>
      </c>
    </row>
    <row r="744" spans="1:2" x14ac:dyDescent="0.25">
      <c r="A744">
        <v>794.541015625</v>
      </c>
      <c r="B744">
        <v>50</v>
      </c>
    </row>
    <row r="745" spans="1:2" x14ac:dyDescent="0.25">
      <c r="A745">
        <v>794.552978515625</v>
      </c>
      <c r="B745">
        <v>62</v>
      </c>
    </row>
    <row r="746" spans="1:2" x14ac:dyDescent="0.25">
      <c r="A746">
        <v>794.56597900390625</v>
      </c>
      <c r="B746">
        <v>65.75</v>
      </c>
    </row>
    <row r="747" spans="1:2" x14ac:dyDescent="0.25">
      <c r="A747">
        <v>794.5780029296875</v>
      </c>
      <c r="B747">
        <v>36.75</v>
      </c>
    </row>
    <row r="748" spans="1:2" x14ac:dyDescent="0.25">
      <c r="A748">
        <v>794.59002685546875</v>
      </c>
      <c r="B748">
        <v>50.25</v>
      </c>
    </row>
    <row r="749" spans="1:2" x14ac:dyDescent="0.25">
      <c r="A749">
        <v>794.60198974609375</v>
      </c>
      <c r="B749">
        <v>109.30000305175781</v>
      </c>
    </row>
    <row r="750" spans="1:2" x14ac:dyDescent="0.25">
      <c r="A750">
        <v>794.614990234375</v>
      </c>
      <c r="B750">
        <v>109.5</v>
      </c>
    </row>
    <row r="751" spans="1:2" x14ac:dyDescent="0.25">
      <c r="A751">
        <v>794.62701416015625</v>
      </c>
      <c r="B751">
        <v>86.25</v>
      </c>
    </row>
    <row r="752" spans="1:2" x14ac:dyDescent="0.25">
      <c r="A752">
        <v>794.63897705078125</v>
      </c>
      <c r="B752">
        <v>87.75</v>
      </c>
    </row>
    <row r="753" spans="1:2" x14ac:dyDescent="0.25">
      <c r="A753">
        <v>794.6519775390625</v>
      </c>
      <c r="B753">
        <v>88.5</v>
      </c>
    </row>
    <row r="754" spans="1:2" x14ac:dyDescent="0.25">
      <c r="A754">
        <v>794.66400146484375</v>
      </c>
      <c r="B754">
        <v>116.80000305175781</v>
      </c>
    </row>
    <row r="755" spans="1:2" x14ac:dyDescent="0.25">
      <c r="A755">
        <v>794.676025390625</v>
      </c>
      <c r="B755">
        <v>141.30000305175781</v>
      </c>
    </row>
    <row r="756" spans="1:2" x14ac:dyDescent="0.25">
      <c r="A756">
        <v>794.68902587890625</v>
      </c>
      <c r="B756">
        <v>137.30000305175781</v>
      </c>
    </row>
    <row r="757" spans="1:2" x14ac:dyDescent="0.25">
      <c r="A757">
        <v>794.70098876953125</v>
      </c>
      <c r="B757">
        <v>126.5</v>
      </c>
    </row>
    <row r="758" spans="1:2" x14ac:dyDescent="0.25">
      <c r="A758">
        <v>794.7130126953125</v>
      </c>
      <c r="B758">
        <v>91.25</v>
      </c>
    </row>
    <row r="759" spans="1:2" x14ac:dyDescent="0.25">
      <c r="A759">
        <v>794.72601318359375</v>
      </c>
      <c r="B759">
        <v>71.25</v>
      </c>
    </row>
    <row r="760" spans="1:2" x14ac:dyDescent="0.25">
      <c r="A760">
        <v>794.73797607421875</v>
      </c>
      <c r="B760">
        <v>115.5</v>
      </c>
    </row>
    <row r="761" spans="1:2" x14ac:dyDescent="0.25">
      <c r="A761">
        <v>794.75</v>
      </c>
      <c r="B761">
        <v>147.80000305175781</v>
      </c>
    </row>
    <row r="762" spans="1:2" x14ac:dyDescent="0.25">
      <c r="A762">
        <v>794.76202392578125</v>
      </c>
      <c r="B762">
        <v>114.5</v>
      </c>
    </row>
    <row r="763" spans="1:2" x14ac:dyDescent="0.25">
      <c r="A763">
        <v>794.7750244140625</v>
      </c>
      <c r="B763">
        <v>118.80000305175781</v>
      </c>
    </row>
    <row r="764" spans="1:2" x14ac:dyDescent="0.25">
      <c r="A764">
        <v>794.7869873046875</v>
      </c>
      <c r="B764">
        <v>167</v>
      </c>
    </row>
    <row r="765" spans="1:2" x14ac:dyDescent="0.25">
      <c r="A765">
        <v>794.79901123046875</v>
      </c>
      <c r="B765">
        <v>169</v>
      </c>
    </row>
    <row r="766" spans="1:2" x14ac:dyDescent="0.25">
      <c r="A766">
        <v>794.81201171875</v>
      </c>
      <c r="B766">
        <v>166.30000305175781</v>
      </c>
    </row>
    <row r="767" spans="1:2" x14ac:dyDescent="0.25">
      <c r="A767">
        <v>794.823974609375</v>
      </c>
      <c r="B767">
        <v>212</v>
      </c>
    </row>
    <row r="768" spans="1:2" x14ac:dyDescent="0.25">
      <c r="A768">
        <v>794.83599853515625</v>
      </c>
      <c r="B768">
        <v>309.5</v>
      </c>
    </row>
    <row r="769" spans="1:2" x14ac:dyDescent="0.25">
      <c r="A769">
        <v>794.8489990234375</v>
      </c>
      <c r="B769">
        <v>497.79998779296875</v>
      </c>
    </row>
    <row r="770" spans="1:2" x14ac:dyDescent="0.25">
      <c r="A770">
        <v>794.86102294921875</v>
      </c>
      <c r="B770">
        <v>911.70001220703125</v>
      </c>
    </row>
    <row r="771" spans="1:2" x14ac:dyDescent="0.25">
      <c r="A771">
        <v>794.87298583984375</v>
      </c>
      <c r="B771">
        <v>1444</v>
      </c>
    </row>
    <row r="772" spans="1:2" x14ac:dyDescent="0.25">
      <c r="A772">
        <v>794.885986328125</v>
      </c>
      <c r="B772">
        <v>1723</v>
      </c>
    </row>
    <row r="773" spans="1:2" x14ac:dyDescent="0.25">
      <c r="A773">
        <v>794.89801025390625</v>
      </c>
      <c r="B773">
        <v>1643</v>
      </c>
    </row>
    <row r="774" spans="1:2" x14ac:dyDescent="0.25">
      <c r="A774">
        <v>794.90997314453125</v>
      </c>
      <c r="B774">
        <v>1246</v>
      </c>
    </row>
    <row r="775" spans="1:2" x14ac:dyDescent="0.25">
      <c r="A775">
        <v>794.9219970703125</v>
      </c>
      <c r="B775">
        <v>761</v>
      </c>
    </row>
    <row r="776" spans="1:2" x14ac:dyDescent="0.25">
      <c r="A776">
        <v>794.93499755859375</v>
      </c>
      <c r="B776">
        <v>452.70001220703125</v>
      </c>
    </row>
    <row r="777" spans="1:2" x14ac:dyDescent="0.25">
      <c r="A777">
        <v>794.947021484375</v>
      </c>
      <c r="B777">
        <v>279.5</v>
      </c>
    </row>
    <row r="778" spans="1:2" x14ac:dyDescent="0.25">
      <c r="A778">
        <v>794.958984375</v>
      </c>
      <c r="B778">
        <v>181.30000305175781</v>
      </c>
    </row>
    <row r="779" spans="1:2" x14ac:dyDescent="0.25">
      <c r="A779">
        <v>794.97198486328125</v>
      </c>
      <c r="B779">
        <v>110</v>
      </c>
    </row>
    <row r="780" spans="1:2" x14ac:dyDescent="0.25">
      <c r="A780">
        <v>794.9840087890625</v>
      </c>
      <c r="B780">
        <v>55</v>
      </c>
    </row>
    <row r="781" spans="1:2" x14ac:dyDescent="0.25">
      <c r="A781">
        <v>794.9959716796875</v>
      </c>
      <c r="B781">
        <v>51</v>
      </c>
    </row>
    <row r="782" spans="1:2" x14ac:dyDescent="0.25">
      <c r="A782">
        <v>795.00897216796875</v>
      </c>
      <c r="B782">
        <v>57</v>
      </c>
    </row>
    <row r="783" spans="1:2" x14ac:dyDescent="0.25">
      <c r="A783">
        <v>795.02099609375</v>
      </c>
      <c r="B783">
        <v>46</v>
      </c>
    </row>
    <row r="784" spans="1:2" x14ac:dyDescent="0.25">
      <c r="A784">
        <v>795.03302001953125</v>
      </c>
      <c r="B784">
        <v>44</v>
      </c>
    </row>
    <row r="785" spans="1:2" x14ac:dyDescent="0.25">
      <c r="A785">
        <v>795.0460205078125</v>
      </c>
      <c r="B785">
        <v>41.5</v>
      </c>
    </row>
    <row r="786" spans="1:2" x14ac:dyDescent="0.25">
      <c r="A786">
        <v>795.0579833984375</v>
      </c>
      <c r="B786">
        <v>23</v>
      </c>
    </row>
    <row r="787" spans="1:2" x14ac:dyDescent="0.25">
      <c r="A787">
        <v>795.07000732421875</v>
      </c>
      <c r="B787">
        <v>19</v>
      </c>
    </row>
    <row r="788" spans="1:2" x14ac:dyDescent="0.25">
      <c r="A788">
        <v>795.08197021484375</v>
      </c>
      <c r="B788">
        <v>37.75</v>
      </c>
    </row>
    <row r="789" spans="1:2" x14ac:dyDescent="0.25">
      <c r="A789">
        <v>795.094970703125</v>
      </c>
      <c r="B789">
        <v>62.5</v>
      </c>
    </row>
    <row r="790" spans="1:2" x14ac:dyDescent="0.25">
      <c r="A790">
        <v>795.10699462890625</v>
      </c>
      <c r="B790">
        <v>80</v>
      </c>
    </row>
    <row r="791" spans="1:2" x14ac:dyDescent="0.25">
      <c r="A791">
        <v>795.1190185546875</v>
      </c>
      <c r="B791">
        <v>82</v>
      </c>
    </row>
    <row r="792" spans="1:2" x14ac:dyDescent="0.25">
      <c r="A792">
        <v>795.13201904296875</v>
      </c>
      <c r="B792">
        <v>65.25</v>
      </c>
    </row>
    <row r="793" spans="1:2" x14ac:dyDescent="0.25">
      <c r="A793">
        <v>795.14398193359375</v>
      </c>
      <c r="B793">
        <v>35.75</v>
      </c>
    </row>
    <row r="794" spans="1:2" x14ac:dyDescent="0.25">
      <c r="A794">
        <v>795.156005859375</v>
      </c>
      <c r="B794">
        <v>19.25</v>
      </c>
    </row>
    <row r="795" spans="1:2" x14ac:dyDescent="0.25">
      <c r="A795">
        <v>795.16900634765625</v>
      </c>
      <c r="B795">
        <v>19.5</v>
      </c>
    </row>
    <row r="796" spans="1:2" x14ac:dyDescent="0.25">
      <c r="A796">
        <v>795.1810302734375</v>
      </c>
      <c r="B796">
        <v>27.5</v>
      </c>
    </row>
    <row r="797" spans="1:2" x14ac:dyDescent="0.25">
      <c r="A797">
        <v>795.1929931640625</v>
      </c>
      <c r="B797">
        <v>47</v>
      </c>
    </row>
    <row r="798" spans="1:2" x14ac:dyDescent="0.25">
      <c r="A798">
        <v>795.20599365234375</v>
      </c>
      <c r="B798">
        <v>50</v>
      </c>
    </row>
    <row r="799" spans="1:2" x14ac:dyDescent="0.25">
      <c r="A799">
        <v>795.218017578125</v>
      </c>
      <c r="B799">
        <v>38.5</v>
      </c>
    </row>
    <row r="800" spans="1:2" x14ac:dyDescent="0.25">
      <c r="A800">
        <v>795.22998046875</v>
      </c>
      <c r="B800">
        <v>61.25</v>
      </c>
    </row>
    <row r="801" spans="1:2" x14ac:dyDescent="0.25">
      <c r="A801">
        <v>795.24298095703125</v>
      </c>
      <c r="B801">
        <v>93</v>
      </c>
    </row>
    <row r="802" spans="1:2" x14ac:dyDescent="0.25">
      <c r="A802">
        <v>795.2550048828125</v>
      </c>
      <c r="B802">
        <v>82.5</v>
      </c>
    </row>
    <row r="803" spans="1:2" x14ac:dyDescent="0.25">
      <c r="A803">
        <v>795.26702880859375</v>
      </c>
      <c r="B803">
        <v>71.25</v>
      </c>
    </row>
    <row r="804" spans="1:2" x14ac:dyDescent="0.25">
      <c r="A804">
        <v>795.27899169921875</v>
      </c>
      <c r="B804">
        <v>96.75</v>
      </c>
    </row>
  </sheetData>
  <sheetProtection formatCells="0"/>
  <sortState ref="A1:B804">
    <sortCondition ref="A1"/>
  </sortState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T804"/>
  <sheetViews>
    <sheetView workbookViewId="0"/>
  </sheetViews>
  <sheetFormatPr defaultRowHeight="15" x14ac:dyDescent="0.25"/>
  <cols>
    <col min="6" max="6" width="17.7109375" customWidth="1"/>
  </cols>
  <sheetData>
    <row r="1" spans="1:20" ht="15.75" thickBot="1" x14ac:dyDescent="0.3">
      <c r="A1">
        <v>785.42401123046875</v>
      </c>
      <c r="B1">
        <v>88.5</v>
      </c>
      <c r="C1" s="2" t="s">
        <v>18</v>
      </c>
      <c r="D1">
        <f>D2 - (1/$G$6)</f>
        <v>785.84197998046875</v>
      </c>
      <c r="E1">
        <v>0</v>
      </c>
      <c r="G1" s="2" t="s">
        <v>20</v>
      </c>
      <c r="H1" s="2" t="s">
        <v>21</v>
      </c>
      <c r="I1" s="2" t="s">
        <v>21</v>
      </c>
      <c r="J1">
        <f>'hidden params'!J1</f>
        <v>1</v>
      </c>
      <c r="K1">
        <f>IF(ISNUMBER(D1),ROUND((D1-I$2)*$G$6,0),"")</f>
        <v>0</v>
      </c>
      <c r="L1">
        <f>IF(ISNUMBER((((EXP(GAMMALN($I$3+1)))/((EXP(GAMMALN(K1+1)))*(EXP(GAMMALN($I$3-K1+1))))))*(($I$8)^K1)*((1-$I$8)^($I$3-K1))),(((EXP(GAMMALN($I$3+1)))/((EXP(GAMMALN(K1+1)))*(EXP(GAMMALN($I$3-K1+1))))))*(($I$8)^K1)*((1-$I$8)^($I$3-K1)),0)</f>
        <v>1.4992040306728502E-2</v>
      </c>
      <c r="M1">
        <f>I$7*(L$1*J1) + $I$4</f>
        <v>1219.5286830153657</v>
      </c>
      <c r="N1">
        <f>IF(ISNUMBER((((EXP(GAMMALN($I$22+1)))/((EXP(GAMMALN(K1+1)))*(EXP(GAMMALN($I$22-K1+1))))))*(($I$11)^K1)*((1-$I$11)^($I$22-K1))),(((EXP(GAMMALN($I$22+1)))/((EXP(GAMMALN(K1+1)))*(EXP(GAMMALN($I$22-K1+1))))))*(($I$11)^K1)*((1-$I$11)^($I$22-K1)),0)</f>
        <v>9.6425918775524268E-13</v>
      </c>
      <c r="O1">
        <f>I$10*(N$1*J1) + $I$4</f>
        <v>2.8405987712192382E-7</v>
      </c>
      <c r="P1">
        <f>IF(ISNUMBER(D1),SUM(M1,O1)-$I$4,"")</f>
        <v>1219.5286832994257</v>
      </c>
      <c r="Q1">
        <f>IF(ISNUMBER(P1),P1-E1,"")</f>
        <v>1219.5286832994257</v>
      </c>
      <c r="R1">
        <f>IF(ISNUMBER(P1),Q1*Q1,"")</f>
        <v>1487250.2093900309</v>
      </c>
      <c r="S1">
        <f>IF(ISNUMBER(P1),((IF(P1&gt;E1,I$5*(P1-E1),P1-E1)))^2,"")</f>
        <v>1487250.2093900309</v>
      </c>
      <c r="T1">
        <f>IF(ISNUMBER(P1),(M1*D1),"")</f>
        <v>958356.83490376838</v>
      </c>
    </row>
    <row r="2" spans="1:20" ht="15.75" thickTop="1" x14ac:dyDescent="0.25">
      <c r="A2">
        <v>785.43597412109375</v>
      </c>
      <c r="B2">
        <v>58</v>
      </c>
      <c r="C2" s="2" t="s">
        <v>19</v>
      </c>
      <c r="D2">
        <v>786.34197998046875</v>
      </c>
      <c r="E2">
        <v>7496</v>
      </c>
      <c r="F2" s="3" t="s">
        <v>22</v>
      </c>
      <c r="G2" s="4">
        <v>7.35272216796875</v>
      </c>
      <c r="H2" t="s">
        <v>431</v>
      </c>
      <c r="I2">
        <f>'hidden params'!I2</f>
        <v>785.83883500000002</v>
      </c>
      <c r="J2">
        <f>'hidden params'!J2</f>
        <v>0.80344617693080145</v>
      </c>
      <c r="K2">
        <f t="shared" ref="K2:K30" si="0">IF(ISNUMBER(D2),ROUND((D2-I$2)*$G$6,0),"")</f>
        <v>1</v>
      </c>
      <c r="L2">
        <f t="shared" ref="L2:L30" si="1">IF(ISNUMBER((((EXP(GAMMALN($I$3+1)))/((EXP(GAMMALN(K2+1)))*(EXP(GAMMALN($I$3-K2+1))))))*(($I$8)^K2)*((1-$I$8)^($I$3-K2))),(((EXP(GAMMALN($I$3+1)))/((EXP(GAMMALN(K2+1)))*(EXP(GAMMALN($I$3-K2+1))))))*(($I$8)^K2)*((1-$I$8)^($I$3-K2)),0)</f>
        <v>7.6822172818819076E-2</v>
      </c>
      <c r="M2">
        <f>I$7*((L$1*J2)+(L$2*J1)) + $I$4</f>
        <v>7228.9312718942065</v>
      </c>
      <c r="N2">
        <f t="shared" ref="N2:N30" si="2">IF(ISNUMBER((((EXP(GAMMALN($I$22+1)))/((EXP(GAMMALN(K2+1)))*(EXP(GAMMALN($I$22-K2+1))))))*(($I$11)^K2)*((1-$I$11)^($I$22-K2))),(((EXP(GAMMALN($I$22+1)))/((EXP(GAMMALN(K2+1)))*(EXP(GAMMALN($I$22-K2+1))))))*(($I$11)^K2)*((1-$I$11)^($I$22-K2)),0)</f>
        <v>8.5877280105548128E-11</v>
      </c>
      <c r="O2">
        <f>I$10*((N$1*J2)+(N$2*J1)) + $I$4</f>
        <v>2.5526704601007269E-5</v>
      </c>
      <c r="P2">
        <f t="shared" ref="P2:P30" si="3">IF(ISNUMBER(D2),SUM(M2,O2)-$I$4,"")</f>
        <v>7228.9312974209115</v>
      </c>
      <c r="Q2">
        <f t="shared" ref="Q2:Q30" si="4">IF(ISNUMBER(P2),P2-E2,"")</f>
        <v>-267.06870257908849</v>
      </c>
      <c r="R2">
        <f t="shared" ref="R2:R30" si="5">IF(ISNUMBER(P2),Q2*Q2,"")</f>
        <v>71325.691897277633</v>
      </c>
      <c r="S2">
        <f t="shared" ref="S2:S30" si="6">IF(ISNUMBER(P2),((IF(P2&gt;E2,I$5*(P2-E2),P2-E2)))^2,"")</f>
        <v>71325.691897277633</v>
      </c>
      <c r="T2">
        <f t="shared" ref="T2:T30" si="7">IF(ISNUMBER(P2),(M2*D2),"")</f>
        <v>5684412.1294840183</v>
      </c>
    </row>
    <row r="3" spans="1:20" x14ac:dyDescent="0.25">
      <c r="A3">
        <v>785.447998046875</v>
      </c>
      <c r="B3">
        <v>16.5</v>
      </c>
      <c r="D3">
        <v>786.843994140625</v>
      </c>
      <c r="E3">
        <v>19300</v>
      </c>
      <c r="F3" s="7" t="s">
        <v>16</v>
      </c>
      <c r="G3" s="8">
        <f>IF(ISBLANK(G2),"",$G$2*$G$6)</f>
        <v>14.7054443359375</v>
      </c>
      <c r="H3" s="22" t="s">
        <v>432</v>
      </c>
      <c r="I3" s="22">
        <v>10.90093389740991</v>
      </c>
      <c r="J3">
        <f>'hidden params'!J3</f>
        <v>0.37217999724675188</v>
      </c>
      <c r="K3">
        <f t="shared" si="0"/>
        <v>2</v>
      </c>
      <c r="L3">
        <f t="shared" si="1"/>
        <v>0.17877010326396231</v>
      </c>
      <c r="M3">
        <f>I$7*((L$1*J3)+(L$2*J2)+(L$3*J1)) + $I$4</f>
        <v>20016.77212967286</v>
      </c>
      <c r="N3">
        <f t="shared" si="2"/>
        <v>3.5460922367934664E-9</v>
      </c>
      <c r="O3">
        <f>I$10*((N$1*J3)+(N$2*J2)+(N$3*J1)) + $I$4</f>
        <v>1.0650704495940224E-3</v>
      </c>
      <c r="P3">
        <f t="shared" si="3"/>
        <v>20016.773194743309</v>
      </c>
      <c r="Q3">
        <f t="shared" si="4"/>
        <v>716.77319474330943</v>
      </c>
      <c r="R3">
        <f t="shared" si="5"/>
        <v>513763.81270253018</v>
      </c>
      <c r="S3">
        <f t="shared" si="6"/>
        <v>513763.81270253018</v>
      </c>
      <c r="T3">
        <f t="shared" si="7"/>
        <v>15750076.932314537</v>
      </c>
    </row>
    <row r="4" spans="1:20" x14ac:dyDescent="0.25">
      <c r="A4">
        <v>785.46099853515625</v>
      </c>
      <c r="B4">
        <v>2.25</v>
      </c>
      <c r="D4">
        <v>787.34600830078125</v>
      </c>
      <c r="E4">
        <v>34740</v>
      </c>
      <c r="F4" s="5" t="s">
        <v>23</v>
      </c>
      <c r="G4" s="6">
        <v>791.31256103515625</v>
      </c>
      <c r="H4" t="s">
        <v>11</v>
      </c>
      <c r="I4">
        <v>0</v>
      </c>
      <c r="J4">
        <f>'hidden params'!J4</f>
        <v>0.12617301604219128</v>
      </c>
      <c r="K4">
        <f t="shared" si="0"/>
        <v>3</v>
      </c>
      <c r="L4">
        <f t="shared" si="1"/>
        <v>0.24932817104241373</v>
      </c>
      <c r="M4">
        <f>I$7*((L$1*J4)+(L$2*J3)+(L$3*J2)+(L$4*J1)) + $I$4</f>
        <v>34445.052043739604</v>
      </c>
      <c r="N4">
        <f t="shared" si="2"/>
        <v>8.9964178518167464E-8</v>
      </c>
      <c r="O4">
        <f>I$10*((N$1*J4)+(N$2*J3)+(N$3*J2)+(N$4*J1)) + $I$4</f>
        <v>2.7351194387650712E-2</v>
      </c>
      <c r="P4">
        <f t="shared" si="3"/>
        <v>34445.079394933993</v>
      </c>
      <c r="Q4">
        <f t="shared" si="4"/>
        <v>-294.92060506600683</v>
      </c>
      <c r="R4">
        <f t="shared" si="5"/>
        <v>86978.163292499579</v>
      </c>
      <c r="S4">
        <f t="shared" si="6"/>
        <v>86978.163292499579</v>
      </c>
      <c r="T4">
        <f t="shared" si="7"/>
        <v>27120174.232351046</v>
      </c>
    </row>
    <row r="5" spans="1:20" ht="15.75" thickBot="1" x14ac:dyDescent="0.3">
      <c r="A5">
        <v>785.4730224609375</v>
      </c>
      <c r="B5">
        <v>0</v>
      </c>
      <c r="D5">
        <v>787.8480224609375</v>
      </c>
      <c r="E5">
        <v>42140</v>
      </c>
      <c r="F5" s="9" t="s">
        <v>24</v>
      </c>
      <c r="G5" s="10">
        <f>($G$4-1.00794)*$G$6</f>
        <v>1580.6092420703126</v>
      </c>
      <c r="H5" t="s">
        <v>433</v>
      </c>
      <c r="I5">
        <f>'hidden params'!D2</f>
        <v>1</v>
      </c>
      <c r="J5">
        <f>'hidden params'!J5</f>
        <v>3.4501219851586933E-2</v>
      </c>
      <c r="K5">
        <f t="shared" si="0"/>
        <v>4</v>
      </c>
      <c r="L5">
        <f t="shared" si="1"/>
        <v>0.23150049684917501</v>
      </c>
      <c r="M5">
        <f>I$7*((L$1*J5)+(L$2*J4)+(L$3*J3)+(L$4*J2)+(L$5*J1)) + $I$4</f>
        <v>41369.426025437569</v>
      </c>
      <c r="N5">
        <f t="shared" si="2"/>
        <v>1.5661545500777066E-6</v>
      </c>
      <c r="O5">
        <f>I$10*((N$1*J5)+(N$2*J4)+(N$3*J3)+(N$4*J2)+(N$5*J1)) + $I$4</f>
        <v>0.48305673282615974</v>
      </c>
      <c r="P5">
        <f t="shared" si="3"/>
        <v>41369.909082170394</v>
      </c>
      <c r="Q5">
        <f t="shared" si="4"/>
        <v>-770.09091782960604</v>
      </c>
      <c r="R5">
        <f t="shared" si="5"/>
        <v>593040.02172364504</v>
      </c>
      <c r="S5">
        <f t="shared" si="6"/>
        <v>593040.02172364504</v>
      </c>
      <c r="T5">
        <f t="shared" si="7"/>
        <v>32592820.48448503</v>
      </c>
    </row>
    <row r="6" spans="1:20" ht="15.75" thickTop="1" x14ac:dyDescent="0.25">
      <c r="A6">
        <v>785.4849853515625</v>
      </c>
      <c r="B6">
        <v>0</v>
      </c>
      <c r="D6">
        <v>788.35101318359375</v>
      </c>
      <c r="E6">
        <v>36600</v>
      </c>
      <c r="F6" t="s">
        <v>25</v>
      </c>
      <c r="G6">
        <v>2</v>
      </c>
      <c r="H6" t="s">
        <v>434</v>
      </c>
      <c r="I6">
        <f>SUM(S1:S30)</f>
        <v>98002035.015971899</v>
      </c>
      <c r="J6">
        <f>'hidden params'!J6</f>
        <v>8.0089009138998458E-3</v>
      </c>
      <c r="K6">
        <f t="shared" si="0"/>
        <v>5</v>
      </c>
      <c r="L6">
        <f t="shared" si="1"/>
        <v>0.15019377383852869</v>
      </c>
      <c r="M6">
        <f>I$7*((L$1*J6)+(L$2*J5)+(L$3*J4)+(L$4*J3)+(L$5*J2)+(L$6*J1)) + $I$4</f>
        <v>36956.159825162482</v>
      </c>
      <c r="N6">
        <f t="shared" si="2"/>
        <v>1.9783452150704539E-5</v>
      </c>
      <c r="O6">
        <f>I$10*((N$1*J6)+(N$2*J5)+(N$3*J4)+(N$4*J3)+(N$5*J2)+(N$6*J1)) + $I$4</f>
        <v>6.2086652807633209</v>
      </c>
      <c r="P6">
        <f t="shared" si="3"/>
        <v>36962.368490443245</v>
      </c>
      <c r="Q6">
        <f t="shared" si="4"/>
        <v>362.36849044324481</v>
      </c>
      <c r="R6">
        <f t="shared" si="5"/>
        <v>131310.92286611602</v>
      </c>
      <c r="S6">
        <f t="shared" si="6"/>
        <v>131310.92286611602</v>
      </c>
      <c r="T6">
        <f t="shared" si="7"/>
        <v>29134426.041541666</v>
      </c>
    </row>
    <row r="7" spans="1:20" x14ac:dyDescent="0.25">
      <c r="A7">
        <v>785.49700927734375</v>
      </c>
      <c r="B7">
        <v>2.75</v>
      </c>
      <c r="D7">
        <v>788.85400390625</v>
      </c>
      <c r="E7">
        <v>24290</v>
      </c>
      <c r="F7" t="s">
        <v>26</v>
      </c>
      <c r="G7" s="11">
        <v>0.10000000149011612</v>
      </c>
      <c r="H7" s="22" t="s">
        <v>435</v>
      </c>
      <c r="I7" s="22">
        <v>81345.077658845083</v>
      </c>
      <c r="J7">
        <f>'hidden params'!J7</f>
        <v>1.6289556013377802E-3</v>
      </c>
      <c r="K7">
        <f t="shared" si="0"/>
        <v>6</v>
      </c>
      <c r="L7">
        <f t="shared" si="1"/>
        <v>6.943581992777062E-2</v>
      </c>
      <c r="M7">
        <f>I$7*((L$1*J7)+(L$2*J6)+(L$3*J5)+(L$4*J4)+(L$5*J3)+(L$6*J2)+(L$7*J1)) + $I$4</f>
        <v>25585.812512316916</v>
      </c>
      <c r="N7">
        <f t="shared" si="2"/>
        <v>1.8690106794754858E-4</v>
      </c>
      <c r="O7">
        <f>I$10*((N$1*J7)+(N$2*J6)+(N$3*J5)+(N$4*J4)+(N$5*J3)+(N$6*J2)+(N$7*J1)) + $I$4</f>
        <v>59.916508893925467</v>
      </c>
      <c r="P7">
        <f t="shared" si="3"/>
        <v>25645.729021210842</v>
      </c>
      <c r="Q7">
        <f t="shared" si="4"/>
        <v>1355.7290212108419</v>
      </c>
      <c r="R7">
        <f t="shared" si="5"/>
        <v>1838001.1789533074</v>
      </c>
      <c r="S7">
        <f t="shared" si="6"/>
        <v>1838001.1789533074</v>
      </c>
      <c r="T7">
        <f t="shared" si="7"/>
        <v>20183470.64353583</v>
      </c>
    </row>
    <row r="8" spans="1:20" x14ac:dyDescent="0.25">
      <c r="A8">
        <v>785.510009765625</v>
      </c>
      <c r="B8">
        <v>7.25</v>
      </c>
      <c r="D8">
        <v>789.35601806640625</v>
      </c>
      <c r="E8">
        <v>15450</v>
      </c>
      <c r="F8" t="s">
        <v>27</v>
      </c>
      <c r="G8" s="11">
        <v>2.9999999329447746E-2</v>
      </c>
      <c r="H8" s="22" t="s">
        <v>436</v>
      </c>
      <c r="I8" s="22">
        <v>0.31976008515008414</v>
      </c>
      <c r="J8">
        <f>'hidden params'!J8</f>
        <v>2.9654445356787595E-4</v>
      </c>
      <c r="K8">
        <f t="shared" si="0"/>
        <v>7</v>
      </c>
      <c r="L8">
        <f t="shared" si="1"/>
        <v>2.2852120859754087E-2</v>
      </c>
      <c r="M8">
        <f>I$7*((L$1*J8)+(L$2*J7)+(L$3*J6)+(L$4*J5)+(L$5*J4)+(L$6*J3)+(L$7*J2)+(L$8*J1)) + $I$4</f>
        <v>14146.865863935747</v>
      </c>
      <c r="N8">
        <f t="shared" si="2"/>
        <v>1.3405825969932353E-3</v>
      </c>
      <c r="O8">
        <f>I$10*((N$1*J8)+(N$2*J7)+(N$3*J6)+(N$4*J5)+(N$5*J4)+(N$6*J3)+(N$7*J2)+(N$8*J1)) + $I$4</f>
        <v>441.38560067395019</v>
      </c>
      <c r="P8">
        <f t="shared" si="3"/>
        <v>14588.251464609697</v>
      </c>
      <c r="Q8">
        <f t="shared" si="4"/>
        <v>-861.748535390303</v>
      </c>
      <c r="R8">
        <f t="shared" si="5"/>
        <v>742610.53824733233</v>
      </c>
      <c r="S8">
        <f t="shared" si="6"/>
        <v>742610.53824733233</v>
      </c>
      <c r="T8">
        <f t="shared" si="7"/>
        <v>11166913.706475891</v>
      </c>
    </row>
    <row r="9" spans="1:20" x14ac:dyDescent="0.25">
      <c r="A9">
        <v>785.52197265625</v>
      </c>
      <c r="B9">
        <v>6.25</v>
      </c>
      <c r="D9">
        <v>789.8590087890625</v>
      </c>
      <c r="E9">
        <v>10140</v>
      </c>
      <c r="F9" t="s">
        <v>28</v>
      </c>
      <c r="G9">
        <v>6</v>
      </c>
      <c r="H9" t="s">
        <v>442</v>
      </c>
      <c r="I9">
        <f>I3*I8</f>
        <v>3.4856835512512316</v>
      </c>
      <c r="J9">
        <f>'hidden params'!J9</f>
        <v>4.9062092495307995E-5</v>
      </c>
      <c r="K9">
        <f t="shared" si="0"/>
        <v>8</v>
      </c>
      <c r="L9">
        <f t="shared" si="1"/>
        <v>5.2380212455105154E-3</v>
      </c>
      <c r="M9">
        <f>I$7*((L$1*J9)+(L$2*J8)+(L$3*J7)+(L$4*J6)+(L$5*J5)+(L$6*J4)+(L$7*J3)+(L$8*J2)+(L$9*J1)) + $I$4</f>
        <v>6401.0534779314103</v>
      </c>
      <c r="N9">
        <f t="shared" si="2"/>
        <v>7.3285523785110874E-3</v>
      </c>
      <c r="O9">
        <f>I$10*((N$1*J9)+(N$2*J8)+(N$3*J7)+(N$4*J6)+(N$5*J5)+(N$6*J4)+(N$7*J3)+(N$8*J2)+(N$9*J1)) + $I$4</f>
        <v>2497.4495198828204</v>
      </c>
      <c r="P9">
        <f t="shared" si="3"/>
        <v>8898.5029978142302</v>
      </c>
      <c r="Q9">
        <f t="shared" si="4"/>
        <v>-1241.4970021857698</v>
      </c>
      <c r="R9">
        <f t="shared" si="5"/>
        <v>1541314.8064362532</v>
      </c>
      <c r="S9">
        <f t="shared" si="6"/>
        <v>1541314.8064362532</v>
      </c>
      <c r="T9">
        <f t="shared" si="7"/>
        <v>5055929.7552846847</v>
      </c>
    </row>
    <row r="10" spans="1:20" x14ac:dyDescent="0.25">
      <c r="A10">
        <v>785.53399658203125</v>
      </c>
      <c r="B10">
        <v>6.75</v>
      </c>
      <c r="D10">
        <v>790.36199951171875</v>
      </c>
      <c r="E10">
        <v>13930</v>
      </c>
      <c r="F10" s="2" t="s">
        <v>19</v>
      </c>
      <c r="G10">
        <v>786.76788330078125</v>
      </c>
      <c r="H10" s="23" t="s">
        <v>448</v>
      </c>
      <c r="I10" s="23">
        <v>294588.71715104318</v>
      </c>
      <c r="J10">
        <f>'hidden params'!J10</f>
        <v>7.4618768218493286E-6</v>
      </c>
      <c r="K10">
        <f t="shared" si="0"/>
        <v>9</v>
      </c>
      <c r="L10">
        <f t="shared" si="1"/>
        <v>7.936421375673965E-4</v>
      </c>
      <c r="M10">
        <f>I$7*((L1*J$10)+(L2*J$9)+(L3*J$8)+(L4*J$7)+(L5*J$6)+(L6*J$5)+(L7*J$4)+(L8*J$3)+(L9*J$2)+(L10*J$1)) + $I$4</f>
        <v>2421.4079611220209</v>
      </c>
      <c r="N10">
        <f t="shared" si="2"/>
        <v>3.0338802608134693E-2</v>
      </c>
      <c r="O10">
        <f>I$10*((N1*J$10)+(N2*J$9)+(N3*J$8)+(N4*J$7)+(N5*J$6)+(N6*J$5)+(N7*J$4)+(N8*J$3)+(N9*J$2)+(N10*J$1)) + $I$4</f>
        <v>10826.169274776319</v>
      </c>
      <c r="P10">
        <f t="shared" si="3"/>
        <v>13247.577235898339</v>
      </c>
      <c r="Q10">
        <f t="shared" si="4"/>
        <v>-682.4227641016605</v>
      </c>
      <c r="R10">
        <f t="shared" si="5"/>
        <v>465700.82896415057</v>
      </c>
      <c r="S10">
        <f t="shared" si="6"/>
        <v>465700.82896415057</v>
      </c>
      <c r="T10">
        <f t="shared" si="7"/>
        <v>1913788.8377859946</v>
      </c>
    </row>
    <row r="11" spans="1:20" x14ac:dyDescent="0.25">
      <c r="A11">
        <v>785.5460205078125</v>
      </c>
      <c r="B11">
        <v>17</v>
      </c>
      <c r="D11">
        <v>790.86602783203125</v>
      </c>
      <c r="E11">
        <v>35070</v>
      </c>
      <c r="F11" s="2" t="s">
        <v>29</v>
      </c>
      <c r="G11">
        <v>794.12060546875</v>
      </c>
      <c r="H11" s="23" t="s">
        <v>449</v>
      </c>
      <c r="I11" s="23">
        <v>0.86622542142868042</v>
      </c>
      <c r="J11">
        <f>'hidden params'!J11</f>
        <v>1.052564504578221E-6</v>
      </c>
      <c r="K11">
        <f t="shared" si="0"/>
        <v>10</v>
      </c>
      <c r="L11">
        <f t="shared" si="1"/>
        <v>7.0917574311964209E-5</v>
      </c>
      <c r="M11">
        <f t="shared" ref="M11:M30" si="8">I$7*((L2*J$10)+(L3*J$9)+(L4*J$8)+(L5*J$7)+(L6*J$6)+(L7*J$5)+(L8*J$4)+(L9*J$3)+(L10*J$2)+(L11*J$1)) + $I$4</f>
        <v>780.93443145957428</v>
      </c>
      <c r="N11">
        <f t="shared" si="2"/>
        <v>9.339197753938891E-2</v>
      </c>
      <c r="O11">
        <f t="shared" ref="O11:O30" si="9">I$10*((N2*J$10)+(N3*J$9)+(N4*J$8)+(N5*J$7)+(N6*J$6)+(N7*J$5)+(N8*J$4)+(N9*J$3)+(N10*J$2)+(N11*J$1)) + $I$4</f>
        <v>35548.276142033224</v>
      </c>
      <c r="P11">
        <f t="shared" si="3"/>
        <v>36329.210573492797</v>
      </c>
      <c r="Q11">
        <f t="shared" si="4"/>
        <v>1259.2105734927973</v>
      </c>
      <c r="R11">
        <f t="shared" si="5"/>
        <v>1585611.2683960593</v>
      </c>
      <c r="S11">
        <f t="shared" si="6"/>
        <v>1585611.2683960593</v>
      </c>
      <c r="T11">
        <f t="shared" si="7"/>
        <v>617614.51180569921</v>
      </c>
    </row>
    <row r="12" spans="1:20" x14ac:dyDescent="0.25">
      <c r="A12">
        <v>785.55902099609375</v>
      </c>
      <c r="B12">
        <v>22.75</v>
      </c>
      <c r="D12">
        <v>791.3690185546875</v>
      </c>
      <c r="E12">
        <v>83510</v>
      </c>
      <c r="F12" t="s">
        <v>30</v>
      </c>
      <c r="G12" t="s">
        <v>31</v>
      </c>
      <c r="H12" t="s">
        <v>453</v>
      </c>
      <c r="I12">
        <f>I11*I22</f>
        <v>11.914013473612815</v>
      </c>
      <c r="J12">
        <f>'hidden params'!J12</f>
        <v>1.3868021752309093E-7</v>
      </c>
      <c r="K12">
        <f t="shared" si="0"/>
        <v>11</v>
      </c>
      <c r="L12">
        <f t="shared" si="1"/>
        <v>2.7303369966899637E-6</v>
      </c>
      <c r="M12">
        <f t="shared" si="8"/>
        <v>218.60593242811257</v>
      </c>
      <c r="N12">
        <f t="shared" si="2"/>
        <v>0.2063771831374783</v>
      </c>
      <c r="O12">
        <f t="shared" si="9"/>
        <v>86513.79894014528</v>
      </c>
      <c r="P12">
        <f t="shared" si="3"/>
        <v>86732.404872573388</v>
      </c>
      <c r="Q12">
        <f t="shared" si="4"/>
        <v>3222.4048725733883</v>
      </c>
      <c r="R12">
        <f t="shared" si="5"/>
        <v>10383893.162784714</v>
      </c>
      <c r="S12">
        <f t="shared" si="6"/>
        <v>10383893.162784714</v>
      </c>
      <c r="T12">
        <f t="shared" si="7"/>
        <v>172997.96219586779</v>
      </c>
    </row>
    <row r="13" spans="1:20" x14ac:dyDescent="0.25">
      <c r="A13">
        <v>785.57098388671875</v>
      </c>
      <c r="B13">
        <v>17.75</v>
      </c>
      <c r="D13">
        <v>791.87298583984375</v>
      </c>
      <c r="E13">
        <v>148500</v>
      </c>
      <c r="F13">
        <v>17510</v>
      </c>
      <c r="H13" s="24"/>
      <c r="I13" s="24"/>
      <c r="J13">
        <f>'hidden params'!J13</f>
        <v>1.7100403136067916E-8</v>
      </c>
      <c r="K13">
        <f t="shared" si="0"/>
        <v>12</v>
      </c>
      <c r="L13">
        <f t="shared" si="1"/>
        <v>0</v>
      </c>
      <c r="M13">
        <f t="shared" si="8"/>
        <v>53.958455560398214</v>
      </c>
      <c r="N13">
        <f t="shared" si="2"/>
        <v>0.30668492163100614</v>
      </c>
      <c r="O13">
        <f t="shared" si="9"/>
        <v>150637.45019817009</v>
      </c>
      <c r="P13">
        <f t="shared" si="3"/>
        <v>150691.4086537305</v>
      </c>
      <c r="Q13">
        <f t="shared" si="4"/>
        <v>2191.4086537304975</v>
      </c>
      <c r="R13">
        <f t="shared" si="5"/>
        <v>4802271.8876449112</v>
      </c>
      <c r="S13">
        <f t="shared" si="6"/>
        <v>4802271.8876449112</v>
      </c>
      <c r="T13">
        <f t="shared" si="7"/>
        <v>42728.243315919055</v>
      </c>
    </row>
    <row r="14" spans="1:20" x14ac:dyDescent="0.25">
      <c r="A14">
        <v>785.5830078125</v>
      </c>
      <c r="B14">
        <v>42.5</v>
      </c>
      <c r="D14">
        <v>792.37701416015625</v>
      </c>
      <c r="E14">
        <v>175100</v>
      </c>
      <c r="F14">
        <v>17510</v>
      </c>
      <c r="H14" s="24"/>
      <c r="I14" s="24"/>
      <c r="J14">
        <f>'hidden params'!J14</f>
        <v>2.001917954263115E-9</v>
      </c>
      <c r="K14">
        <f t="shared" si="0"/>
        <v>13</v>
      </c>
      <c r="L14">
        <f t="shared" si="1"/>
        <v>0</v>
      </c>
      <c r="M14">
        <f t="shared" si="8"/>
        <v>11.893351763090177</v>
      </c>
      <c r="N14">
        <f t="shared" si="2"/>
        <v>0.26793004931489972</v>
      </c>
      <c r="O14">
        <f t="shared" si="9"/>
        <v>177942.05589062319</v>
      </c>
      <c r="P14">
        <f t="shared" si="3"/>
        <v>177953.94924238627</v>
      </c>
      <c r="Q14">
        <f t="shared" si="4"/>
        <v>2853.9492423862685</v>
      </c>
      <c r="R14">
        <f t="shared" si="5"/>
        <v>8145026.2781171557</v>
      </c>
      <c r="S14">
        <f t="shared" si="6"/>
        <v>8145026.2781171557</v>
      </c>
      <c r="T14">
        <f t="shared" si="7"/>
        <v>9424.0185583938237</v>
      </c>
    </row>
    <row r="15" spans="1:20" x14ac:dyDescent="0.25">
      <c r="A15">
        <v>785.594970703125</v>
      </c>
      <c r="B15">
        <v>87.25</v>
      </c>
      <c r="D15">
        <v>792.8809814453125</v>
      </c>
      <c r="E15">
        <v>139200</v>
      </c>
      <c r="J15">
        <f>'hidden params'!J15</f>
        <v>0</v>
      </c>
      <c r="K15">
        <f t="shared" si="0"/>
        <v>14</v>
      </c>
      <c r="L15">
        <f t="shared" si="1"/>
        <v>0</v>
      </c>
      <c r="M15">
        <f t="shared" si="8"/>
        <v>2.3577062773267223</v>
      </c>
      <c r="N15">
        <f t="shared" si="2"/>
        <v>9.3430392347085167E-2</v>
      </c>
      <c r="O15">
        <f t="shared" si="9"/>
        <v>133259.10731405407</v>
      </c>
      <c r="P15">
        <f t="shared" si="3"/>
        <v>133261.46502033141</v>
      </c>
      <c r="Q15">
        <f t="shared" si="4"/>
        <v>-5938.5349796685914</v>
      </c>
      <c r="R15">
        <f t="shared" si="5"/>
        <v>35266197.704747438</v>
      </c>
      <c r="S15">
        <f t="shared" si="6"/>
        <v>35266197.704747438</v>
      </c>
      <c r="T15">
        <f t="shared" si="7"/>
        <v>1869.3804671265857</v>
      </c>
    </row>
    <row r="16" spans="1:20" x14ac:dyDescent="0.25">
      <c r="A16">
        <v>785.60699462890625</v>
      </c>
      <c r="B16">
        <v>72.5</v>
      </c>
      <c r="D16">
        <v>793.385009765625</v>
      </c>
      <c r="E16">
        <v>69940</v>
      </c>
      <c r="F16">
        <v>98001696.210027799</v>
      </c>
      <c r="H16" t="s">
        <v>450</v>
      </c>
      <c r="I16">
        <f>I7/(I7+I10)</f>
        <v>0.21638139156917705</v>
      </c>
      <c r="J16">
        <f>'hidden params'!J16</f>
        <v>0</v>
      </c>
      <c r="K16">
        <f t="shared" si="0"/>
        <v>15</v>
      </c>
      <c r="L16">
        <f t="shared" si="1"/>
        <v>0</v>
      </c>
      <c r="M16">
        <f t="shared" si="8"/>
        <v>0.41873030614952883</v>
      </c>
      <c r="N16">
        <f t="shared" si="2"/>
        <v>0</v>
      </c>
      <c r="O16">
        <f t="shared" si="9"/>
        <v>65221.868543953562</v>
      </c>
      <c r="P16">
        <f t="shared" si="3"/>
        <v>65222.28727425971</v>
      </c>
      <c r="Q16">
        <f t="shared" si="4"/>
        <v>-4717.7127257402899</v>
      </c>
      <c r="R16">
        <f t="shared" si="5"/>
        <v>22256813.362611875</v>
      </c>
      <c r="S16">
        <f t="shared" si="6"/>
        <v>22256813.362611875</v>
      </c>
      <c r="T16">
        <f t="shared" si="7"/>
        <v>332.21434803360705</v>
      </c>
    </row>
    <row r="17" spans="1:20" x14ac:dyDescent="0.25">
      <c r="A17">
        <v>785.6199951171875</v>
      </c>
      <c r="B17">
        <v>34.5</v>
      </c>
      <c r="D17">
        <v>793.88897705078125</v>
      </c>
      <c r="E17">
        <v>26010</v>
      </c>
      <c r="F17">
        <v>98001729.103605807</v>
      </c>
      <c r="H17" t="s">
        <v>451</v>
      </c>
      <c r="I17">
        <f>I10/(I10+I7)</f>
        <v>0.78361860843082298</v>
      </c>
      <c r="J17">
        <f>'hidden params'!J17</f>
        <v>0</v>
      </c>
      <c r="K17">
        <f t="shared" si="0"/>
        <v>16</v>
      </c>
      <c r="L17">
        <f t="shared" si="1"/>
        <v>0</v>
      </c>
      <c r="M17">
        <f t="shared" si="8"/>
        <v>6.5096133716145185E-2</v>
      </c>
      <c r="N17">
        <f t="shared" si="2"/>
        <v>0</v>
      </c>
      <c r="O17">
        <f t="shared" si="9"/>
        <v>23853.974239698415</v>
      </c>
      <c r="P17">
        <f t="shared" si="3"/>
        <v>23854.039335832131</v>
      </c>
      <c r="Q17">
        <f t="shared" si="4"/>
        <v>-2155.9606641678693</v>
      </c>
      <c r="R17">
        <f t="shared" si="5"/>
        <v>4648166.3854391603</v>
      </c>
      <c r="S17">
        <f t="shared" si="6"/>
        <v>4648166.3854391603</v>
      </c>
      <c r="T17">
        <f t="shared" si="7"/>
        <v>51.679103005871376</v>
      </c>
    </row>
    <row r="18" spans="1:20" x14ac:dyDescent="0.25">
      <c r="A18">
        <v>785.63201904296875</v>
      </c>
      <c r="B18">
        <v>26.75</v>
      </c>
      <c r="D18">
        <v>794.39300537109375</v>
      </c>
      <c r="E18">
        <v>7514</v>
      </c>
      <c r="F18">
        <v>98051611.585383937</v>
      </c>
      <c r="J18">
        <f>'hidden params'!J18</f>
        <v>0</v>
      </c>
      <c r="K18">
        <f t="shared" si="0"/>
        <v>17</v>
      </c>
      <c r="L18">
        <f t="shared" si="1"/>
        <v>0</v>
      </c>
      <c r="M18">
        <f t="shared" si="8"/>
        <v>8.4192988637431122E-3</v>
      </c>
      <c r="N18">
        <f t="shared" si="2"/>
        <v>0</v>
      </c>
      <c r="O18">
        <f t="shared" si="9"/>
        <v>7027.0999306986041</v>
      </c>
      <c r="P18">
        <f t="shared" si="3"/>
        <v>7027.1083499974675</v>
      </c>
      <c r="Q18">
        <f t="shared" si="4"/>
        <v>-486.89165000253251</v>
      </c>
      <c r="R18">
        <f t="shared" si="5"/>
        <v>237063.47884218863</v>
      </c>
      <c r="S18">
        <f t="shared" si="6"/>
        <v>237063.47884218863</v>
      </c>
      <c r="T18">
        <f t="shared" si="7"/>
        <v>6.6882321274863257</v>
      </c>
    </row>
    <row r="19" spans="1:20" x14ac:dyDescent="0.25">
      <c r="A19">
        <v>785.64398193359375</v>
      </c>
      <c r="B19">
        <v>28</v>
      </c>
      <c r="D19">
        <f>D18 + (1/$G$6)</f>
        <v>794.89300537109375</v>
      </c>
      <c r="E19">
        <v>0</v>
      </c>
      <c r="H19" t="s">
        <v>441</v>
      </c>
      <c r="I19">
        <v>7013.2544378698221</v>
      </c>
      <c r="J19">
        <f>'hidden params'!J19</f>
        <v>0</v>
      </c>
      <c r="K19">
        <f t="shared" si="0"/>
        <v>18</v>
      </c>
      <c r="L19">
        <f t="shared" si="1"/>
        <v>0</v>
      </c>
      <c r="M19">
        <f t="shared" si="8"/>
        <v>8.3062197039274579E-4</v>
      </c>
      <c r="N19">
        <f t="shared" si="2"/>
        <v>0</v>
      </c>
      <c r="O19">
        <f t="shared" si="9"/>
        <v>1748.3464008723047</v>
      </c>
      <c r="P19">
        <f t="shared" si="3"/>
        <v>1748.3472314942751</v>
      </c>
      <c r="Q19">
        <f t="shared" si="4"/>
        <v>1748.3472314942751</v>
      </c>
      <c r="R19">
        <f t="shared" si="5"/>
        <v>3056718.0418736963</v>
      </c>
      <c r="S19">
        <f t="shared" si="6"/>
        <v>3056718.0418736963</v>
      </c>
      <c r="T19">
        <f t="shared" si="7"/>
        <v>0.66025559437274939</v>
      </c>
    </row>
    <row r="20" spans="1:20" x14ac:dyDescent="0.25">
      <c r="A20">
        <v>785.656005859375</v>
      </c>
      <c r="B20">
        <v>38.5</v>
      </c>
      <c r="D20">
        <f>D19 + (1/$G$6)</f>
        <v>795.39300537109375</v>
      </c>
      <c r="E20">
        <v>0</v>
      </c>
      <c r="F20">
        <v>0.31976008515008414</v>
      </c>
      <c r="H20" t="s">
        <v>444</v>
      </c>
      <c r="I20">
        <f>'hidden params'!I20</f>
        <v>0.86622543450233802</v>
      </c>
      <c r="J20">
        <f>'hidden params'!J20</f>
        <v>0</v>
      </c>
      <c r="K20">
        <f t="shared" si="0"/>
        <v>19</v>
      </c>
      <c r="L20">
        <f t="shared" si="1"/>
        <v>0</v>
      </c>
      <c r="M20">
        <f t="shared" si="8"/>
        <v>5.3942707088502041E-5</v>
      </c>
      <c r="N20">
        <f t="shared" si="2"/>
        <v>0</v>
      </c>
      <c r="O20">
        <f t="shared" si="9"/>
        <v>378.9850845247592</v>
      </c>
      <c r="P20">
        <f t="shared" si="3"/>
        <v>378.9851384674663</v>
      </c>
      <c r="Q20">
        <f t="shared" si="4"/>
        <v>378.9851384674663</v>
      </c>
      <c r="R20">
        <f t="shared" si="5"/>
        <v>143629.73517920461</v>
      </c>
      <c r="S20">
        <f t="shared" si="6"/>
        <v>143629.73517920461</v>
      </c>
      <c r="T20">
        <f t="shared" si="7"/>
        <v>4.2905651908976238E-2</v>
      </c>
    </row>
    <row r="21" spans="1:20" x14ac:dyDescent="0.25">
      <c r="A21">
        <v>785.66900634765625</v>
      </c>
      <c r="B21">
        <v>40.25</v>
      </c>
      <c r="D21">
        <f>D20 + (1/$G$6)</f>
        <v>795.89300537109375</v>
      </c>
      <c r="E21">
        <v>0</v>
      </c>
      <c r="F21">
        <v>0.86622543450233791</v>
      </c>
      <c r="H21" t="s">
        <v>445</v>
      </c>
      <c r="I21">
        <f>'hidden params'!I21</f>
        <v>13.753941155366729</v>
      </c>
      <c r="J21">
        <f>'hidden params'!J21</f>
        <v>0</v>
      </c>
      <c r="K21">
        <f t="shared" si="0"/>
        <v>20</v>
      </c>
      <c r="L21">
        <f t="shared" si="1"/>
        <v>0</v>
      </c>
      <c r="M21">
        <f t="shared" si="8"/>
        <v>1.6572789248754613E-6</v>
      </c>
      <c r="N21">
        <f t="shared" si="2"/>
        <v>0</v>
      </c>
      <c r="O21">
        <f t="shared" si="9"/>
        <v>73.126846096262938</v>
      </c>
      <c r="P21">
        <f t="shared" si="3"/>
        <v>73.126847753541867</v>
      </c>
      <c r="Q21">
        <f t="shared" si="4"/>
        <v>73.126847753541867</v>
      </c>
      <c r="R21">
        <f t="shared" si="5"/>
        <v>5347.5358623696911</v>
      </c>
      <c r="S21">
        <f t="shared" si="6"/>
        <v>5347.5358623696911</v>
      </c>
      <c r="T21">
        <f t="shared" si="7"/>
        <v>1.319016704257306E-3</v>
      </c>
    </row>
    <row r="22" spans="1:20" x14ac:dyDescent="0.25">
      <c r="A22">
        <v>785.6810302734375</v>
      </c>
      <c r="B22">
        <v>36.5</v>
      </c>
      <c r="E22">
        <v>0</v>
      </c>
      <c r="F22">
        <v>81345.077658845083</v>
      </c>
      <c r="H22" s="23" t="s">
        <v>452</v>
      </c>
      <c r="I22" s="23">
        <v>13.753941155366729</v>
      </c>
      <c r="J22">
        <f>'hidden params'!J22</f>
        <v>0</v>
      </c>
      <c r="K22" t="str">
        <f t="shared" si="0"/>
        <v/>
      </c>
      <c r="L22">
        <f t="shared" si="1"/>
        <v>0</v>
      </c>
      <c r="M22">
        <f t="shared" si="8"/>
        <v>0</v>
      </c>
      <c r="N22">
        <f t="shared" si="2"/>
        <v>0</v>
      </c>
      <c r="O22">
        <f t="shared" si="9"/>
        <v>12.708533282878026</v>
      </c>
      <c r="P22" t="str">
        <f t="shared" si="3"/>
        <v/>
      </c>
      <c r="Q22" t="str">
        <f t="shared" si="4"/>
        <v/>
      </c>
      <c r="R22" t="str">
        <f t="shared" si="5"/>
        <v/>
      </c>
      <c r="S22" t="str">
        <f t="shared" si="6"/>
        <v/>
      </c>
      <c r="T22" t="str">
        <f t="shared" si="7"/>
        <v/>
      </c>
    </row>
    <row r="23" spans="1:20" x14ac:dyDescent="0.25">
      <c r="A23">
        <v>785.6929931640625</v>
      </c>
      <c r="B23">
        <v>41</v>
      </c>
      <c r="E23">
        <v>0</v>
      </c>
      <c r="F23">
        <v>10.90093389740991</v>
      </c>
      <c r="H23" s="24"/>
      <c r="I23" s="24"/>
      <c r="J23">
        <f>'hidden params'!J23</f>
        <v>0</v>
      </c>
      <c r="K23" t="str">
        <f t="shared" si="0"/>
        <v/>
      </c>
      <c r="L23">
        <f t="shared" si="1"/>
        <v>0</v>
      </c>
      <c r="M23">
        <f t="shared" si="8"/>
        <v>0</v>
      </c>
      <c r="N23">
        <f t="shared" si="2"/>
        <v>0</v>
      </c>
      <c r="O23">
        <f t="shared" si="9"/>
        <v>1.939322177603976</v>
      </c>
      <c r="P23" t="str">
        <f t="shared" si="3"/>
        <v/>
      </c>
      <c r="Q23" t="str">
        <f t="shared" si="4"/>
        <v/>
      </c>
      <c r="R23" t="str">
        <f t="shared" si="5"/>
        <v/>
      </c>
      <c r="S23" t="str">
        <f t="shared" si="6"/>
        <v/>
      </c>
      <c r="T23" t="str">
        <f t="shared" si="7"/>
        <v/>
      </c>
    </row>
    <row r="24" spans="1:20" x14ac:dyDescent="0.25">
      <c r="A24">
        <v>785.70501708984375</v>
      </c>
      <c r="B24">
        <v>49.25</v>
      </c>
      <c r="E24">
        <v>0</v>
      </c>
      <c r="F24">
        <v>13.753941155366729</v>
      </c>
      <c r="H24" t="s">
        <v>443</v>
      </c>
      <c r="I24">
        <v>5685184860.4766331</v>
      </c>
      <c r="J24">
        <f>'hidden params'!J24</f>
        <v>0</v>
      </c>
      <c r="K24" t="str">
        <f t="shared" si="0"/>
        <v/>
      </c>
      <c r="L24">
        <f t="shared" si="1"/>
        <v>0</v>
      </c>
      <c r="M24">
        <f t="shared" si="8"/>
        <v>0</v>
      </c>
      <c r="N24">
        <f t="shared" si="2"/>
        <v>0</v>
      </c>
      <c r="O24">
        <f t="shared" si="9"/>
        <v>0.20537726088653327</v>
      </c>
      <c r="P24" t="str">
        <f t="shared" si="3"/>
        <v/>
      </c>
      <c r="Q24" t="str">
        <f t="shared" si="4"/>
        <v/>
      </c>
      <c r="R24" t="str">
        <f t="shared" si="5"/>
        <v/>
      </c>
      <c r="S24" t="str">
        <f t="shared" si="6"/>
        <v/>
      </c>
      <c r="T24" t="str">
        <f t="shared" si="7"/>
        <v/>
      </c>
    </row>
    <row r="25" spans="1:20" x14ac:dyDescent="0.25">
      <c r="A25">
        <v>785.718017578125</v>
      </c>
      <c r="B25">
        <v>64.5</v>
      </c>
      <c r="E25">
        <v>0</v>
      </c>
      <c r="H25" t="s">
        <v>446</v>
      </c>
      <c r="I25">
        <v>3622061182.5522323</v>
      </c>
      <c r="J25">
        <f>'hidden params'!J25</f>
        <v>0</v>
      </c>
      <c r="K25" t="str">
        <f t="shared" si="0"/>
        <v/>
      </c>
      <c r="L25">
        <f t="shared" si="1"/>
        <v>0</v>
      </c>
      <c r="M25">
        <f t="shared" si="8"/>
        <v>0</v>
      </c>
      <c r="N25">
        <f t="shared" si="2"/>
        <v>0</v>
      </c>
      <c r="O25">
        <f t="shared" si="9"/>
        <v>0</v>
      </c>
      <c r="P25" t="str">
        <f t="shared" si="3"/>
        <v/>
      </c>
      <c r="Q25" t="str">
        <f t="shared" si="4"/>
        <v/>
      </c>
      <c r="R25" t="str">
        <f t="shared" si="5"/>
        <v/>
      </c>
      <c r="S25" t="str">
        <f t="shared" si="6"/>
        <v/>
      </c>
      <c r="T25" t="str">
        <f t="shared" si="7"/>
        <v/>
      </c>
    </row>
    <row r="26" spans="1:20" x14ac:dyDescent="0.25">
      <c r="A26">
        <v>785.72998046875</v>
      </c>
      <c r="B26">
        <v>74.5</v>
      </c>
      <c r="E26">
        <v>0</v>
      </c>
      <c r="H26" t="s">
        <v>447</v>
      </c>
      <c r="I26">
        <v>13.645505966306487</v>
      </c>
      <c r="J26">
        <f>'hidden params'!J26</f>
        <v>0</v>
      </c>
      <c r="K26" t="str">
        <f t="shared" si="0"/>
        <v/>
      </c>
      <c r="L26">
        <f t="shared" si="1"/>
        <v>0</v>
      </c>
      <c r="M26">
        <f t="shared" si="8"/>
        <v>0</v>
      </c>
      <c r="N26">
        <f t="shared" si="2"/>
        <v>0</v>
      </c>
      <c r="O26">
        <f t="shared" si="9"/>
        <v>0</v>
      </c>
      <c r="P26" t="str">
        <f t="shared" si="3"/>
        <v/>
      </c>
      <c r="Q26" t="str">
        <f t="shared" si="4"/>
        <v/>
      </c>
      <c r="R26" t="str">
        <f t="shared" si="5"/>
        <v/>
      </c>
      <c r="S26" t="str">
        <f t="shared" si="6"/>
        <v/>
      </c>
      <c r="T26" t="str">
        <f t="shared" si="7"/>
        <v/>
      </c>
    </row>
    <row r="27" spans="1:20" x14ac:dyDescent="0.25">
      <c r="A27">
        <v>785.74200439453125</v>
      </c>
      <c r="B27">
        <v>88.25</v>
      </c>
      <c r="E27">
        <v>0</v>
      </c>
      <c r="H27" t="s">
        <v>468</v>
      </c>
      <c r="I27">
        <f xml:space="preserve"> 1 + 1.5*EXP(-(I22 * 0.000239 * I19))</f>
        <v>1.0000000001458491</v>
      </c>
      <c r="J27">
        <f>'hidden params'!J27</f>
        <v>0</v>
      </c>
      <c r="K27" t="str">
        <f t="shared" si="0"/>
        <v/>
      </c>
      <c r="L27">
        <f t="shared" si="1"/>
        <v>0</v>
      </c>
      <c r="M27">
        <f t="shared" si="8"/>
        <v>0</v>
      </c>
      <c r="N27">
        <f t="shared" si="2"/>
        <v>0</v>
      </c>
      <c r="O27">
        <f t="shared" si="9"/>
        <v>0</v>
      </c>
      <c r="P27" t="str">
        <f t="shared" si="3"/>
        <v/>
      </c>
      <c r="Q27" t="str">
        <f t="shared" si="4"/>
        <v/>
      </c>
      <c r="R27" t="str">
        <f t="shared" si="5"/>
        <v/>
      </c>
      <c r="S27" t="str">
        <f t="shared" si="6"/>
        <v/>
      </c>
      <c r="T27" t="str">
        <f t="shared" si="7"/>
        <v/>
      </c>
    </row>
    <row r="28" spans="1:20" x14ac:dyDescent="0.25">
      <c r="A28">
        <v>785.7540283203125</v>
      </c>
      <c r="B28">
        <v>115.80000305175781</v>
      </c>
      <c r="E28">
        <v>0</v>
      </c>
      <c r="H28" t="s">
        <v>467</v>
      </c>
      <c r="I28">
        <f>(2^0.5)*(ABS((I3*I8)-I22*I11))/((((I3*I8*(1-I8))+(I22*I11*(1-I11))))^0.5)</f>
        <v>5.9860560338551299</v>
      </c>
      <c r="J28">
        <f>'hidden params'!J28</f>
        <v>0</v>
      </c>
      <c r="K28" t="str">
        <f t="shared" si="0"/>
        <v/>
      </c>
      <c r="L28">
        <f t="shared" si="1"/>
        <v>0</v>
      </c>
      <c r="M28">
        <f t="shared" si="8"/>
        <v>0</v>
      </c>
      <c r="N28">
        <f t="shared" si="2"/>
        <v>0</v>
      </c>
      <c r="O28">
        <f t="shared" si="9"/>
        <v>0</v>
      </c>
      <c r="P28" t="str">
        <f t="shared" si="3"/>
        <v/>
      </c>
      <c r="Q28" t="str">
        <f t="shared" si="4"/>
        <v/>
      </c>
      <c r="R28" t="str">
        <f t="shared" si="5"/>
        <v/>
      </c>
      <c r="S28" t="str">
        <f t="shared" si="6"/>
        <v/>
      </c>
      <c r="T28" t="str">
        <f t="shared" si="7"/>
        <v/>
      </c>
    </row>
    <row r="29" spans="1:20" x14ac:dyDescent="0.25">
      <c r="A29">
        <v>785.76702880859375</v>
      </c>
      <c r="B29">
        <v>172.19999694824219</v>
      </c>
      <c r="H29" t="s">
        <v>469</v>
      </c>
      <c r="I29">
        <f>(I24-I25)/I25</f>
        <v>0.56959934521885991</v>
      </c>
      <c r="J29">
        <f>'hidden params'!J29</f>
        <v>0</v>
      </c>
      <c r="K29" t="str">
        <f t="shared" si="0"/>
        <v/>
      </c>
      <c r="L29">
        <f t="shared" si="1"/>
        <v>0</v>
      </c>
      <c r="M29">
        <f t="shared" si="8"/>
        <v>0</v>
      </c>
      <c r="N29">
        <f t="shared" si="2"/>
        <v>0</v>
      </c>
      <c r="O29">
        <f t="shared" si="9"/>
        <v>0</v>
      </c>
      <c r="P29" t="str">
        <f t="shared" si="3"/>
        <v/>
      </c>
      <c r="Q29" t="str">
        <f t="shared" si="4"/>
        <v/>
      </c>
      <c r="R29" t="str">
        <f t="shared" si="5"/>
        <v/>
      </c>
      <c r="S29" t="str">
        <f t="shared" si="6"/>
        <v/>
      </c>
      <c r="T29" t="str">
        <f t="shared" si="7"/>
        <v/>
      </c>
    </row>
    <row r="30" spans="1:20" x14ac:dyDescent="0.25">
      <c r="A30">
        <v>785.77899169921875</v>
      </c>
      <c r="B30">
        <v>284.79998779296875</v>
      </c>
      <c r="H30" t="s">
        <v>470</v>
      </c>
      <c r="I30">
        <f>(I25-I6)/I6</f>
        <v>35.959040513413079</v>
      </c>
      <c r="J30">
        <f>'hidden params'!J30</f>
        <v>0</v>
      </c>
      <c r="K30" t="str">
        <f t="shared" si="0"/>
        <v/>
      </c>
      <c r="L30">
        <f t="shared" si="1"/>
        <v>0</v>
      </c>
      <c r="M30">
        <f t="shared" si="8"/>
        <v>0</v>
      </c>
      <c r="N30">
        <f t="shared" si="2"/>
        <v>0</v>
      </c>
      <c r="O30">
        <f t="shared" si="9"/>
        <v>0</v>
      </c>
      <c r="P30" t="str">
        <f t="shared" si="3"/>
        <v/>
      </c>
      <c r="Q30" t="str">
        <f t="shared" si="4"/>
        <v/>
      </c>
      <c r="R30" t="str">
        <f t="shared" si="5"/>
        <v/>
      </c>
      <c r="S30" t="str">
        <f t="shared" si="6"/>
        <v/>
      </c>
      <c r="T30" t="str">
        <f t="shared" si="7"/>
        <v/>
      </c>
    </row>
    <row r="31" spans="1:20" x14ac:dyDescent="0.25">
      <c r="A31">
        <v>785.791015625</v>
      </c>
      <c r="B31">
        <v>359</v>
      </c>
      <c r="H31" t="s">
        <v>471</v>
      </c>
      <c r="I31">
        <f>(0.25* 0.0058*I22*I19)*EXP(-((I17-0.5)^2)/(2*((0.174318)^2)))</f>
        <v>37.229305818602413</v>
      </c>
      <c r="J31">
        <f>'hidden params'!J31</f>
        <v>0</v>
      </c>
    </row>
    <row r="32" spans="1:20" x14ac:dyDescent="0.25">
      <c r="A32">
        <v>785.802978515625</v>
      </c>
      <c r="B32">
        <v>411.5</v>
      </c>
      <c r="H32" t="s">
        <v>494</v>
      </c>
      <c r="I32">
        <f xml:space="preserve"> ($R$69 / 100)^-1</f>
        <v>23.968242169648981</v>
      </c>
      <c r="J32">
        <f>'hidden params'!J32</f>
        <v>0</v>
      </c>
    </row>
    <row r="33" spans="1:20" x14ac:dyDescent="0.25">
      <c r="A33">
        <v>785.81597900390625</v>
      </c>
      <c r="B33">
        <v>775</v>
      </c>
      <c r="F33">
        <v>7496</v>
      </c>
      <c r="H33" t="s">
        <v>495</v>
      </c>
      <c r="I33">
        <f xml:space="preserve"> ($R$72 / 100)^-1</f>
        <v>85.768110218532854</v>
      </c>
    </row>
    <row r="34" spans="1:20" x14ac:dyDescent="0.25">
      <c r="A34">
        <v>785.8280029296875</v>
      </c>
      <c r="B34">
        <v>1515</v>
      </c>
      <c r="L34" t="s">
        <v>481</v>
      </c>
      <c r="M34" t="s">
        <v>482</v>
      </c>
      <c r="N34" t="s">
        <v>483</v>
      </c>
      <c r="O34" t="s">
        <v>484</v>
      </c>
      <c r="P34" t="s">
        <v>485</v>
      </c>
    </row>
    <row r="35" spans="1:20" ht="15.75" thickBot="1" x14ac:dyDescent="0.3">
      <c r="A35">
        <v>785.84002685546875</v>
      </c>
      <c r="B35">
        <v>1932</v>
      </c>
      <c r="L35">
        <v>0.99909493441724395</v>
      </c>
      <c r="M35">
        <v>0.99741179952367176</v>
      </c>
      <c r="N35">
        <v>0.9996836817394229</v>
      </c>
      <c r="O35">
        <v>0.9981906879781971</v>
      </c>
      <c r="P35">
        <v>0.99758758397092939</v>
      </c>
    </row>
    <row r="36" spans="1:20" x14ac:dyDescent="0.25">
      <c r="A36">
        <v>785.85198974609375</v>
      </c>
      <c r="B36">
        <v>1599</v>
      </c>
      <c r="G36" s="15">
        <v>30</v>
      </c>
      <c r="H36" s="16" t="s">
        <v>504</v>
      </c>
      <c r="I36" s="19" t="s">
        <v>505</v>
      </c>
      <c r="J36" t="s">
        <v>489</v>
      </c>
      <c r="K36" t="s">
        <v>490</v>
      </c>
      <c r="L36" t="s">
        <v>491</v>
      </c>
      <c r="M36" t="s">
        <v>492</v>
      </c>
      <c r="N36" t="s">
        <v>482</v>
      </c>
      <c r="O36" t="s">
        <v>483</v>
      </c>
      <c r="P36" t="s">
        <v>478</v>
      </c>
      <c r="Q36" t="s">
        <v>479</v>
      </c>
      <c r="R36" t="s">
        <v>493</v>
      </c>
      <c r="S36" t="s">
        <v>478</v>
      </c>
      <c r="T36" t="s">
        <v>479</v>
      </c>
    </row>
    <row r="37" spans="1:20" x14ac:dyDescent="0.25">
      <c r="A37">
        <v>785.864990234375</v>
      </c>
      <c r="B37">
        <v>989.79998779296875</v>
      </c>
      <c r="G37" s="14" t="s">
        <v>456</v>
      </c>
      <c r="H37" s="13">
        <f>AVERAGE(K101:K110)</f>
        <v>3.4786359131900162</v>
      </c>
      <c r="I37" s="20">
        <f>STDEV(K101:K110)</f>
        <v>9.413365589531919E-2</v>
      </c>
      <c r="J37">
        <v>10.90093392153512</v>
      </c>
      <c r="K37">
        <v>3.0914055863024461</v>
      </c>
      <c r="L37">
        <v>3.5262063217571713</v>
      </c>
      <c r="M37">
        <v>2.1314495455597742</v>
      </c>
      <c r="N37">
        <v>4.3117588894698242</v>
      </c>
      <c r="O37">
        <v>17.490108953600416</v>
      </c>
      <c r="P37">
        <v>3.054772166475218E-3</v>
      </c>
      <c r="Q37" t="s">
        <v>480</v>
      </c>
      <c r="R37">
        <v>28.359089308809423</v>
      </c>
      <c r="S37">
        <v>0.11824973235296092</v>
      </c>
      <c r="T37" s="12" t="s">
        <v>486</v>
      </c>
    </row>
    <row r="38" spans="1:20" x14ac:dyDescent="0.25">
      <c r="A38">
        <v>785.87701416015625</v>
      </c>
      <c r="B38">
        <v>496.79998779296875</v>
      </c>
      <c r="G38" s="14" t="s">
        <v>458</v>
      </c>
      <c r="H38" s="13">
        <f>AVERAGE(M101:M110)</f>
        <v>11.905510235053734</v>
      </c>
      <c r="I38" s="20">
        <f>STDEV(M101:M110)</f>
        <v>2.5170473358096291E-2</v>
      </c>
      <c r="J38">
        <v>0.31976008448689308</v>
      </c>
      <c r="K38">
        <v>8.7783371815709166E-2</v>
      </c>
      <c r="L38">
        <v>3.642604264030683</v>
      </c>
      <c r="M38">
        <v>2.1314495455597742</v>
      </c>
      <c r="N38">
        <v>0.1326542565225951</v>
      </c>
      <c r="O38">
        <v>0.50686591245119106</v>
      </c>
      <c r="P38">
        <v>2.4060427218026413E-3</v>
      </c>
      <c r="Q38" t="s">
        <v>480</v>
      </c>
      <c r="R38">
        <v>27.452886108837451</v>
      </c>
      <c r="S38">
        <v>9.9590325419778553E-2</v>
      </c>
      <c r="T38" s="12" t="s">
        <v>486</v>
      </c>
    </row>
    <row r="39" spans="1:20" x14ac:dyDescent="0.25">
      <c r="A39">
        <v>785.88897705078125</v>
      </c>
      <c r="B39">
        <v>252.5</v>
      </c>
      <c r="G39" s="14" t="s">
        <v>460</v>
      </c>
      <c r="H39" s="13" t="e">
        <f>AVERAGE(O101:O110)</f>
        <v>#DIV/0!</v>
      </c>
      <c r="I39" s="20" t="e">
        <f>STDEV(O101:O110)</f>
        <v>#DIV/0!</v>
      </c>
      <c r="J39">
        <v>81345.077677378242</v>
      </c>
      <c r="K39">
        <v>3393.8692025733399</v>
      </c>
      <c r="L39">
        <v>23.968241797798161</v>
      </c>
      <c r="M39">
        <v>2.1314495455597742</v>
      </c>
      <c r="N39">
        <v>74111.21670786399</v>
      </c>
      <c r="O39">
        <v>88578.938646892493</v>
      </c>
      <c r="P39">
        <v>2.2582858028452457E-13</v>
      </c>
      <c r="Q39" t="s">
        <v>480</v>
      </c>
      <c r="R39">
        <v>4.1721875489918698</v>
      </c>
      <c r="S39">
        <v>4.2518356580359463E-11</v>
      </c>
      <c r="T39" t="s">
        <v>480</v>
      </c>
    </row>
    <row r="40" spans="1:20" x14ac:dyDescent="0.25">
      <c r="A40">
        <v>785.9010009765625</v>
      </c>
      <c r="B40">
        <v>171.19999694824219</v>
      </c>
      <c r="G40" s="14" t="s">
        <v>506</v>
      </c>
      <c r="H40" s="13">
        <f>AVERAGE(Q101:Q110)</f>
        <v>0.21662847356467138</v>
      </c>
      <c r="I40" s="20">
        <f>STDEV(Q101:Q110)</f>
        <v>7.3406583582780365E-3</v>
      </c>
      <c r="J40">
        <v>13.753941153995562</v>
      </c>
      <c r="K40">
        <v>8.7566613319548958E-2</v>
      </c>
      <c r="L40">
        <v>157.06832356076788</v>
      </c>
      <c r="M40">
        <v>2.1314495455597742</v>
      </c>
      <c r="N40">
        <v>13.567297335829402</v>
      </c>
      <c r="O40">
        <v>13.940584972161723</v>
      </c>
      <c r="P40">
        <v>1.5281059586581176E-25</v>
      </c>
      <c r="Q40" t="s">
        <v>480</v>
      </c>
      <c r="R40">
        <v>0.63666560979949072</v>
      </c>
      <c r="S40">
        <v>3.0410404707878981E-23</v>
      </c>
      <c r="T40" t="s">
        <v>480</v>
      </c>
    </row>
    <row r="41" spans="1:20" x14ac:dyDescent="0.25">
      <c r="A41">
        <v>785.91302490234375</v>
      </c>
      <c r="B41">
        <v>85</v>
      </c>
      <c r="G41" s="14" t="s">
        <v>507</v>
      </c>
      <c r="H41" s="13">
        <f>AVERAGE(R101:R110)</f>
        <v>0.78337152643532859</v>
      </c>
      <c r="I41" s="20">
        <f>STDEV(R101:R110)</f>
        <v>7.3406583582780452E-3</v>
      </c>
      <c r="J41">
        <v>0.86622542142868042</v>
      </c>
      <c r="K41">
        <v>5.4152138571826975E-3</v>
      </c>
      <c r="L41">
        <v>159.96144275626821</v>
      </c>
      <c r="M41">
        <v>2.1314495455597742</v>
      </c>
      <c r="N41">
        <v>0.85468316631367935</v>
      </c>
      <c r="O41">
        <v>0.87776767654368149</v>
      </c>
      <c r="P41">
        <v>1.1623038627442833E-25</v>
      </c>
      <c r="Q41" t="s">
        <v>480</v>
      </c>
      <c r="R41">
        <v>0.62515065053751162</v>
      </c>
      <c r="S41">
        <v>2.3131791925757067E-23</v>
      </c>
      <c r="T41" t="s">
        <v>480</v>
      </c>
    </row>
    <row r="42" spans="1:20" ht="15.75" thickBot="1" x14ac:dyDescent="0.3">
      <c r="A42">
        <v>785.926025390625</v>
      </c>
      <c r="B42">
        <v>46.75</v>
      </c>
      <c r="G42" s="17" t="s">
        <v>508</v>
      </c>
      <c r="H42" s="18">
        <f>AVERAGE(S101:S110)</f>
        <v>0</v>
      </c>
      <c r="I42" s="21">
        <f>STDEV(S101:S110)</f>
        <v>0</v>
      </c>
      <c r="J42">
        <v>294588.71710478654</v>
      </c>
      <c r="K42">
        <v>3434.7115699727024</v>
      </c>
      <c r="L42">
        <v>85.768109229366175</v>
      </c>
      <c r="M42">
        <v>2.1314495455597742</v>
      </c>
      <c r="N42">
        <v>287267.80268983933</v>
      </c>
      <c r="O42">
        <v>301909.63151973375</v>
      </c>
      <c r="P42">
        <v>1.321945814052993E-21</v>
      </c>
      <c r="Q42" t="s">
        <v>480</v>
      </c>
      <c r="R42">
        <v>1.1659345285620561</v>
      </c>
      <c r="S42">
        <v>2.6224875360606195E-19</v>
      </c>
      <c r="T42" t="s">
        <v>480</v>
      </c>
    </row>
    <row r="43" spans="1:20" x14ac:dyDescent="0.25">
      <c r="A43">
        <v>785.93798828125</v>
      </c>
      <c r="B43">
        <v>65.75</v>
      </c>
      <c r="F43">
        <v>87.70614637264535</v>
      </c>
    </row>
    <row r="44" spans="1:20" x14ac:dyDescent="0.25">
      <c r="A44">
        <v>785.95001220703125</v>
      </c>
      <c r="B44">
        <v>76.75</v>
      </c>
      <c r="F44">
        <f xml:space="preserve"> $F$51 / 2</f>
        <v>87.70614637264535</v>
      </c>
    </row>
    <row r="45" spans="1:20" x14ac:dyDescent="0.25">
      <c r="A45">
        <v>785.96197509765625</v>
      </c>
      <c r="B45">
        <v>62.5</v>
      </c>
    </row>
    <row r="46" spans="1:20" x14ac:dyDescent="0.25">
      <c r="A46">
        <v>785.9749755859375</v>
      </c>
      <c r="B46">
        <v>39.5</v>
      </c>
    </row>
    <row r="47" spans="1:20" x14ac:dyDescent="0.25">
      <c r="A47">
        <v>785.98699951171875</v>
      </c>
      <c r="B47">
        <v>36.5</v>
      </c>
      <c r="I47" t="s">
        <v>496</v>
      </c>
      <c r="J47" t="s">
        <v>497</v>
      </c>
      <c r="K47" t="s">
        <v>467</v>
      </c>
    </row>
    <row r="48" spans="1:20" x14ac:dyDescent="0.25">
      <c r="A48">
        <v>785.9990234375</v>
      </c>
      <c r="B48">
        <v>43.5</v>
      </c>
      <c r="I48">
        <f>MIN(I32:I34)</f>
        <v>23.968242169648981</v>
      </c>
      <c r="J48">
        <f>I30</f>
        <v>35.959040513413079</v>
      </c>
      <c r="K48">
        <f>I28</f>
        <v>5.9860560338551299</v>
      </c>
    </row>
    <row r="49" spans="1:16" x14ac:dyDescent="0.25">
      <c r="A49">
        <v>786.010986328125</v>
      </c>
      <c r="B49">
        <v>25.75</v>
      </c>
      <c r="I49">
        <f>8</f>
        <v>8</v>
      </c>
      <c r="J49">
        <f>J50*2</f>
        <v>74.458611637204825</v>
      </c>
      <c r="K49">
        <v>2</v>
      </c>
    </row>
    <row r="50" spans="1:16" x14ac:dyDescent="0.25">
      <c r="A50">
        <v>786.02398681640625</v>
      </c>
      <c r="B50">
        <v>5</v>
      </c>
      <c r="E50" t="s">
        <v>437</v>
      </c>
      <c r="F50">
        <f>MEDIAN(F54:F76)</f>
        <v>126.75</v>
      </c>
      <c r="I50">
        <f>4</f>
        <v>4</v>
      </c>
      <c r="J50">
        <f>I31</f>
        <v>37.229305818602413</v>
      </c>
      <c r="K50">
        <v>1.5</v>
      </c>
    </row>
    <row r="51" spans="1:16" x14ac:dyDescent="0.25">
      <c r="A51">
        <v>786.0360107421875</v>
      </c>
      <c r="B51">
        <v>7.25</v>
      </c>
      <c r="E51" t="s">
        <v>438</v>
      </c>
      <c r="F51">
        <f>AVERAGE(F54:F76)</f>
        <v>175.4122927452907</v>
      </c>
      <c r="I51">
        <f>2</f>
        <v>2</v>
      </c>
      <c r="J51">
        <f>J50/2</f>
        <v>18.614652909301206</v>
      </c>
      <c r="K51">
        <v>1</v>
      </c>
    </row>
    <row r="52" spans="1:16" x14ac:dyDescent="0.25">
      <c r="A52">
        <v>786.0479736328125</v>
      </c>
      <c r="B52">
        <v>20.75</v>
      </c>
      <c r="E52" t="s">
        <v>439</v>
      </c>
      <c r="F52">
        <f>SUM(E$1:E$20)</f>
        <v>888930</v>
      </c>
    </row>
    <row r="53" spans="1:16" x14ac:dyDescent="0.25">
      <c r="A53">
        <v>786.05999755859375</v>
      </c>
      <c r="B53">
        <v>24.75</v>
      </c>
      <c r="E53" t="s">
        <v>440</v>
      </c>
      <c r="F53">
        <f>ABS(F52/F50)</f>
        <v>7013.2544378698221</v>
      </c>
    </row>
    <row r="54" spans="1:16" x14ac:dyDescent="0.25">
      <c r="A54">
        <v>786.072998046875</v>
      </c>
      <c r="B54">
        <v>36</v>
      </c>
      <c r="F54">
        <f>AVERAGE(B1:B10)</f>
        <v>18.824999999999999</v>
      </c>
    </row>
    <row r="55" spans="1:16" x14ac:dyDescent="0.25">
      <c r="A55">
        <v>786.08502197265625</v>
      </c>
      <c r="B55">
        <v>80.25</v>
      </c>
      <c r="F55">
        <v>80.25</v>
      </c>
    </row>
    <row r="56" spans="1:16" x14ac:dyDescent="0.25">
      <c r="A56">
        <v>786.09698486328125</v>
      </c>
      <c r="B56">
        <v>102.80000305175781</v>
      </c>
      <c r="F56">
        <v>17.25</v>
      </c>
    </row>
    <row r="57" spans="1:16" x14ac:dyDescent="0.25">
      <c r="A57">
        <v>786.1090087890625</v>
      </c>
      <c r="B57">
        <v>65</v>
      </c>
      <c r="F57">
        <v>48.25</v>
      </c>
    </row>
    <row r="58" spans="1:16" x14ac:dyDescent="0.25">
      <c r="A58">
        <v>786.12200927734375</v>
      </c>
      <c r="B58">
        <v>38.75</v>
      </c>
      <c r="F58">
        <v>182</v>
      </c>
    </row>
    <row r="59" spans="1:16" x14ac:dyDescent="0.25">
      <c r="A59">
        <v>786.13397216796875</v>
      </c>
      <c r="B59">
        <v>48.5</v>
      </c>
      <c r="F59">
        <v>128.5</v>
      </c>
    </row>
    <row r="60" spans="1:16" x14ac:dyDescent="0.25">
      <c r="A60">
        <v>786.14599609375</v>
      </c>
      <c r="B60">
        <v>43.25</v>
      </c>
      <c r="F60">
        <v>139</v>
      </c>
    </row>
    <row r="61" spans="1:16" x14ac:dyDescent="0.25">
      <c r="A61">
        <v>786.15802001953125</v>
      </c>
      <c r="B61">
        <v>41.75</v>
      </c>
      <c r="F61">
        <v>146.19999694824219</v>
      </c>
    </row>
    <row r="62" spans="1:16" x14ac:dyDescent="0.25">
      <c r="A62">
        <v>786.1710205078125</v>
      </c>
      <c r="B62">
        <v>62.5</v>
      </c>
      <c r="F62">
        <v>109.30000305175781</v>
      </c>
    </row>
    <row r="63" spans="1:16" x14ac:dyDescent="0.25">
      <c r="A63">
        <v>786.1829833984375</v>
      </c>
      <c r="B63">
        <v>70.75</v>
      </c>
      <c r="F63">
        <v>85.75</v>
      </c>
    </row>
    <row r="64" spans="1:16" x14ac:dyDescent="0.25">
      <c r="A64">
        <v>786.19500732421875</v>
      </c>
      <c r="B64">
        <v>49</v>
      </c>
      <c r="F64">
        <v>125</v>
      </c>
      <c r="L64" t="s">
        <v>481</v>
      </c>
      <c r="M64" t="s">
        <v>482</v>
      </c>
      <c r="N64" t="s">
        <v>483</v>
      </c>
      <c r="O64" t="s">
        <v>484</v>
      </c>
      <c r="P64" t="s">
        <v>485</v>
      </c>
    </row>
    <row r="65" spans="1:20" x14ac:dyDescent="0.25">
      <c r="A65">
        <v>786.20697021484375</v>
      </c>
      <c r="B65">
        <v>16.75</v>
      </c>
      <c r="F65">
        <v>167.5</v>
      </c>
      <c r="I65" t="s">
        <v>487</v>
      </c>
      <c r="L65">
        <v>0.99909493444091357</v>
      </c>
      <c r="M65">
        <v>0.99741179959130233</v>
      </c>
      <c r="N65">
        <v>0.99968368174769784</v>
      </c>
      <c r="O65">
        <v>0.99819068802549338</v>
      </c>
      <c r="P65">
        <v>0.99758758403399106</v>
      </c>
    </row>
    <row r="66" spans="1:20" x14ac:dyDescent="0.25">
      <c r="A66">
        <v>786.218994140625</v>
      </c>
      <c r="B66">
        <v>20.75</v>
      </c>
      <c r="F66">
        <v>353.79998779296875</v>
      </c>
      <c r="I66" t="s">
        <v>488</v>
      </c>
      <c r="J66" t="s">
        <v>489</v>
      </c>
      <c r="K66" t="s">
        <v>490</v>
      </c>
      <c r="L66" t="s">
        <v>491</v>
      </c>
      <c r="M66" t="s">
        <v>492</v>
      </c>
      <c r="N66" t="s">
        <v>482</v>
      </c>
      <c r="O66" t="s">
        <v>483</v>
      </c>
      <c r="P66" t="s">
        <v>478</v>
      </c>
      <c r="Q66" t="s">
        <v>479</v>
      </c>
      <c r="R66" t="s">
        <v>493</v>
      </c>
      <c r="S66" t="s">
        <v>478</v>
      </c>
      <c r="T66" t="s">
        <v>479</v>
      </c>
    </row>
    <row r="67" spans="1:20" x14ac:dyDescent="0.25">
      <c r="A67">
        <v>786.23199462890625</v>
      </c>
      <c r="B67">
        <v>48.25</v>
      </c>
      <c r="F67">
        <v>580.79998779296875</v>
      </c>
      <c r="I67" t="s">
        <v>472</v>
      </c>
      <c r="J67">
        <v>10.90093389740991</v>
      </c>
      <c r="K67">
        <v>3.0914055345757059</v>
      </c>
      <c r="L67">
        <v>3.5262063729552255</v>
      </c>
      <c r="M67">
        <v>2.1314495455597742</v>
      </c>
      <c r="N67">
        <v>4.3117589755975514</v>
      </c>
      <c r="O67">
        <v>17.490108819222268</v>
      </c>
      <c r="P67">
        <v>3.0547718455816624E-3</v>
      </c>
      <c r="Q67" t="s">
        <v>480</v>
      </c>
      <c r="R67">
        <v>28.359088897055248</v>
      </c>
      <c r="S67">
        <v>0.11824972350949337</v>
      </c>
      <c r="T67" s="12" t="s">
        <v>486</v>
      </c>
    </row>
    <row r="68" spans="1:20" x14ac:dyDescent="0.25">
      <c r="A68">
        <v>786.2440185546875</v>
      </c>
      <c r="B68">
        <v>61.5</v>
      </c>
      <c r="F68">
        <v>520.70001220703125</v>
      </c>
      <c r="I68" t="s">
        <v>473</v>
      </c>
      <c r="J68">
        <v>0.31976008515008414</v>
      </c>
      <c r="K68">
        <v>8.7783370764205393E-2</v>
      </c>
      <c r="L68">
        <v>3.6426043152180907</v>
      </c>
      <c r="M68">
        <v>2.1314495455597742</v>
      </c>
      <c r="N68">
        <v>0.13265425942701339</v>
      </c>
      <c r="O68">
        <v>0.50686591087315491</v>
      </c>
      <c r="P68">
        <v>2.4060424693556908E-3</v>
      </c>
      <c r="Q68" t="s">
        <v>480</v>
      </c>
      <c r="R68">
        <v>27.45288572305795</v>
      </c>
      <c r="S68">
        <v>9.9590317826633995E-2</v>
      </c>
      <c r="T68" s="12" t="s">
        <v>486</v>
      </c>
    </row>
    <row r="69" spans="1:20" x14ac:dyDescent="0.25">
      <c r="A69">
        <v>786.2559814453125</v>
      </c>
      <c r="B69">
        <v>109</v>
      </c>
      <c r="F69">
        <v>437.5</v>
      </c>
      <c r="I69" t="s">
        <v>474</v>
      </c>
      <c r="J69">
        <v>81345.077658845083</v>
      </c>
      <c r="K69">
        <v>3393.8691491465515</v>
      </c>
      <c r="L69">
        <v>23.968242169648981</v>
      </c>
      <c r="M69">
        <v>2.1314495455597742</v>
      </c>
      <c r="N69">
        <v>74111.216803207324</v>
      </c>
      <c r="O69">
        <v>88578.938514482841</v>
      </c>
      <c r="P69">
        <v>2.2582852898973308E-13</v>
      </c>
      <c r="Q69" t="s">
        <v>480</v>
      </c>
      <c r="R69">
        <v>4.1721874842632447</v>
      </c>
      <c r="S69">
        <v>4.2518346996537675E-11</v>
      </c>
      <c r="T69" t="s">
        <v>480</v>
      </c>
    </row>
    <row r="70" spans="1:20" x14ac:dyDescent="0.25">
      <c r="A70">
        <v>786.26800537109375</v>
      </c>
      <c r="B70">
        <v>201.5</v>
      </c>
      <c r="F70">
        <v>137.69999694824219</v>
      </c>
      <c r="I70" t="s">
        <v>475</v>
      </c>
      <c r="J70">
        <v>13.753941155366729</v>
      </c>
      <c r="K70">
        <v>8.7566612290245066E-2</v>
      </c>
      <c r="L70">
        <v>157.0683254226899</v>
      </c>
      <c r="M70">
        <v>2.1314495455597742</v>
      </c>
      <c r="N70">
        <v>13.567297339394477</v>
      </c>
      <c r="O70">
        <v>13.94058497133898</v>
      </c>
      <c r="P70">
        <v>1.52810568709605E-25</v>
      </c>
      <c r="Q70" t="s">
        <v>480</v>
      </c>
      <c r="R70">
        <v>0.63666560225231839</v>
      </c>
      <c r="S70">
        <v>3.0410399304565367E-23</v>
      </c>
      <c r="T70" t="s">
        <v>480</v>
      </c>
    </row>
    <row r="71" spans="1:20" x14ac:dyDescent="0.25">
      <c r="A71">
        <v>786.281005859375</v>
      </c>
      <c r="B71">
        <v>309.79998779296875</v>
      </c>
      <c r="F71">
        <v>183.69999694824219</v>
      </c>
      <c r="I71" t="s">
        <v>476</v>
      </c>
      <c r="J71">
        <v>0.86622542142868042</v>
      </c>
      <c r="K71">
        <v>5.4152137921411039E-3</v>
      </c>
      <c r="L71">
        <v>159.96144467754917</v>
      </c>
      <c r="M71">
        <v>2.1314495455597742</v>
      </c>
      <c r="N71">
        <v>0.85468316645231224</v>
      </c>
      <c r="O71">
        <v>0.8777676764050486</v>
      </c>
      <c r="P71">
        <v>1.1623036534550318E-25</v>
      </c>
      <c r="Q71" t="s">
        <v>480</v>
      </c>
      <c r="R71">
        <v>0.62515064302888956</v>
      </c>
      <c r="S71">
        <v>2.3131787761268813E-23</v>
      </c>
      <c r="T71" t="s">
        <v>480</v>
      </c>
    </row>
    <row r="72" spans="1:20" x14ac:dyDescent="0.25">
      <c r="A72">
        <v>786.29302978515625</v>
      </c>
      <c r="B72">
        <v>518.29998779296875</v>
      </c>
      <c r="F72">
        <v>78.5</v>
      </c>
      <c r="I72" t="s">
        <v>477</v>
      </c>
      <c r="J72">
        <v>294588.71715104318</v>
      </c>
      <c r="K72">
        <v>3434.7115308993739</v>
      </c>
      <c r="L72">
        <v>85.76811021853284</v>
      </c>
      <c r="M72">
        <v>2.1314495455597742</v>
      </c>
      <c r="N72">
        <v>287267.80281937879</v>
      </c>
      <c r="O72">
        <v>301909.63148270757</v>
      </c>
      <c r="P72">
        <v>1.321945585800287E-21</v>
      </c>
      <c r="Q72" t="s">
        <v>480</v>
      </c>
      <c r="R72">
        <v>1.1659345151152918</v>
      </c>
      <c r="S72">
        <v>2.6224870835223928E-19</v>
      </c>
      <c r="T72" t="s">
        <v>480</v>
      </c>
    </row>
    <row r="73" spans="1:20" x14ac:dyDescent="0.25">
      <c r="A73">
        <v>786.30499267578125</v>
      </c>
      <c r="B73">
        <v>1195</v>
      </c>
      <c r="F73">
        <v>118</v>
      </c>
    </row>
    <row r="74" spans="1:20" x14ac:dyDescent="0.25">
      <c r="A74">
        <v>786.3170166015625</v>
      </c>
      <c r="B74">
        <v>3055</v>
      </c>
      <c r="F74">
        <v>117.80000305175781</v>
      </c>
    </row>
    <row r="75" spans="1:20" x14ac:dyDescent="0.25">
      <c r="A75">
        <v>786.33001708984375</v>
      </c>
      <c r="B75">
        <v>5807</v>
      </c>
      <c r="F75">
        <f>AVERAGE(B$794:B$804)</f>
        <v>82.745455655184657</v>
      </c>
    </row>
    <row r="76" spans="1:20" x14ac:dyDescent="0.25">
      <c r="A76">
        <v>786.34197998046875</v>
      </c>
      <c r="B76">
        <v>7496</v>
      </c>
    </row>
    <row r="77" spans="1:20" x14ac:dyDescent="0.25">
      <c r="A77">
        <v>786.35400390625</v>
      </c>
      <c r="B77">
        <v>6638</v>
      </c>
      <c r="I77" t="s">
        <v>496</v>
      </c>
      <c r="J77" t="s">
        <v>497</v>
      </c>
      <c r="K77" t="s">
        <v>467</v>
      </c>
    </row>
    <row r="78" spans="1:20" x14ac:dyDescent="0.25">
      <c r="A78">
        <v>786.36602783203125</v>
      </c>
      <c r="B78">
        <v>4073</v>
      </c>
      <c r="I78">
        <f>MIN(I32:I34)</f>
        <v>23.968242169648981</v>
      </c>
      <c r="J78">
        <f>I30</f>
        <v>35.959040513413079</v>
      </c>
      <c r="K78">
        <f>I28</f>
        <v>5.9860560338551299</v>
      </c>
    </row>
    <row r="79" spans="1:20" x14ac:dyDescent="0.25">
      <c r="A79">
        <v>786.3790283203125</v>
      </c>
      <c r="B79">
        <v>1849</v>
      </c>
      <c r="I79">
        <f>8</f>
        <v>8</v>
      </c>
      <c r="J79">
        <f>J80*2</f>
        <v>74.458611637204825</v>
      </c>
      <c r="K79">
        <v>2</v>
      </c>
    </row>
    <row r="80" spans="1:20" x14ac:dyDescent="0.25">
      <c r="A80">
        <v>786.3909912109375</v>
      </c>
      <c r="B80">
        <v>784.79998779296875</v>
      </c>
      <c r="I80">
        <f>4</f>
        <v>4</v>
      </c>
      <c r="J80">
        <f>I31</f>
        <v>37.229305818602413</v>
      </c>
      <c r="K80">
        <v>1.5</v>
      </c>
    </row>
    <row r="81" spans="1:11" x14ac:dyDescent="0.25">
      <c r="A81">
        <v>786.40301513671875</v>
      </c>
      <c r="B81">
        <v>388.20001220703125</v>
      </c>
      <c r="I81">
        <f>2</f>
        <v>2</v>
      </c>
      <c r="J81">
        <f>J80/2</f>
        <v>18.614652909301206</v>
      </c>
      <c r="K81">
        <v>1</v>
      </c>
    </row>
    <row r="82" spans="1:11" x14ac:dyDescent="0.25">
      <c r="A82">
        <v>786.41497802734375</v>
      </c>
      <c r="B82">
        <v>164.80000305175781</v>
      </c>
    </row>
    <row r="83" spans="1:11" x14ac:dyDescent="0.25">
      <c r="A83">
        <v>786.427978515625</v>
      </c>
      <c r="B83">
        <v>66.5</v>
      </c>
    </row>
    <row r="84" spans="1:11" x14ac:dyDescent="0.25">
      <c r="A84">
        <v>786.44000244140625</v>
      </c>
      <c r="B84">
        <v>73.75</v>
      </c>
    </row>
    <row r="85" spans="1:11" x14ac:dyDescent="0.25">
      <c r="A85">
        <v>786.4520263671875</v>
      </c>
      <c r="B85">
        <v>48.25</v>
      </c>
    </row>
    <row r="86" spans="1:11" x14ac:dyDescent="0.25">
      <c r="A86">
        <v>786.4639892578125</v>
      </c>
      <c r="B86">
        <v>20</v>
      </c>
    </row>
    <row r="87" spans="1:11" x14ac:dyDescent="0.25">
      <c r="A87">
        <v>786.47698974609375</v>
      </c>
      <c r="B87">
        <v>41.25</v>
      </c>
    </row>
    <row r="88" spans="1:11" x14ac:dyDescent="0.25">
      <c r="A88">
        <v>786.489013671875</v>
      </c>
      <c r="B88">
        <v>88.5</v>
      </c>
    </row>
    <row r="89" spans="1:11" x14ac:dyDescent="0.25">
      <c r="A89">
        <v>786.5009765625</v>
      </c>
      <c r="B89">
        <v>100</v>
      </c>
      <c r="I89">
        <v>3622061182.5522323</v>
      </c>
    </row>
    <row r="90" spans="1:11" x14ac:dyDescent="0.25">
      <c r="A90">
        <v>786.51300048828125</v>
      </c>
      <c r="B90">
        <v>65</v>
      </c>
      <c r="H90" t="s">
        <v>499</v>
      </c>
      <c r="I90">
        <f>((MIN(I24:I25)-I6)/(I98-I97))/((I6/(I96-I98)))</f>
        <v>119.86346837804359</v>
      </c>
    </row>
    <row r="91" spans="1:11" x14ac:dyDescent="0.25">
      <c r="A91">
        <v>786.5260009765625</v>
      </c>
      <c r="B91">
        <v>57.25</v>
      </c>
      <c r="H91" t="s">
        <v>500</v>
      </c>
      <c r="I91">
        <f>_xlfn.F.DIST(I90,I96-I97,I96-I98,FALSE)</f>
        <v>1.4531419768353615E-10</v>
      </c>
    </row>
    <row r="92" spans="1:11" x14ac:dyDescent="0.25">
      <c r="A92">
        <v>786.53802490234375</v>
      </c>
      <c r="B92">
        <v>63.75</v>
      </c>
      <c r="I92">
        <f>ROUND(I91,3-(1+INT(LOG10(I91))))</f>
        <v>1.4499999999999999E-10</v>
      </c>
    </row>
    <row r="93" spans="1:11" x14ac:dyDescent="0.25">
      <c r="A93">
        <v>786.54998779296875</v>
      </c>
      <c r="B93">
        <v>44.5</v>
      </c>
    </row>
    <row r="94" spans="1:11" x14ac:dyDescent="0.25">
      <c r="A94">
        <v>786.56201171875</v>
      </c>
      <c r="B94">
        <v>32.75</v>
      </c>
    </row>
    <row r="95" spans="1:11" x14ac:dyDescent="0.25">
      <c r="A95">
        <v>786.57501220703125</v>
      </c>
      <c r="B95">
        <v>26.25</v>
      </c>
      <c r="I95" t="e">
        <f>ROUND(I94,3-(1+INT(LOG10(I94))))</f>
        <v>#NUM!</v>
      </c>
    </row>
    <row r="96" spans="1:11" x14ac:dyDescent="0.25">
      <c r="A96">
        <v>786.58697509765625</v>
      </c>
      <c r="B96">
        <v>17.25</v>
      </c>
      <c r="H96" t="s">
        <v>498</v>
      </c>
      <c r="I96">
        <v>17</v>
      </c>
    </row>
    <row r="97" spans="1:19" x14ac:dyDescent="0.25">
      <c r="A97">
        <v>786.5989990234375</v>
      </c>
      <c r="B97">
        <v>19</v>
      </c>
      <c r="H97" t="s">
        <v>20</v>
      </c>
      <c r="I97">
        <v>4</v>
      </c>
      <c r="J97" t="s">
        <v>462</v>
      </c>
      <c r="K97">
        <f>AVERAGE(K101:K120)</f>
        <v>3.4812351914238988</v>
      </c>
      <c r="L97">
        <f t="shared" ref="L97:P97" si="10">AVERAGE(L101:L120)</f>
        <v>80076.924825186346</v>
      </c>
      <c r="M97">
        <f t="shared" si="10"/>
        <v>11.908380033094099</v>
      </c>
      <c r="N97">
        <f t="shared" si="10"/>
        <v>291700.85178593622</v>
      </c>
      <c r="O97" t="e">
        <f t="shared" si="10"/>
        <v>#DIV/0!</v>
      </c>
      <c r="P97" t="e">
        <f t="shared" si="10"/>
        <v>#DIV/0!</v>
      </c>
    </row>
    <row r="98" spans="1:19" x14ac:dyDescent="0.25">
      <c r="A98">
        <v>786.61102294921875</v>
      </c>
      <c r="B98">
        <v>34.75</v>
      </c>
      <c r="H98" t="s">
        <v>21</v>
      </c>
      <c r="I98">
        <v>7</v>
      </c>
      <c r="J98" t="s">
        <v>463</v>
      </c>
      <c r="K98">
        <f>K99/AVERAGE(K101:K120)</f>
        <v>2.257793458704203E-2</v>
      </c>
      <c r="L98">
        <f t="shared" ref="L98:P98" si="11">L99/AVERAGE(L101:L120)</f>
        <v>3.7077330028872812E-2</v>
      </c>
      <c r="M98">
        <f t="shared" si="11"/>
        <v>1.5596584037613056E-3</v>
      </c>
      <c r="N98">
        <f t="shared" si="11"/>
        <v>3.4401353403229425E-2</v>
      </c>
      <c r="O98" t="e">
        <f t="shared" si="11"/>
        <v>#DIV/0!</v>
      </c>
      <c r="P98" t="e">
        <f t="shared" si="11"/>
        <v>#DIV/0!</v>
      </c>
    </row>
    <row r="99" spans="1:19" x14ac:dyDescent="0.25">
      <c r="A99">
        <v>786.62298583984375</v>
      </c>
      <c r="B99">
        <v>51</v>
      </c>
      <c r="H99" t="s">
        <v>1</v>
      </c>
      <c r="I99">
        <v>10</v>
      </c>
      <c r="J99" t="s">
        <v>454</v>
      </c>
      <c r="K99">
        <f>STDEV(K101:K120)</f>
        <v>7.8599100434077529E-2</v>
      </c>
      <c r="L99">
        <f t="shared" ref="L99:P99" si="12">STDEV(L101:L120)</f>
        <v>2969.0385694406727</v>
      </c>
      <c r="M99">
        <f t="shared" si="12"/>
        <v>1.8573004993798548E-2</v>
      </c>
      <c r="N99">
        <f t="shared" si="12"/>
        <v>10034.90409031104</v>
      </c>
      <c r="O99" t="e">
        <f t="shared" si="12"/>
        <v>#DIV/0!</v>
      </c>
      <c r="P99" t="e">
        <f t="shared" si="12"/>
        <v>#DIV/0!</v>
      </c>
    </row>
    <row r="100" spans="1:19" x14ac:dyDescent="0.25">
      <c r="A100">
        <v>786.635986328125</v>
      </c>
      <c r="B100">
        <v>69.5</v>
      </c>
      <c r="J100" t="s">
        <v>455</v>
      </c>
      <c r="K100" t="s">
        <v>456</v>
      </c>
      <c r="L100" t="s">
        <v>457</v>
      </c>
      <c r="M100" t="s">
        <v>458</v>
      </c>
      <c r="N100" t="s">
        <v>459</v>
      </c>
      <c r="O100" t="s">
        <v>460</v>
      </c>
      <c r="P100" t="s">
        <v>461</v>
      </c>
      <c r="Q100" t="s">
        <v>464</v>
      </c>
      <c r="R100" t="s">
        <v>465</v>
      </c>
      <c r="S100" t="s">
        <v>466</v>
      </c>
    </row>
    <row r="101" spans="1:19" x14ac:dyDescent="0.25">
      <c r="A101">
        <v>786.64801025390625</v>
      </c>
      <c r="B101">
        <v>104</v>
      </c>
      <c r="J101">
        <v>1</v>
      </c>
      <c r="K101">
        <v>3.4565255253468536</v>
      </c>
      <c r="L101">
        <v>78938.581365534046</v>
      </c>
      <c r="M101">
        <v>11.914013653427133</v>
      </c>
      <c r="N101">
        <v>280022.55203602428</v>
      </c>
      <c r="Q101">
        <f>L101/SUM(P101,N101,L101)</f>
        <v>0.21990843581727826</v>
      </c>
      <c r="R101">
        <f>N101/SUM(P101,N101,L101)</f>
        <v>0.78009156418272174</v>
      </c>
      <c r="S101">
        <f>P101/SUM(P101,N101,L101)</f>
        <v>0</v>
      </c>
    </row>
    <row r="102" spans="1:19" x14ac:dyDescent="0.25">
      <c r="A102">
        <v>786.65997314453125</v>
      </c>
      <c r="B102">
        <v>119.80000305175781</v>
      </c>
      <c r="J102">
        <v>2</v>
      </c>
      <c r="K102">
        <v>3.5853962865644586</v>
      </c>
      <c r="L102">
        <v>71265.725610990412</v>
      </c>
      <c r="M102">
        <v>11.914013653427132</v>
      </c>
      <c r="N102">
        <v>272369.9003079551</v>
      </c>
      <c r="Q102">
        <f t="shared" ref="Q102:Q120" si="13">L102/SUM(P102,N102,L102)</f>
        <v>0.20738747742005101</v>
      </c>
      <c r="R102">
        <f t="shared" ref="R102:R120" si="14">N102/SUM(P102,N102,L102)</f>
        <v>0.79261252257994896</v>
      </c>
      <c r="S102">
        <f t="shared" ref="S102:S120" si="15">P102/SUM(P102,N102,L102)</f>
        <v>0</v>
      </c>
    </row>
    <row r="103" spans="1:19" x14ac:dyDescent="0.25">
      <c r="A103">
        <v>786.6719970703125</v>
      </c>
      <c r="B103">
        <v>102.5</v>
      </c>
      <c r="J103">
        <v>3</v>
      </c>
      <c r="K103">
        <v>3.4255585244100812</v>
      </c>
      <c r="L103">
        <v>85833.851807419574</v>
      </c>
      <c r="M103">
        <v>11.914013653427133</v>
      </c>
      <c r="N103">
        <v>300277.79618358368</v>
      </c>
      <c r="Q103">
        <f t="shared" si="13"/>
        <v>0.22230319197575615</v>
      </c>
      <c r="R103">
        <f t="shared" si="14"/>
        <v>0.7776968080242439</v>
      </c>
      <c r="S103">
        <f t="shared" si="15"/>
        <v>0</v>
      </c>
    </row>
    <row r="104" spans="1:19" x14ac:dyDescent="0.25">
      <c r="A104">
        <v>786.68499755859375</v>
      </c>
      <c r="B104">
        <v>80</v>
      </c>
      <c r="J104">
        <v>4</v>
      </c>
      <c r="K104">
        <v>3.4041619485690351</v>
      </c>
      <c r="L104">
        <v>80781.516131273296</v>
      </c>
      <c r="M104">
        <v>11.83401556904184</v>
      </c>
      <c r="N104">
        <v>284878.10975148494</v>
      </c>
      <c r="Q104">
        <f t="shared" si="13"/>
        <v>0.22091997697655125</v>
      </c>
      <c r="R104">
        <f t="shared" si="14"/>
        <v>0.7790800230234487</v>
      </c>
      <c r="S104">
        <f t="shared" si="15"/>
        <v>0</v>
      </c>
    </row>
    <row r="105" spans="1:19" x14ac:dyDescent="0.25">
      <c r="A105">
        <v>786.697021484375</v>
      </c>
      <c r="B105">
        <v>67.75</v>
      </c>
      <c r="J105">
        <v>5</v>
      </c>
      <c r="K105">
        <v>3.5665000512240197</v>
      </c>
      <c r="L105">
        <v>81597.617240037522</v>
      </c>
      <c r="M105">
        <v>11.914013653427132</v>
      </c>
      <c r="N105">
        <v>271698.25211283012</v>
      </c>
      <c r="Q105">
        <f t="shared" si="13"/>
        <v>0.23096114140677598</v>
      </c>
      <c r="R105">
        <f t="shared" si="14"/>
        <v>0.76903885859322396</v>
      </c>
      <c r="S105">
        <f t="shared" si="15"/>
        <v>0</v>
      </c>
    </row>
    <row r="106" spans="1:19" x14ac:dyDescent="0.25">
      <c r="A106">
        <v>786.708984375</v>
      </c>
      <c r="B106">
        <v>84</v>
      </c>
      <c r="J106">
        <v>6</v>
      </c>
      <c r="K106">
        <v>3.5917389985435437</v>
      </c>
      <c r="L106">
        <v>79906.949761082054</v>
      </c>
      <c r="M106">
        <v>11.908977554078437</v>
      </c>
      <c r="N106">
        <v>291612.70446010161</v>
      </c>
      <c r="Q106">
        <f t="shared" si="13"/>
        <v>0.21508135263689057</v>
      </c>
      <c r="R106">
        <f t="shared" si="14"/>
        <v>0.78491864736310935</v>
      </c>
      <c r="S106">
        <f t="shared" si="15"/>
        <v>0</v>
      </c>
    </row>
    <row r="107" spans="1:19" x14ac:dyDescent="0.25">
      <c r="A107">
        <v>786.72100830078125</v>
      </c>
      <c r="B107">
        <v>120.80000305175781</v>
      </c>
      <c r="J107">
        <v>7</v>
      </c>
      <c r="K107">
        <v>3.4218423215556792</v>
      </c>
      <c r="L107">
        <v>82444.619424079021</v>
      </c>
      <c r="M107">
        <v>11.914013653427133</v>
      </c>
      <c r="N107">
        <v>306169.21445723594</v>
      </c>
      <c r="Q107">
        <f t="shared" si="13"/>
        <v>0.21215050066709182</v>
      </c>
      <c r="R107">
        <f t="shared" si="14"/>
        <v>0.78784949933290815</v>
      </c>
      <c r="S107">
        <f t="shared" si="15"/>
        <v>0</v>
      </c>
    </row>
    <row r="108" spans="1:19" x14ac:dyDescent="0.25">
      <c r="A108">
        <v>786.7340087890625</v>
      </c>
      <c r="B108">
        <v>119.5</v>
      </c>
      <c r="J108">
        <v>8</v>
      </c>
      <c r="K108">
        <v>3.3023164704257537</v>
      </c>
      <c r="L108">
        <v>76572.331777003797</v>
      </c>
      <c r="M108">
        <v>11.914013653427133</v>
      </c>
      <c r="N108">
        <v>279703.82304142084</v>
      </c>
      <c r="Q108">
        <f t="shared" si="13"/>
        <v>0.21492409958232744</v>
      </c>
      <c r="R108">
        <f t="shared" si="14"/>
        <v>0.78507590041767261</v>
      </c>
      <c r="S108">
        <f t="shared" si="15"/>
        <v>0</v>
      </c>
    </row>
    <row r="109" spans="1:19" x14ac:dyDescent="0.25">
      <c r="A109">
        <v>786.7459716796875</v>
      </c>
      <c r="B109">
        <v>148</v>
      </c>
      <c r="J109">
        <v>9</v>
      </c>
      <c r="K109">
        <v>3.5466354540095013</v>
      </c>
      <c r="L109">
        <v>78955.020188496695</v>
      </c>
      <c r="M109">
        <v>11.914013653427132</v>
      </c>
      <c r="N109">
        <v>303825.33748623438</v>
      </c>
      <c r="Q109">
        <f t="shared" si="13"/>
        <v>0.20626716759481425</v>
      </c>
      <c r="R109">
        <f t="shared" si="14"/>
        <v>0.79373283240518577</v>
      </c>
      <c r="S109">
        <f t="shared" si="15"/>
        <v>0</v>
      </c>
    </row>
    <row r="110" spans="1:19" x14ac:dyDescent="0.25">
      <c r="A110">
        <v>786.75799560546875</v>
      </c>
      <c r="B110">
        <v>255.30000305175781</v>
      </c>
      <c r="J110">
        <v>10</v>
      </c>
      <c r="K110">
        <v>3.4856835512512316</v>
      </c>
      <c r="L110">
        <v>81345.077658845083</v>
      </c>
      <c r="M110">
        <v>11.914013653427132</v>
      </c>
      <c r="N110">
        <v>294588.71715104318</v>
      </c>
      <c r="Q110">
        <f t="shared" si="13"/>
        <v>0.21638139156917705</v>
      </c>
      <c r="R110">
        <f t="shared" si="14"/>
        <v>0.78361860843082298</v>
      </c>
      <c r="S110">
        <f t="shared" si="15"/>
        <v>0</v>
      </c>
    </row>
    <row r="111" spans="1:19" x14ac:dyDescent="0.25">
      <c r="A111">
        <v>786.77001953125</v>
      </c>
      <c r="B111">
        <v>323.70001220703125</v>
      </c>
      <c r="J111">
        <v>11</v>
      </c>
      <c r="K111">
        <v>3.6084098128168298</v>
      </c>
      <c r="L111">
        <v>83368.082303729811</v>
      </c>
      <c r="M111">
        <v>11.914013653765057</v>
      </c>
      <c r="N111">
        <v>290172.72570390179</v>
      </c>
      <c r="Q111">
        <f t="shared" si="13"/>
        <v>0.2231833323603738</v>
      </c>
      <c r="R111">
        <f t="shared" si="14"/>
        <v>0.77681666763962631</v>
      </c>
      <c r="S111">
        <f t="shared" si="15"/>
        <v>0</v>
      </c>
    </row>
    <row r="112" spans="1:19" x14ac:dyDescent="0.25">
      <c r="A112">
        <v>786.78302001953125</v>
      </c>
      <c r="B112">
        <v>392.20001220703125</v>
      </c>
      <c r="J112">
        <v>12</v>
      </c>
      <c r="K112">
        <v>3.5665683794181664</v>
      </c>
      <c r="L112">
        <v>81503.249225609004</v>
      </c>
      <c r="M112">
        <v>11.886375427459029</v>
      </c>
      <c r="N112">
        <v>295012.99411793699</v>
      </c>
      <c r="Q112">
        <f t="shared" si="13"/>
        <v>0.21646675453319744</v>
      </c>
      <c r="R112">
        <f t="shared" si="14"/>
        <v>0.78353324546680259</v>
      </c>
      <c r="S112">
        <f t="shared" si="15"/>
        <v>0</v>
      </c>
    </row>
    <row r="113" spans="1:19" x14ac:dyDescent="0.25">
      <c r="A113">
        <v>786.79498291015625</v>
      </c>
      <c r="B113">
        <v>867</v>
      </c>
      <c r="J113">
        <v>13</v>
      </c>
      <c r="K113">
        <v>3.4632973489960408</v>
      </c>
      <c r="L113">
        <v>80795.995484121784</v>
      </c>
      <c r="M113">
        <v>11.914013653765057</v>
      </c>
      <c r="N113">
        <v>306323.19803307834</v>
      </c>
      <c r="Q113">
        <f t="shared" si="13"/>
        <v>0.20871090051114174</v>
      </c>
      <c r="R113">
        <f t="shared" si="14"/>
        <v>0.79128909948885828</v>
      </c>
      <c r="S113">
        <f t="shared" si="15"/>
        <v>0</v>
      </c>
    </row>
    <row r="114" spans="1:19" x14ac:dyDescent="0.25">
      <c r="A114">
        <v>786.8070068359375</v>
      </c>
      <c r="B114">
        <v>2407</v>
      </c>
      <c r="J114">
        <v>14</v>
      </c>
      <c r="K114">
        <v>3.4792819411192246</v>
      </c>
      <c r="L114">
        <v>77823.63947020263</v>
      </c>
      <c r="M114">
        <v>11.914013653765055</v>
      </c>
      <c r="N114">
        <v>298334.03283352253</v>
      </c>
      <c r="Q114">
        <f t="shared" si="13"/>
        <v>0.20689100661853477</v>
      </c>
      <c r="R114">
        <f t="shared" si="14"/>
        <v>0.79310899338146523</v>
      </c>
      <c r="S114">
        <f t="shared" si="15"/>
        <v>0</v>
      </c>
    </row>
    <row r="115" spans="1:19" x14ac:dyDescent="0.25">
      <c r="A115">
        <v>786.8189697265625</v>
      </c>
      <c r="B115">
        <v>6117</v>
      </c>
      <c r="J115">
        <v>15</v>
      </c>
      <c r="K115">
        <v>3.5035643500466125</v>
      </c>
      <c r="L115">
        <v>82413.454962310643</v>
      </c>
      <c r="M115">
        <v>11.914013653765055</v>
      </c>
      <c r="N115">
        <v>298563.57404351007</v>
      </c>
      <c r="Q115">
        <f t="shared" si="13"/>
        <v>0.21632132303979801</v>
      </c>
      <c r="R115">
        <f t="shared" si="14"/>
        <v>0.78367867696020188</v>
      </c>
      <c r="S115">
        <f t="shared" si="15"/>
        <v>0</v>
      </c>
    </row>
    <row r="116" spans="1:19" x14ac:dyDescent="0.25">
      <c r="A116">
        <v>786.83197021484375</v>
      </c>
      <c r="B116">
        <v>13170</v>
      </c>
      <c r="J116">
        <v>16</v>
      </c>
      <c r="K116">
        <v>3.4726577520654578</v>
      </c>
      <c r="L116">
        <v>78342.077072951506</v>
      </c>
      <c r="M116">
        <v>11.914013653765057</v>
      </c>
      <c r="N116">
        <v>288823.59708056127</v>
      </c>
      <c r="Q116">
        <f t="shared" si="13"/>
        <v>0.21336982890235132</v>
      </c>
      <c r="R116">
        <f t="shared" si="14"/>
        <v>0.78663017109764855</v>
      </c>
      <c r="S116">
        <f t="shared" si="15"/>
        <v>0</v>
      </c>
    </row>
    <row r="117" spans="1:19" x14ac:dyDescent="0.25">
      <c r="A117">
        <v>786.843994140625</v>
      </c>
      <c r="B117">
        <v>19300</v>
      </c>
      <c r="J117">
        <v>17</v>
      </c>
      <c r="K117">
        <v>3.3960946395037128</v>
      </c>
      <c r="L117">
        <v>78413.239748188149</v>
      </c>
      <c r="M117">
        <v>11.914013653765057</v>
      </c>
      <c r="N117">
        <v>296027.80168240372</v>
      </c>
      <c r="Q117">
        <f t="shared" si="13"/>
        <v>0.20941411616793401</v>
      </c>
      <c r="R117">
        <f t="shared" si="14"/>
        <v>0.79058588383206607</v>
      </c>
      <c r="S117">
        <f t="shared" si="15"/>
        <v>0</v>
      </c>
    </row>
    <row r="118" spans="1:19" x14ac:dyDescent="0.25">
      <c r="A118">
        <v>786.85601806640625</v>
      </c>
      <c r="B118">
        <v>17550</v>
      </c>
      <c r="J118">
        <v>18</v>
      </c>
      <c r="K118">
        <v>3.4534241653092064</v>
      </c>
      <c r="L118">
        <v>79455.949623995635</v>
      </c>
      <c r="M118">
        <v>11.914013653765055</v>
      </c>
      <c r="N118">
        <v>287511.53475335351</v>
      </c>
      <c r="Q118">
        <f t="shared" si="13"/>
        <v>0.21652040850107537</v>
      </c>
      <c r="R118">
        <f t="shared" si="14"/>
        <v>0.78347959149892465</v>
      </c>
      <c r="S118">
        <f t="shared" si="15"/>
        <v>0</v>
      </c>
    </row>
    <row r="119" spans="1:19" x14ac:dyDescent="0.25">
      <c r="A119">
        <v>786.86798095703125</v>
      </c>
      <c r="B119">
        <v>9890</v>
      </c>
      <c r="J119">
        <v>19</v>
      </c>
      <c r="K119">
        <v>3.4093627555664558</v>
      </c>
      <c r="L119">
        <v>80436.439970478154</v>
      </c>
      <c r="M119">
        <v>11.914013653765057</v>
      </c>
      <c r="N119">
        <v>293512.45337775495</v>
      </c>
      <c r="Q119">
        <f t="shared" si="13"/>
        <v>0.21510008827749943</v>
      </c>
      <c r="R119">
        <f t="shared" si="14"/>
        <v>0.78489991172250062</v>
      </c>
      <c r="S119">
        <f t="shared" si="15"/>
        <v>0</v>
      </c>
    </row>
    <row r="120" spans="1:19" x14ac:dyDescent="0.25">
      <c r="A120">
        <v>786.8809814453125</v>
      </c>
      <c r="B120">
        <v>3454</v>
      </c>
      <c r="J120">
        <v>20</v>
      </c>
      <c r="K120">
        <v>3.4856835517361087</v>
      </c>
      <c r="L120">
        <v>81345.077677378242</v>
      </c>
      <c r="M120">
        <v>11.914013653765057</v>
      </c>
      <c r="N120">
        <v>294588.71710478654</v>
      </c>
      <c r="Q120">
        <f t="shared" si="13"/>
        <v>0.21638139163443321</v>
      </c>
      <c r="R120">
        <f t="shared" si="14"/>
        <v>0.78361860836556674</v>
      </c>
      <c r="S120">
        <f t="shared" si="15"/>
        <v>0</v>
      </c>
    </row>
    <row r="121" spans="1:19" x14ac:dyDescent="0.25">
      <c r="A121">
        <v>786.89300537109375</v>
      </c>
      <c r="B121">
        <v>894.5</v>
      </c>
    </row>
    <row r="122" spans="1:19" x14ac:dyDescent="0.25">
      <c r="A122">
        <v>786.905029296875</v>
      </c>
      <c r="B122">
        <v>392</v>
      </c>
    </row>
    <row r="123" spans="1:19" x14ac:dyDescent="0.25">
      <c r="A123">
        <v>786.9169921875</v>
      </c>
      <c r="B123">
        <v>203.80000305175781</v>
      </c>
    </row>
    <row r="124" spans="1:19" x14ac:dyDescent="0.25">
      <c r="A124">
        <v>786.92999267578125</v>
      </c>
      <c r="B124">
        <v>152.80000305175781</v>
      </c>
    </row>
    <row r="125" spans="1:19" x14ac:dyDescent="0.25">
      <c r="A125">
        <v>786.9420166015625</v>
      </c>
      <c r="B125">
        <v>154.30000305175781</v>
      </c>
    </row>
    <row r="126" spans="1:19" x14ac:dyDescent="0.25">
      <c r="A126">
        <v>786.9539794921875</v>
      </c>
      <c r="B126">
        <v>116.80000305175781</v>
      </c>
    </row>
    <row r="127" spans="1:19" x14ac:dyDescent="0.25">
      <c r="A127">
        <v>786.96600341796875</v>
      </c>
      <c r="B127">
        <v>103.5</v>
      </c>
    </row>
    <row r="128" spans="1:19" x14ac:dyDescent="0.25">
      <c r="A128">
        <v>786.97900390625</v>
      </c>
      <c r="B128">
        <v>96.75</v>
      </c>
    </row>
    <row r="129" spans="1:2" x14ac:dyDescent="0.25">
      <c r="A129">
        <v>786.99102783203125</v>
      </c>
      <c r="B129">
        <v>67</v>
      </c>
    </row>
    <row r="130" spans="1:2" x14ac:dyDescent="0.25">
      <c r="A130">
        <v>787.00299072265625</v>
      </c>
      <c r="B130">
        <v>53.5</v>
      </c>
    </row>
    <row r="131" spans="1:2" x14ac:dyDescent="0.25">
      <c r="A131">
        <v>787.0150146484375</v>
      </c>
      <c r="B131">
        <v>53.5</v>
      </c>
    </row>
    <row r="132" spans="1:2" x14ac:dyDescent="0.25">
      <c r="A132">
        <v>787.02801513671875</v>
      </c>
      <c r="B132">
        <v>53.5</v>
      </c>
    </row>
    <row r="133" spans="1:2" x14ac:dyDescent="0.25">
      <c r="A133">
        <v>787.03997802734375</v>
      </c>
      <c r="B133">
        <v>72.25</v>
      </c>
    </row>
    <row r="134" spans="1:2" x14ac:dyDescent="0.25">
      <c r="A134">
        <v>787.052001953125</v>
      </c>
      <c r="B134">
        <v>91.25</v>
      </c>
    </row>
    <row r="135" spans="1:2" x14ac:dyDescent="0.25">
      <c r="A135">
        <v>787.06402587890625</v>
      </c>
      <c r="B135">
        <v>65.25</v>
      </c>
    </row>
    <row r="136" spans="1:2" x14ac:dyDescent="0.25">
      <c r="A136">
        <v>787.0770263671875</v>
      </c>
      <c r="B136">
        <v>30.75</v>
      </c>
    </row>
    <row r="137" spans="1:2" x14ac:dyDescent="0.25">
      <c r="A137">
        <v>787.0889892578125</v>
      </c>
      <c r="B137">
        <v>48.25</v>
      </c>
    </row>
    <row r="138" spans="1:2" x14ac:dyDescent="0.25">
      <c r="A138">
        <v>787.10101318359375</v>
      </c>
      <c r="B138">
        <v>76.25</v>
      </c>
    </row>
    <row r="139" spans="1:2" x14ac:dyDescent="0.25">
      <c r="A139">
        <v>787.11297607421875</v>
      </c>
      <c r="B139">
        <v>55</v>
      </c>
    </row>
    <row r="140" spans="1:2" x14ac:dyDescent="0.25">
      <c r="A140">
        <v>787.1259765625</v>
      </c>
      <c r="B140">
        <v>25.75</v>
      </c>
    </row>
    <row r="141" spans="1:2" x14ac:dyDescent="0.25">
      <c r="A141">
        <v>787.13800048828125</v>
      </c>
      <c r="B141">
        <v>31.5</v>
      </c>
    </row>
    <row r="142" spans="1:2" x14ac:dyDescent="0.25">
      <c r="A142">
        <v>787.1500244140625</v>
      </c>
      <c r="B142">
        <v>58</v>
      </c>
    </row>
    <row r="143" spans="1:2" x14ac:dyDescent="0.25">
      <c r="A143">
        <v>787.1619873046875</v>
      </c>
      <c r="B143">
        <v>123</v>
      </c>
    </row>
    <row r="144" spans="1:2" x14ac:dyDescent="0.25">
      <c r="A144">
        <v>787.17498779296875</v>
      </c>
      <c r="B144">
        <v>166.80000305175781</v>
      </c>
    </row>
    <row r="145" spans="1:2" x14ac:dyDescent="0.25">
      <c r="A145">
        <v>787.18701171875</v>
      </c>
      <c r="B145">
        <v>146</v>
      </c>
    </row>
    <row r="146" spans="1:2" x14ac:dyDescent="0.25">
      <c r="A146">
        <v>787.198974609375</v>
      </c>
      <c r="B146">
        <v>149.19999694824219</v>
      </c>
    </row>
    <row r="147" spans="1:2" x14ac:dyDescent="0.25">
      <c r="A147">
        <v>787.21099853515625</v>
      </c>
      <c r="B147">
        <v>157.5</v>
      </c>
    </row>
    <row r="148" spans="1:2" x14ac:dyDescent="0.25">
      <c r="A148">
        <v>787.2239990234375</v>
      </c>
      <c r="B148">
        <v>134.69999694824219</v>
      </c>
    </row>
    <row r="149" spans="1:2" x14ac:dyDescent="0.25">
      <c r="A149">
        <v>787.23602294921875</v>
      </c>
      <c r="B149">
        <v>150.19999694824219</v>
      </c>
    </row>
    <row r="150" spans="1:2" x14ac:dyDescent="0.25">
      <c r="A150">
        <v>787.24798583984375</v>
      </c>
      <c r="B150">
        <v>201</v>
      </c>
    </row>
    <row r="151" spans="1:2" x14ac:dyDescent="0.25">
      <c r="A151">
        <v>787.260009765625</v>
      </c>
      <c r="B151">
        <v>178.30000305175781</v>
      </c>
    </row>
    <row r="152" spans="1:2" x14ac:dyDescent="0.25">
      <c r="A152">
        <v>787.27301025390625</v>
      </c>
      <c r="B152">
        <v>141.80000305175781</v>
      </c>
    </row>
    <row r="153" spans="1:2" x14ac:dyDescent="0.25">
      <c r="A153">
        <v>787.28497314453125</v>
      </c>
      <c r="B153">
        <v>279.70001220703125</v>
      </c>
    </row>
    <row r="154" spans="1:2" x14ac:dyDescent="0.25">
      <c r="A154">
        <v>787.2969970703125</v>
      </c>
      <c r="B154">
        <v>816</v>
      </c>
    </row>
    <row r="155" spans="1:2" x14ac:dyDescent="0.25">
      <c r="A155">
        <v>787.30902099609375</v>
      </c>
      <c r="B155">
        <v>2696</v>
      </c>
    </row>
    <row r="156" spans="1:2" x14ac:dyDescent="0.25">
      <c r="A156">
        <v>787.322021484375</v>
      </c>
      <c r="B156">
        <v>9232</v>
      </c>
    </row>
    <row r="157" spans="1:2" x14ac:dyDescent="0.25">
      <c r="A157">
        <v>787.333984375</v>
      </c>
      <c r="B157">
        <v>23190</v>
      </c>
    </row>
    <row r="158" spans="1:2" x14ac:dyDescent="0.25">
      <c r="A158">
        <v>787.34600830078125</v>
      </c>
      <c r="B158">
        <v>34740</v>
      </c>
    </row>
    <row r="159" spans="1:2" x14ac:dyDescent="0.25">
      <c r="A159">
        <v>787.35797119140625</v>
      </c>
      <c r="B159">
        <v>30390</v>
      </c>
    </row>
    <row r="160" spans="1:2" x14ac:dyDescent="0.25">
      <c r="A160">
        <v>787.3709716796875</v>
      </c>
      <c r="B160">
        <v>16180</v>
      </c>
    </row>
    <row r="161" spans="1:2" x14ac:dyDescent="0.25">
      <c r="A161">
        <v>787.38299560546875</v>
      </c>
      <c r="B161">
        <v>5717</v>
      </c>
    </row>
    <row r="162" spans="1:2" x14ac:dyDescent="0.25">
      <c r="A162">
        <v>787.39501953125</v>
      </c>
      <c r="B162">
        <v>1657</v>
      </c>
    </row>
    <row r="163" spans="1:2" x14ac:dyDescent="0.25">
      <c r="A163">
        <v>787.406982421875</v>
      </c>
      <c r="B163">
        <v>671.79998779296875</v>
      </c>
    </row>
    <row r="164" spans="1:2" x14ac:dyDescent="0.25">
      <c r="A164">
        <v>787.41998291015625</v>
      </c>
      <c r="B164">
        <v>401.79998779296875</v>
      </c>
    </row>
    <row r="165" spans="1:2" x14ac:dyDescent="0.25">
      <c r="A165">
        <v>787.4320068359375</v>
      </c>
      <c r="B165">
        <v>267</v>
      </c>
    </row>
    <row r="166" spans="1:2" x14ac:dyDescent="0.25">
      <c r="A166">
        <v>787.4439697265625</v>
      </c>
      <c r="B166">
        <v>189.30000305175781</v>
      </c>
    </row>
    <row r="167" spans="1:2" x14ac:dyDescent="0.25">
      <c r="A167">
        <v>787.45599365234375</v>
      </c>
      <c r="B167">
        <v>116.5</v>
      </c>
    </row>
    <row r="168" spans="1:2" x14ac:dyDescent="0.25">
      <c r="A168">
        <v>787.468994140625</v>
      </c>
      <c r="B168">
        <v>90</v>
      </c>
    </row>
    <row r="169" spans="1:2" x14ac:dyDescent="0.25">
      <c r="A169">
        <v>787.48101806640625</v>
      </c>
      <c r="B169">
        <v>98.5</v>
      </c>
    </row>
    <row r="170" spans="1:2" x14ac:dyDescent="0.25">
      <c r="A170">
        <v>787.49298095703125</v>
      </c>
      <c r="B170">
        <v>81.5</v>
      </c>
    </row>
    <row r="171" spans="1:2" x14ac:dyDescent="0.25">
      <c r="A171">
        <v>787.5050048828125</v>
      </c>
      <c r="B171">
        <v>99.25</v>
      </c>
    </row>
    <row r="172" spans="1:2" x14ac:dyDescent="0.25">
      <c r="A172">
        <v>787.51800537109375</v>
      </c>
      <c r="B172">
        <v>116.80000305175781</v>
      </c>
    </row>
    <row r="173" spans="1:2" x14ac:dyDescent="0.25">
      <c r="A173">
        <v>787.530029296875</v>
      </c>
      <c r="B173">
        <v>60.25</v>
      </c>
    </row>
    <row r="174" spans="1:2" x14ac:dyDescent="0.25">
      <c r="A174">
        <v>787.5419921875</v>
      </c>
      <c r="B174">
        <v>18.25</v>
      </c>
    </row>
    <row r="175" spans="1:2" x14ac:dyDescent="0.25">
      <c r="A175">
        <v>787.55401611328125</v>
      </c>
      <c r="B175">
        <v>26.75</v>
      </c>
    </row>
    <row r="176" spans="1:2" x14ac:dyDescent="0.25">
      <c r="A176">
        <v>787.5670166015625</v>
      </c>
      <c r="B176">
        <v>83.25</v>
      </c>
    </row>
    <row r="177" spans="1:2" x14ac:dyDescent="0.25">
      <c r="A177">
        <v>787.5789794921875</v>
      </c>
      <c r="B177">
        <v>171.80000305175781</v>
      </c>
    </row>
    <row r="178" spans="1:2" x14ac:dyDescent="0.25">
      <c r="A178">
        <v>787.59100341796875</v>
      </c>
      <c r="B178">
        <v>182</v>
      </c>
    </row>
    <row r="179" spans="1:2" x14ac:dyDescent="0.25">
      <c r="A179">
        <v>787.60302734375</v>
      </c>
      <c r="B179">
        <v>99.5</v>
      </c>
    </row>
    <row r="180" spans="1:2" x14ac:dyDescent="0.25">
      <c r="A180">
        <v>787.61602783203125</v>
      </c>
      <c r="B180">
        <v>49.75</v>
      </c>
    </row>
    <row r="181" spans="1:2" x14ac:dyDescent="0.25">
      <c r="A181">
        <v>787.62799072265625</v>
      </c>
      <c r="B181">
        <v>68</v>
      </c>
    </row>
    <row r="182" spans="1:2" x14ac:dyDescent="0.25">
      <c r="A182">
        <v>787.6400146484375</v>
      </c>
      <c r="B182">
        <v>90</v>
      </c>
    </row>
    <row r="183" spans="1:2" x14ac:dyDescent="0.25">
      <c r="A183">
        <v>787.6519775390625</v>
      </c>
      <c r="B183">
        <v>113</v>
      </c>
    </row>
    <row r="184" spans="1:2" x14ac:dyDescent="0.25">
      <c r="A184">
        <v>787.66497802734375</v>
      </c>
      <c r="B184">
        <v>120.5</v>
      </c>
    </row>
    <row r="185" spans="1:2" x14ac:dyDescent="0.25">
      <c r="A185">
        <v>787.677001953125</v>
      </c>
      <c r="B185">
        <v>88</v>
      </c>
    </row>
    <row r="186" spans="1:2" x14ac:dyDescent="0.25">
      <c r="A186">
        <v>787.68902587890625</v>
      </c>
      <c r="B186">
        <v>70.25</v>
      </c>
    </row>
    <row r="187" spans="1:2" x14ac:dyDescent="0.25">
      <c r="A187">
        <v>787.70098876953125</v>
      </c>
      <c r="B187">
        <v>82.5</v>
      </c>
    </row>
    <row r="188" spans="1:2" x14ac:dyDescent="0.25">
      <c r="A188">
        <v>787.7139892578125</v>
      </c>
      <c r="B188">
        <v>94</v>
      </c>
    </row>
    <row r="189" spans="1:2" x14ac:dyDescent="0.25">
      <c r="A189">
        <v>787.72601318359375</v>
      </c>
      <c r="B189">
        <v>115</v>
      </c>
    </row>
    <row r="190" spans="1:2" x14ac:dyDescent="0.25">
      <c r="A190">
        <v>787.73797607421875</v>
      </c>
      <c r="B190">
        <v>166.80000305175781</v>
      </c>
    </row>
    <row r="191" spans="1:2" x14ac:dyDescent="0.25">
      <c r="A191">
        <v>787.75</v>
      </c>
      <c r="B191">
        <v>204.69999694824219</v>
      </c>
    </row>
    <row r="192" spans="1:2" x14ac:dyDescent="0.25">
      <c r="A192">
        <v>787.76300048828125</v>
      </c>
      <c r="B192">
        <v>257.20001220703125</v>
      </c>
    </row>
    <row r="193" spans="1:2" x14ac:dyDescent="0.25">
      <c r="A193">
        <v>787.7750244140625</v>
      </c>
      <c r="B193">
        <v>428.70001220703125</v>
      </c>
    </row>
    <row r="194" spans="1:2" x14ac:dyDescent="0.25">
      <c r="A194">
        <v>787.7869873046875</v>
      </c>
      <c r="B194">
        <v>672.29998779296875</v>
      </c>
    </row>
    <row r="195" spans="1:2" x14ac:dyDescent="0.25">
      <c r="A195">
        <v>787.79901123046875</v>
      </c>
      <c r="B195">
        <v>1116</v>
      </c>
    </row>
    <row r="196" spans="1:2" x14ac:dyDescent="0.25">
      <c r="A196">
        <v>787.81201171875</v>
      </c>
      <c r="B196">
        <v>3104</v>
      </c>
    </row>
    <row r="197" spans="1:2" x14ac:dyDescent="0.25">
      <c r="A197">
        <v>787.823974609375</v>
      </c>
      <c r="B197">
        <v>10190</v>
      </c>
    </row>
    <row r="198" spans="1:2" x14ac:dyDescent="0.25">
      <c r="A198">
        <v>787.83599853515625</v>
      </c>
      <c r="B198">
        <v>26420</v>
      </c>
    </row>
    <row r="199" spans="1:2" x14ac:dyDescent="0.25">
      <c r="A199">
        <v>787.8480224609375</v>
      </c>
      <c r="B199">
        <v>42140</v>
      </c>
    </row>
    <row r="200" spans="1:2" x14ac:dyDescent="0.25">
      <c r="A200">
        <v>787.86102294921875</v>
      </c>
      <c r="B200">
        <v>38160</v>
      </c>
    </row>
    <row r="201" spans="1:2" x14ac:dyDescent="0.25">
      <c r="A201">
        <v>787.87298583984375</v>
      </c>
      <c r="B201">
        <v>19470</v>
      </c>
    </row>
    <row r="202" spans="1:2" x14ac:dyDescent="0.25">
      <c r="A202">
        <v>787.885009765625</v>
      </c>
      <c r="B202">
        <v>6078</v>
      </c>
    </row>
    <row r="203" spans="1:2" x14ac:dyDescent="0.25">
      <c r="A203">
        <v>787.89697265625</v>
      </c>
      <c r="B203">
        <v>1681</v>
      </c>
    </row>
    <row r="204" spans="1:2" x14ac:dyDescent="0.25">
      <c r="A204">
        <v>787.90997314453125</v>
      </c>
      <c r="B204">
        <v>646.79998779296875</v>
      </c>
    </row>
    <row r="205" spans="1:2" x14ac:dyDescent="0.25">
      <c r="A205">
        <v>787.9219970703125</v>
      </c>
      <c r="B205">
        <v>355.79998779296875</v>
      </c>
    </row>
    <row r="206" spans="1:2" x14ac:dyDescent="0.25">
      <c r="A206">
        <v>787.93402099609375</v>
      </c>
      <c r="B206">
        <v>203.5</v>
      </c>
    </row>
    <row r="207" spans="1:2" x14ac:dyDescent="0.25">
      <c r="A207">
        <v>787.94598388671875</v>
      </c>
      <c r="B207">
        <v>129</v>
      </c>
    </row>
    <row r="208" spans="1:2" x14ac:dyDescent="0.25">
      <c r="A208">
        <v>787.958984375</v>
      </c>
      <c r="B208">
        <v>118</v>
      </c>
    </row>
    <row r="209" spans="1:2" x14ac:dyDescent="0.25">
      <c r="A209">
        <v>787.97100830078125</v>
      </c>
      <c r="B209">
        <v>125.19999694824219</v>
      </c>
    </row>
    <row r="210" spans="1:2" x14ac:dyDescent="0.25">
      <c r="A210">
        <v>787.98297119140625</v>
      </c>
      <c r="B210">
        <v>145.80000305175781</v>
      </c>
    </row>
    <row r="211" spans="1:2" x14ac:dyDescent="0.25">
      <c r="A211">
        <v>787.9949951171875</v>
      </c>
      <c r="B211">
        <v>166</v>
      </c>
    </row>
    <row r="212" spans="1:2" x14ac:dyDescent="0.25">
      <c r="A212">
        <v>788.00799560546875</v>
      </c>
      <c r="B212">
        <v>163.30000305175781</v>
      </c>
    </row>
    <row r="213" spans="1:2" x14ac:dyDescent="0.25">
      <c r="A213">
        <v>788.02001953125</v>
      </c>
      <c r="B213">
        <v>154.5</v>
      </c>
    </row>
    <row r="214" spans="1:2" x14ac:dyDescent="0.25">
      <c r="A214">
        <v>788.031982421875</v>
      </c>
      <c r="B214">
        <v>142.5</v>
      </c>
    </row>
    <row r="215" spans="1:2" x14ac:dyDescent="0.25">
      <c r="A215">
        <v>788.04400634765625</v>
      </c>
      <c r="B215">
        <v>145</v>
      </c>
    </row>
    <row r="216" spans="1:2" x14ac:dyDescent="0.25">
      <c r="A216">
        <v>788.0570068359375</v>
      </c>
      <c r="B216">
        <v>161.30000305175781</v>
      </c>
    </row>
    <row r="217" spans="1:2" x14ac:dyDescent="0.25">
      <c r="A217">
        <v>788.0689697265625</v>
      </c>
      <c r="B217">
        <v>151.5</v>
      </c>
    </row>
    <row r="218" spans="1:2" x14ac:dyDescent="0.25">
      <c r="A218">
        <v>788.08099365234375</v>
      </c>
      <c r="B218">
        <v>130.80000305175781</v>
      </c>
    </row>
    <row r="219" spans="1:2" x14ac:dyDescent="0.25">
      <c r="A219">
        <v>788.093994140625</v>
      </c>
      <c r="B219">
        <v>128.5</v>
      </c>
    </row>
    <row r="220" spans="1:2" x14ac:dyDescent="0.25">
      <c r="A220">
        <v>788.10601806640625</v>
      </c>
      <c r="B220">
        <v>139.5</v>
      </c>
    </row>
    <row r="221" spans="1:2" x14ac:dyDescent="0.25">
      <c r="A221">
        <v>788.11798095703125</v>
      </c>
      <c r="B221">
        <v>162</v>
      </c>
    </row>
    <row r="222" spans="1:2" x14ac:dyDescent="0.25">
      <c r="A222">
        <v>788.1300048828125</v>
      </c>
      <c r="B222">
        <v>178</v>
      </c>
    </row>
    <row r="223" spans="1:2" x14ac:dyDescent="0.25">
      <c r="A223">
        <v>788.14300537109375</v>
      </c>
      <c r="B223">
        <v>129.80000305175781</v>
      </c>
    </row>
    <row r="224" spans="1:2" x14ac:dyDescent="0.25">
      <c r="A224">
        <v>788.155029296875</v>
      </c>
      <c r="B224">
        <v>76.25</v>
      </c>
    </row>
    <row r="225" spans="1:2" x14ac:dyDescent="0.25">
      <c r="A225">
        <v>788.1669921875</v>
      </c>
      <c r="B225">
        <v>86</v>
      </c>
    </row>
    <row r="226" spans="1:2" x14ac:dyDescent="0.25">
      <c r="A226">
        <v>788.17901611328125</v>
      </c>
      <c r="B226">
        <v>84.75</v>
      </c>
    </row>
    <row r="227" spans="1:2" x14ac:dyDescent="0.25">
      <c r="A227">
        <v>788.1920166015625</v>
      </c>
      <c r="B227">
        <v>79.75</v>
      </c>
    </row>
    <row r="228" spans="1:2" x14ac:dyDescent="0.25">
      <c r="A228">
        <v>788.2039794921875</v>
      </c>
      <c r="B228">
        <v>94.75</v>
      </c>
    </row>
    <row r="229" spans="1:2" x14ac:dyDescent="0.25">
      <c r="A229">
        <v>788.21600341796875</v>
      </c>
      <c r="B229">
        <v>82.5</v>
      </c>
    </row>
    <row r="230" spans="1:2" x14ac:dyDescent="0.25">
      <c r="A230">
        <v>788.22802734375</v>
      </c>
      <c r="B230">
        <v>97</v>
      </c>
    </row>
    <row r="231" spans="1:2" x14ac:dyDescent="0.25">
      <c r="A231">
        <v>788.24102783203125</v>
      </c>
      <c r="B231">
        <v>117.5</v>
      </c>
    </row>
    <row r="232" spans="1:2" x14ac:dyDescent="0.25">
      <c r="A232">
        <v>788.25299072265625</v>
      </c>
      <c r="B232">
        <v>108.30000305175781</v>
      </c>
    </row>
    <row r="233" spans="1:2" x14ac:dyDescent="0.25">
      <c r="A233">
        <v>788.2650146484375</v>
      </c>
      <c r="B233">
        <v>163</v>
      </c>
    </row>
    <row r="234" spans="1:2" x14ac:dyDescent="0.25">
      <c r="A234">
        <v>788.2769775390625</v>
      </c>
      <c r="B234">
        <v>276</v>
      </c>
    </row>
    <row r="235" spans="1:2" x14ac:dyDescent="0.25">
      <c r="A235">
        <v>788.28997802734375</v>
      </c>
      <c r="B235">
        <v>373</v>
      </c>
    </row>
    <row r="236" spans="1:2" x14ac:dyDescent="0.25">
      <c r="A236">
        <v>788.302001953125</v>
      </c>
      <c r="B236">
        <v>683.20001220703125</v>
      </c>
    </row>
    <row r="237" spans="1:2" x14ac:dyDescent="0.25">
      <c r="A237">
        <v>788.31402587890625</v>
      </c>
      <c r="B237">
        <v>2446</v>
      </c>
    </row>
    <row r="238" spans="1:2" x14ac:dyDescent="0.25">
      <c r="A238">
        <v>788.32598876953125</v>
      </c>
      <c r="B238">
        <v>9186</v>
      </c>
    </row>
    <row r="239" spans="1:2" x14ac:dyDescent="0.25">
      <c r="A239">
        <v>788.3389892578125</v>
      </c>
      <c r="B239">
        <v>23930</v>
      </c>
    </row>
    <row r="240" spans="1:2" x14ac:dyDescent="0.25">
      <c r="A240">
        <v>788.35101318359375</v>
      </c>
      <c r="B240">
        <v>36600</v>
      </c>
    </row>
    <row r="241" spans="1:2" x14ac:dyDescent="0.25">
      <c r="A241">
        <v>788.36297607421875</v>
      </c>
      <c r="B241">
        <v>32580</v>
      </c>
    </row>
    <row r="242" spans="1:2" x14ac:dyDescent="0.25">
      <c r="A242">
        <v>788.375</v>
      </c>
      <c r="B242">
        <v>17570</v>
      </c>
    </row>
    <row r="243" spans="1:2" x14ac:dyDescent="0.25">
      <c r="A243">
        <v>788.38800048828125</v>
      </c>
      <c r="B243">
        <v>6216</v>
      </c>
    </row>
    <row r="244" spans="1:2" x14ac:dyDescent="0.25">
      <c r="A244">
        <v>788.4000244140625</v>
      </c>
      <c r="B244">
        <v>1858</v>
      </c>
    </row>
    <row r="245" spans="1:2" x14ac:dyDescent="0.25">
      <c r="A245">
        <v>788.4119873046875</v>
      </c>
      <c r="B245">
        <v>912.70001220703125</v>
      </c>
    </row>
    <row r="246" spans="1:2" x14ac:dyDescent="0.25">
      <c r="A246">
        <v>788.42401123046875</v>
      </c>
      <c r="B246">
        <v>608.5</v>
      </c>
    </row>
    <row r="247" spans="1:2" x14ac:dyDescent="0.25">
      <c r="A247">
        <v>788.43701171875</v>
      </c>
      <c r="B247">
        <v>309.20001220703125</v>
      </c>
    </row>
    <row r="248" spans="1:2" x14ac:dyDescent="0.25">
      <c r="A248">
        <v>788.448974609375</v>
      </c>
      <c r="B248">
        <v>169.5</v>
      </c>
    </row>
    <row r="249" spans="1:2" x14ac:dyDescent="0.25">
      <c r="A249">
        <v>788.46099853515625</v>
      </c>
      <c r="B249">
        <v>163.30000305175781</v>
      </c>
    </row>
    <row r="250" spans="1:2" x14ac:dyDescent="0.25">
      <c r="A250">
        <v>788.4739990234375</v>
      </c>
      <c r="B250">
        <v>100.5</v>
      </c>
    </row>
    <row r="251" spans="1:2" x14ac:dyDescent="0.25">
      <c r="A251">
        <v>788.48602294921875</v>
      </c>
      <c r="B251">
        <v>51.5</v>
      </c>
    </row>
    <row r="252" spans="1:2" x14ac:dyDescent="0.25">
      <c r="A252">
        <v>788.49798583984375</v>
      </c>
      <c r="B252">
        <v>73.75</v>
      </c>
    </row>
    <row r="253" spans="1:2" x14ac:dyDescent="0.25">
      <c r="A253">
        <v>788.510009765625</v>
      </c>
      <c r="B253">
        <v>82.5</v>
      </c>
    </row>
    <row r="254" spans="1:2" x14ac:dyDescent="0.25">
      <c r="A254">
        <v>788.52301025390625</v>
      </c>
      <c r="B254">
        <v>69.5</v>
      </c>
    </row>
    <row r="255" spans="1:2" x14ac:dyDescent="0.25">
      <c r="A255">
        <v>788.53497314453125</v>
      </c>
      <c r="B255">
        <v>73.75</v>
      </c>
    </row>
    <row r="256" spans="1:2" x14ac:dyDescent="0.25">
      <c r="A256">
        <v>788.5469970703125</v>
      </c>
      <c r="B256">
        <v>99.5</v>
      </c>
    </row>
    <row r="257" spans="1:2" x14ac:dyDescent="0.25">
      <c r="A257">
        <v>788.55902099609375</v>
      </c>
      <c r="B257">
        <v>137</v>
      </c>
    </row>
    <row r="258" spans="1:2" x14ac:dyDescent="0.25">
      <c r="A258">
        <v>788.572021484375</v>
      </c>
      <c r="B258">
        <v>149</v>
      </c>
    </row>
    <row r="259" spans="1:2" x14ac:dyDescent="0.25">
      <c r="A259">
        <v>788.583984375</v>
      </c>
      <c r="B259">
        <v>131.5</v>
      </c>
    </row>
    <row r="260" spans="1:2" x14ac:dyDescent="0.25">
      <c r="A260">
        <v>788.59600830078125</v>
      </c>
      <c r="B260">
        <v>139</v>
      </c>
    </row>
    <row r="261" spans="1:2" x14ac:dyDescent="0.25">
      <c r="A261">
        <v>788.60797119140625</v>
      </c>
      <c r="B261">
        <v>169.80000305175781</v>
      </c>
    </row>
    <row r="262" spans="1:2" x14ac:dyDescent="0.25">
      <c r="A262">
        <v>788.6209716796875</v>
      </c>
      <c r="B262">
        <v>183.5</v>
      </c>
    </row>
    <row r="263" spans="1:2" x14ac:dyDescent="0.25">
      <c r="A263">
        <v>788.63299560546875</v>
      </c>
      <c r="B263">
        <v>149</v>
      </c>
    </row>
    <row r="264" spans="1:2" x14ac:dyDescent="0.25">
      <c r="A264">
        <v>788.64501953125</v>
      </c>
      <c r="B264">
        <v>124.5</v>
      </c>
    </row>
    <row r="265" spans="1:2" x14ac:dyDescent="0.25">
      <c r="A265">
        <v>788.656982421875</v>
      </c>
      <c r="B265">
        <v>158.30000305175781</v>
      </c>
    </row>
    <row r="266" spans="1:2" x14ac:dyDescent="0.25">
      <c r="A266">
        <v>788.66998291015625</v>
      </c>
      <c r="B266">
        <v>169.80000305175781</v>
      </c>
    </row>
    <row r="267" spans="1:2" x14ac:dyDescent="0.25">
      <c r="A267">
        <v>788.6820068359375</v>
      </c>
      <c r="B267">
        <v>148.19999694824219</v>
      </c>
    </row>
    <row r="268" spans="1:2" x14ac:dyDescent="0.25">
      <c r="A268">
        <v>788.6939697265625</v>
      </c>
      <c r="B268">
        <v>143.80000305175781</v>
      </c>
    </row>
    <row r="269" spans="1:2" x14ac:dyDescent="0.25">
      <c r="A269">
        <v>788.70599365234375</v>
      </c>
      <c r="B269">
        <v>148.19999694824219</v>
      </c>
    </row>
    <row r="270" spans="1:2" x14ac:dyDescent="0.25">
      <c r="A270">
        <v>788.718994140625</v>
      </c>
      <c r="B270">
        <v>147</v>
      </c>
    </row>
    <row r="271" spans="1:2" x14ac:dyDescent="0.25">
      <c r="A271">
        <v>788.73101806640625</v>
      </c>
      <c r="B271">
        <v>130</v>
      </c>
    </row>
    <row r="272" spans="1:2" x14ac:dyDescent="0.25">
      <c r="A272">
        <v>788.74298095703125</v>
      </c>
      <c r="B272">
        <v>99</v>
      </c>
    </row>
    <row r="273" spans="1:2" x14ac:dyDescent="0.25">
      <c r="A273">
        <v>788.7550048828125</v>
      </c>
      <c r="B273">
        <v>77</v>
      </c>
    </row>
    <row r="274" spans="1:2" x14ac:dyDescent="0.25">
      <c r="A274">
        <v>788.76800537109375</v>
      </c>
      <c r="B274">
        <v>135.5</v>
      </c>
    </row>
    <row r="275" spans="1:2" x14ac:dyDescent="0.25">
      <c r="A275">
        <v>788.780029296875</v>
      </c>
      <c r="B275">
        <v>313.20001220703125</v>
      </c>
    </row>
    <row r="276" spans="1:2" x14ac:dyDescent="0.25">
      <c r="A276">
        <v>788.7919921875</v>
      </c>
      <c r="B276">
        <v>469</v>
      </c>
    </row>
    <row r="277" spans="1:2" x14ac:dyDescent="0.25">
      <c r="A277">
        <v>788.80499267578125</v>
      </c>
      <c r="B277">
        <v>705.29998779296875</v>
      </c>
    </row>
    <row r="278" spans="1:2" x14ac:dyDescent="0.25">
      <c r="A278">
        <v>788.8170166015625</v>
      </c>
      <c r="B278">
        <v>1890</v>
      </c>
    </row>
    <row r="279" spans="1:2" x14ac:dyDescent="0.25">
      <c r="A279">
        <v>788.8289794921875</v>
      </c>
      <c r="B279">
        <v>6724</v>
      </c>
    </row>
    <row r="280" spans="1:2" x14ac:dyDescent="0.25">
      <c r="A280">
        <v>788.84100341796875</v>
      </c>
      <c r="B280">
        <v>16690</v>
      </c>
    </row>
    <row r="281" spans="1:2" x14ac:dyDescent="0.25">
      <c r="A281">
        <v>788.85400390625</v>
      </c>
      <c r="B281">
        <v>24290</v>
      </c>
    </row>
    <row r="282" spans="1:2" x14ac:dyDescent="0.25">
      <c r="A282">
        <v>788.86602783203125</v>
      </c>
      <c r="B282">
        <v>21290</v>
      </c>
    </row>
    <row r="283" spans="1:2" x14ac:dyDescent="0.25">
      <c r="A283">
        <v>788.87799072265625</v>
      </c>
      <c r="B283">
        <v>12140</v>
      </c>
    </row>
    <row r="284" spans="1:2" x14ac:dyDescent="0.25">
      <c r="A284">
        <v>788.8900146484375</v>
      </c>
      <c r="B284">
        <v>5076</v>
      </c>
    </row>
    <row r="285" spans="1:2" x14ac:dyDescent="0.25">
      <c r="A285">
        <v>788.90301513671875</v>
      </c>
      <c r="B285">
        <v>1828</v>
      </c>
    </row>
    <row r="286" spans="1:2" x14ac:dyDescent="0.25">
      <c r="A286">
        <v>788.91497802734375</v>
      </c>
      <c r="B286">
        <v>713.29998779296875</v>
      </c>
    </row>
    <row r="287" spans="1:2" x14ac:dyDescent="0.25">
      <c r="A287">
        <v>788.927001953125</v>
      </c>
      <c r="B287">
        <v>385.70001220703125</v>
      </c>
    </row>
    <row r="288" spans="1:2" x14ac:dyDescent="0.25">
      <c r="A288">
        <v>788.93902587890625</v>
      </c>
      <c r="B288">
        <v>271.70001220703125</v>
      </c>
    </row>
    <row r="289" spans="1:2" x14ac:dyDescent="0.25">
      <c r="A289">
        <v>788.9520263671875</v>
      </c>
      <c r="B289">
        <v>159.5</v>
      </c>
    </row>
    <row r="290" spans="1:2" x14ac:dyDescent="0.25">
      <c r="A290">
        <v>788.9639892578125</v>
      </c>
      <c r="B290">
        <v>86.5</v>
      </c>
    </row>
    <row r="291" spans="1:2" x14ac:dyDescent="0.25">
      <c r="A291">
        <v>788.97601318359375</v>
      </c>
      <c r="B291">
        <v>74.75</v>
      </c>
    </row>
    <row r="292" spans="1:2" x14ac:dyDescent="0.25">
      <c r="A292">
        <v>788.98797607421875</v>
      </c>
      <c r="B292">
        <v>108.5</v>
      </c>
    </row>
    <row r="293" spans="1:2" x14ac:dyDescent="0.25">
      <c r="A293">
        <v>789.0009765625</v>
      </c>
      <c r="B293">
        <v>173.5</v>
      </c>
    </row>
    <row r="294" spans="1:2" x14ac:dyDescent="0.25">
      <c r="A294">
        <v>789.01300048828125</v>
      </c>
      <c r="B294">
        <v>190.30000305175781</v>
      </c>
    </row>
    <row r="295" spans="1:2" x14ac:dyDescent="0.25">
      <c r="A295">
        <v>789.0250244140625</v>
      </c>
      <c r="B295">
        <v>146.5</v>
      </c>
    </row>
    <row r="296" spans="1:2" x14ac:dyDescent="0.25">
      <c r="A296">
        <v>789.0369873046875</v>
      </c>
      <c r="B296">
        <v>117.30000305175781</v>
      </c>
    </row>
    <row r="297" spans="1:2" x14ac:dyDescent="0.25">
      <c r="A297">
        <v>789.04998779296875</v>
      </c>
      <c r="B297">
        <v>120.5</v>
      </c>
    </row>
    <row r="298" spans="1:2" x14ac:dyDescent="0.25">
      <c r="A298">
        <v>789.06201171875</v>
      </c>
      <c r="B298">
        <v>118.80000305175781</v>
      </c>
    </row>
    <row r="299" spans="1:2" x14ac:dyDescent="0.25">
      <c r="A299">
        <v>789.073974609375</v>
      </c>
      <c r="B299">
        <v>93.75</v>
      </c>
    </row>
    <row r="300" spans="1:2" x14ac:dyDescent="0.25">
      <c r="A300">
        <v>789.08599853515625</v>
      </c>
      <c r="B300">
        <v>86</v>
      </c>
    </row>
    <row r="301" spans="1:2" x14ac:dyDescent="0.25">
      <c r="A301">
        <v>789.0989990234375</v>
      </c>
      <c r="B301">
        <v>146.19999694824219</v>
      </c>
    </row>
    <row r="302" spans="1:2" x14ac:dyDescent="0.25">
      <c r="A302">
        <v>789.11102294921875</v>
      </c>
      <c r="B302">
        <v>214</v>
      </c>
    </row>
    <row r="303" spans="1:2" x14ac:dyDescent="0.25">
      <c r="A303">
        <v>789.12298583984375</v>
      </c>
      <c r="B303">
        <v>210.69999694824219</v>
      </c>
    </row>
    <row r="304" spans="1:2" x14ac:dyDescent="0.25">
      <c r="A304">
        <v>789.135986328125</v>
      </c>
      <c r="B304">
        <v>206.5</v>
      </c>
    </row>
    <row r="305" spans="1:2" x14ac:dyDescent="0.25">
      <c r="A305">
        <v>789.14801025390625</v>
      </c>
      <c r="B305">
        <v>187.69999694824219</v>
      </c>
    </row>
    <row r="306" spans="1:2" x14ac:dyDescent="0.25">
      <c r="A306">
        <v>789.15997314453125</v>
      </c>
      <c r="B306">
        <v>101.30000305175781</v>
      </c>
    </row>
    <row r="307" spans="1:2" x14ac:dyDescent="0.25">
      <c r="A307">
        <v>789.1719970703125</v>
      </c>
      <c r="B307">
        <v>49.75</v>
      </c>
    </row>
    <row r="308" spans="1:2" x14ac:dyDescent="0.25">
      <c r="A308">
        <v>789.18499755859375</v>
      </c>
      <c r="B308">
        <v>63.75</v>
      </c>
    </row>
    <row r="309" spans="1:2" x14ac:dyDescent="0.25">
      <c r="A309">
        <v>789.197021484375</v>
      </c>
      <c r="B309">
        <v>96.75</v>
      </c>
    </row>
    <row r="310" spans="1:2" x14ac:dyDescent="0.25">
      <c r="A310">
        <v>789.208984375</v>
      </c>
      <c r="B310">
        <v>106</v>
      </c>
    </row>
    <row r="311" spans="1:2" x14ac:dyDescent="0.25">
      <c r="A311">
        <v>789.22100830078125</v>
      </c>
      <c r="B311">
        <v>72</v>
      </c>
    </row>
    <row r="312" spans="1:2" x14ac:dyDescent="0.25">
      <c r="A312">
        <v>789.2340087890625</v>
      </c>
      <c r="B312">
        <v>55.25</v>
      </c>
    </row>
    <row r="313" spans="1:2" x14ac:dyDescent="0.25">
      <c r="A313">
        <v>789.2459716796875</v>
      </c>
      <c r="B313">
        <v>81.5</v>
      </c>
    </row>
    <row r="314" spans="1:2" x14ac:dyDescent="0.25">
      <c r="A314">
        <v>789.25799560546875</v>
      </c>
      <c r="B314">
        <v>124</v>
      </c>
    </row>
    <row r="315" spans="1:2" x14ac:dyDescent="0.25">
      <c r="A315">
        <v>789.27099609375</v>
      </c>
      <c r="B315">
        <v>158.69999694824219</v>
      </c>
    </row>
    <row r="316" spans="1:2" x14ac:dyDescent="0.25">
      <c r="A316">
        <v>789.28302001953125</v>
      </c>
      <c r="B316">
        <v>227.69999694824219</v>
      </c>
    </row>
    <row r="317" spans="1:2" x14ac:dyDescent="0.25">
      <c r="A317">
        <v>789.29498291015625</v>
      </c>
      <c r="B317">
        <v>394</v>
      </c>
    </row>
    <row r="318" spans="1:2" x14ac:dyDescent="0.25">
      <c r="A318">
        <v>789.3070068359375</v>
      </c>
      <c r="B318">
        <v>676.29998779296875</v>
      </c>
    </row>
    <row r="319" spans="1:2" x14ac:dyDescent="0.25">
      <c r="A319">
        <v>789.32000732421875</v>
      </c>
      <c r="B319">
        <v>1669</v>
      </c>
    </row>
    <row r="320" spans="1:2" x14ac:dyDescent="0.25">
      <c r="A320">
        <v>789.33197021484375</v>
      </c>
      <c r="B320">
        <v>4803</v>
      </c>
    </row>
    <row r="321" spans="1:2" x14ac:dyDescent="0.25">
      <c r="A321">
        <v>789.343994140625</v>
      </c>
      <c r="B321">
        <v>10740</v>
      </c>
    </row>
    <row r="322" spans="1:2" x14ac:dyDescent="0.25">
      <c r="A322">
        <v>789.35601806640625</v>
      </c>
      <c r="B322">
        <v>15450</v>
      </c>
    </row>
    <row r="323" spans="1:2" x14ac:dyDescent="0.25">
      <c r="A323">
        <v>789.3690185546875</v>
      </c>
      <c r="B323">
        <v>13620</v>
      </c>
    </row>
    <row r="324" spans="1:2" x14ac:dyDescent="0.25">
      <c r="A324">
        <v>789.3809814453125</v>
      </c>
      <c r="B324">
        <v>7539</v>
      </c>
    </row>
    <row r="325" spans="1:2" x14ac:dyDescent="0.25">
      <c r="A325">
        <v>789.39300537109375</v>
      </c>
      <c r="B325">
        <v>2909</v>
      </c>
    </row>
    <row r="326" spans="1:2" x14ac:dyDescent="0.25">
      <c r="A326">
        <v>789.405029296875</v>
      </c>
      <c r="B326">
        <v>962.5</v>
      </c>
    </row>
    <row r="327" spans="1:2" x14ac:dyDescent="0.25">
      <c r="A327">
        <v>789.41802978515625</v>
      </c>
      <c r="B327">
        <v>304.29998779296875</v>
      </c>
    </row>
    <row r="328" spans="1:2" x14ac:dyDescent="0.25">
      <c r="A328">
        <v>789.42999267578125</v>
      </c>
      <c r="B328">
        <v>147</v>
      </c>
    </row>
    <row r="329" spans="1:2" x14ac:dyDescent="0.25">
      <c r="A329">
        <v>789.4420166015625</v>
      </c>
      <c r="B329">
        <v>189.30000305175781</v>
      </c>
    </row>
    <row r="330" spans="1:2" x14ac:dyDescent="0.25">
      <c r="A330">
        <v>789.4539794921875</v>
      </c>
      <c r="B330">
        <v>153.80000305175781</v>
      </c>
    </row>
    <row r="331" spans="1:2" x14ac:dyDescent="0.25">
      <c r="A331">
        <v>789.46697998046875</v>
      </c>
      <c r="B331">
        <v>80.5</v>
      </c>
    </row>
    <row r="332" spans="1:2" x14ac:dyDescent="0.25">
      <c r="A332">
        <v>789.47900390625</v>
      </c>
      <c r="B332">
        <v>55</v>
      </c>
    </row>
    <row r="333" spans="1:2" x14ac:dyDescent="0.25">
      <c r="A333">
        <v>789.49102783203125</v>
      </c>
      <c r="B333">
        <v>44.75</v>
      </c>
    </row>
    <row r="334" spans="1:2" x14ac:dyDescent="0.25">
      <c r="A334">
        <v>789.5040283203125</v>
      </c>
      <c r="B334">
        <v>48.5</v>
      </c>
    </row>
    <row r="335" spans="1:2" x14ac:dyDescent="0.25">
      <c r="A335">
        <v>789.5159912109375</v>
      </c>
      <c r="B335">
        <v>67.75</v>
      </c>
    </row>
    <row r="336" spans="1:2" x14ac:dyDescent="0.25">
      <c r="A336">
        <v>789.52801513671875</v>
      </c>
      <c r="B336">
        <v>69.5</v>
      </c>
    </row>
    <row r="337" spans="1:2" x14ac:dyDescent="0.25">
      <c r="A337">
        <v>789.53997802734375</v>
      </c>
      <c r="B337">
        <v>55.75</v>
      </c>
    </row>
    <row r="338" spans="1:2" x14ac:dyDescent="0.25">
      <c r="A338">
        <v>789.552978515625</v>
      </c>
      <c r="B338">
        <v>72.25</v>
      </c>
    </row>
    <row r="339" spans="1:2" x14ac:dyDescent="0.25">
      <c r="A339">
        <v>789.56500244140625</v>
      </c>
      <c r="B339">
        <v>97.75</v>
      </c>
    </row>
    <row r="340" spans="1:2" x14ac:dyDescent="0.25">
      <c r="A340">
        <v>789.5770263671875</v>
      </c>
      <c r="B340">
        <v>83.25</v>
      </c>
    </row>
    <row r="341" spans="1:2" x14ac:dyDescent="0.25">
      <c r="A341">
        <v>789.5889892578125</v>
      </c>
      <c r="B341">
        <v>79.25</v>
      </c>
    </row>
    <row r="342" spans="1:2" x14ac:dyDescent="0.25">
      <c r="A342">
        <v>789.60198974609375</v>
      </c>
      <c r="B342">
        <v>109.30000305175781</v>
      </c>
    </row>
    <row r="343" spans="1:2" x14ac:dyDescent="0.25">
      <c r="A343">
        <v>789.614013671875</v>
      </c>
      <c r="B343">
        <v>120</v>
      </c>
    </row>
    <row r="344" spans="1:2" x14ac:dyDescent="0.25">
      <c r="A344">
        <v>789.6259765625</v>
      </c>
      <c r="B344">
        <v>99.75</v>
      </c>
    </row>
    <row r="345" spans="1:2" x14ac:dyDescent="0.25">
      <c r="A345">
        <v>789.63800048828125</v>
      </c>
      <c r="B345">
        <v>82.5</v>
      </c>
    </row>
    <row r="346" spans="1:2" x14ac:dyDescent="0.25">
      <c r="A346">
        <v>789.6510009765625</v>
      </c>
      <c r="B346">
        <v>76.25</v>
      </c>
    </row>
    <row r="347" spans="1:2" x14ac:dyDescent="0.25">
      <c r="A347">
        <v>789.66302490234375</v>
      </c>
      <c r="B347">
        <v>69.5</v>
      </c>
    </row>
    <row r="348" spans="1:2" x14ac:dyDescent="0.25">
      <c r="A348">
        <v>789.67498779296875</v>
      </c>
      <c r="B348">
        <v>63</v>
      </c>
    </row>
    <row r="349" spans="1:2" x14ac:dyDescent="0.25">
      <c r="A349">
        <v>789.68798828125</v>
      </c>
      <c r="B349">
        <v>75</v>
      </c>
    </row>
    <row r="350" spans="1:2" x14ac:dyDescent="0.25">
      <c r="A350">
        <v>789.70001220703125</v>
      </c>
      <c r="B350">
        <v>103</v>
      </c>
    </row>
    <row r="351" spans="1:2" x14ac:dyDescent="0.25">
      <c r="A351">
        <v>789.71197509765625</v>
      </c>
      <c r="B351">
        <v>101</v>
      </c>
    </row>
    <row r="352" spans="1:2" x14ac:dyDescent="0.25">
      <c r="A352">
        <v>789.7239990234375</v>
      </c>
      <c r="B352">
        <v>94</v>
      </c>
    </row>
    <row r="353" spans="1:2" x14ac:dyDescent="0.25">
      <c r="A353">
        <v>789.73699951171875</v>
      </c>
      <c r="B353">
        <v>104.30000305175781</v>
      </c>
    </row>
    <row r="354" spans="1:2" x14ac:dyDescent="0.25">
      <c r="A354">
        <v>789.7490234375</v>
      </c>
      <c r="B354">
        <v>94.75</v>
      </c>
    </row>
    <row r="355" spans="1:2" x14ac:dyDescent="0.25">
      <c r="A355">
        <v>789.760986328125</v>
      </c>
      <c r="B355">
        <v>100.5</v>
      </c>
    </row>
    <row r="356" spans="1:2" x14ac:dyDescent="0.25">
      <c r="A356">
        <v>789.77301025390625</v>
      </c>
      <c r="B356">
        <v>147</v>
      </c>
    </row>
    <row r="357" spans="1:2" x14ac:dyDescent="0.25">
      <c r="A357">
        <v>789.7860107421875</v>
      </c>
      <c r="B357">
        <v>251</v>
      </c>
    </row>
    <row r="358" spans="1:2" x14ac:dyDescent="0.25">
      <c r="A358">
        <v>789.7979736328125</v>
      </c>
      <c r="B358">
        <v>412.20001220703125</v>
      </c>
    </row>
    <row r="359" spans="1:2" x14ac:dyDescent="0.25">
      <c r="A359">
        <v>789.80999755859375</v>
      </c>
      <c r="B359">
        <v>678.5</v>
      </c>
    </row>
    <row r="360" spans="1:2" x14ac:dyDescent="0.25">
      <c r="A360">
        <v>789.822998046875</v>
      </c>
      <c r="B360">
        <v>1514</v>
      </c>
    </row>
    <row r="361" spans="1:2" x14ac:dyDescent="0.25">
      <c r="A361">
        <v>789.83502197265625</v>
      </c>
      <c r="B361">
        <v>3725</v>
      </c>
    </row>
    <row r="362" spans="1:2" x14ac:dyDescent="0.25">
      <c r="A362">
        <v>789.84698486328125</v>
      </c>
      <c r="B362">
        <v>7351</v>
      </c>
    </row>
    <row r="363" spans="1:2" x14ac:dyDescent="0.25">
      <c r="A363">
        <v>789.8590087890625</v>
      </c>
      <c r="B363">
        <v>10140</v>
      </c>
    </row>
    <row r="364" spans="1:2" x14ac:dyDescent="0.25">
      <c r="A364">
        <v>789.87200927734375</v>
      </c>
      <c r="B364">
        <v>9238</v>
      </c>
    </row>
    <row r="365" spans="1:2" x14ac:dyDescent="0.25">
      <c r="A365">
        <v>789.88397216796875</v>
      </c>
      <c r="B365">
        <v>5454</v>
      </c>
    </row>
    <row r="366" spans="1:2" x14ac:dyDescent="0.25">
      <c r="A366">
        <v>789.89599609375</v>
      </c>
      <c r="B366">
        <v>2188</v>
      </c>
    </row>
    <row r="367" spans="1:2" x14ac:dyDescent="0.25">
      <c r="A367">
        <v>789.90802001953125</v>
      </c>
      <c r="B367">
        <v>826.20001220703125</v>
      </c>
    </row>
    <row r="368" spans="1:2" x14ac:dyDescent="0.25">
      <c r="A368">
        <v>789.9210205078125</v>
      </c>
      <c r="B368">
        <v>488.79998779296875</v>
      </c>
    </row>
    <row r="369" spans="1:2" x14ac:dyDescent="0.25">
      <c r="A369">
        <v>789.9329833984375</v>
      </c>
      <c r="B369">
        <v>316.5</v>
      </c>
    </row>
    <row r="370" spans="1:2" x14ac:dyDescent="0.25">
      <c r="A370">
        <v>789.94500732421875</v>
      </c>
      <c r="B370">
        <v>178</v>
      </c>
    </row>
    <row r="371" spans="1:2" x14ac:dyDescent="0.25">
      <c r="A371">
        <v>789.95697021484375</v>
      </c>
      <c r="B371">
        <v>101</v>
      </c>
    </row>
    <row r="372" spans="1:2" x14ac:dyDescent="0.25">
      <c r="A372">
        <v>789.969970703125</v>
      </c>
      <c r="B372">
        <v>61.25</v>
      </c>
    </row>
    <row r="373" spans="1:2" x14ac:dyDescent="0.25">
      <c r="A373">
        <v>789.98199462890625</v>
      </c>
      <c r="B373">
        <v>82</v>
      </c>
    </row>
    <row r="374" spans="1:2" x14ac:dyDescent="0.25">
      <c r="A374">
        <v>789.9940185546875</v>
      </c>
      <c r="B374">
        <v>104.30000305175781</v>
      </c>
    </row>
    <row r="375" spans="1:2" x14ac:dyDescent="0.25">
      <c r="A375">
        <v>790.00701904296875</v>
      </c>
      <c r="B375">
        <v>74.25</v>
      </c>
    </row>
    <row r="376" spans="1:2" x14ac:dyDescent="0.25">
      <c r="A376">
        <v>790.01898193359375</v>
      </c>
      <c r="B376">
        <v>45.75</v>
      </c>
    </row>
    <row r="377" spans="1:2" x14ac:dyDescent="0.25">
      <c r="A377">
        <v>790.031005859375</v>
      </c>
      <c r="B377">
        <v>48.5</v>
      </c>
    </row>
    <row r="378" spans="1:2" x14ac:dyDescent="0.25">
      <c r="A378">
        <v>790.04302978515625</v>
      </c>
      <c r="B378">
        <v>62.25</v>
      </c>
    </row>
    <row r="379" spans="1:2" x14ac:dyDescent="0.25">
      <c r="A379">
        <v>790.0560302734375</v>
      </c>
      <c r="B379">
        <v>65.75</v>
      </c>
    </row>
    <row r="380" spans="1:2" x14ac:dyDescent="0.25">
      <c r="A380">
        <v>790.0679931640625</v>
      </c>
      <c r="B380">
        <v>77.25</v>
      </c>
    </row>
    <row r="381" spans="1:2" x14ac:dyDescent="0.25">
      <c r="A381">
        <v>790.08001708984375</v>
      </c>
      <c r="B381">
        <v>105</v>
      </c>
    </row>
    <row r="382" spans="1:2" x14ac:dyDescent="0.25">
      <c r="A382">
        <v>790.09197998046875</v>
      </c>
      <c r="B382">
        <v>107.69999694824219</v>
      </c>
    </row>
    <row r="383" spans="1:2" x14ac:dyDescent="0.25">
      <c r="A383">
        <v>790.10498046875</v>
      </c>
      <c r="B383">
        <v>85.75</v>
      </c>
    </row>
    <row r="384" spans="1:2" x14ac:dyDescent="0.25">
      <c r="A384">
        <v>790.11700439453125</v>
      </c>
      <c r="B384">
        <v>78.25</v>
      </c>
    </row>
    <row r="385" spans="1:2" x14ac:dyDescent="0.25">
      <c r="A385">
        <v>790.1290283203125</v>
      </c>
      <c r="B385">
        <v>98.75</v>
      </c>
    </row>
    <row r="386" spans="1:2" x14ac:dyDescent="0.25">
      <c r="A386">
        <v>790.14202880859375</v>
      </c>
      <c r="B386">
        <v>117</v>
      </c>
    </row>
    <row r="387" spans="1:2" x14ac:dyDescent="0.25">
      <c r="A387">
        <v>790.15399169921875</v>
      </c>
      <c r="B387">
        <v>121.5</v>
      </c>
    </row>
    <row r="388" spans="1:2" x14ac:dyDescent="0.25">
      <c r="A388">
        <v>790.166015625</v>
      </c>
      <c r="B388">
        <v>116.80000305175781</v>
      </c>
    </row>
    <row r="389" spans="1:2" x14ac:dyDescent="0.25">
      <c r="A389">
        <v>790.177978515625</v>
      </c>
      <c r="B389">
        <v>102</v>
      </c>
    </row>
    <row r="390" spans="1:2" x14ac:dyDescent="0.25">
      <c r="A390">
        <v>790.19097900390625</v>
      </c>
      <c r="B390">
        <v>102.5</v>
      </c>
    </row>
    <row r="391" spans="1:2" x14ac:dyDescent="0.25">
      <c r="A391">
        <v>790.2030029296875</v>
      </c>
      <c r="B391">
        <v>109</v>
      </c>
    </row>
    <row r="392" spans="1:2" x14ac:dyDescent="0.25">
      <c r="A392">
        <v>790.21502685546875</v>
      </c>
      <c r="B392">
        <v>120.80000305175781</v>
      </c>
    </row>
    <row r="393" spans="1:2" x14ac:dyDescent="0.25">
      <c r="A393">
        <v>790.22698974609375</v>
      </c>
      <c r="B393">
        <v>142.5</v>
      </c>
    </row>
    <row r="394" spans="1:2" x14ac:dyDescent="0.25">
      <c r="A394">
        <v>790.239990234375</v>
      </c>
      <c r="B394">
        <v>143</v>
      </c>
    </row>
    <row r="395" spans="1:2" x14ac:dyDescent="0.25">
      <c r="A395">
        <v>790.25201416015625</v>
      </c>
      <c r="B395">
        <v>128.80000305175781</v>
      </c>
    </row>
    <row r="396" spans="1:2" x14ac:dyDescent="0.25">
      <c r="A396">
        <v>790.26397705078125</v>
      </c>
      <c r="B396">
        <v>123.80000305175781</v>
      </c>
    </row>
    <row r="397" spans="1:2" x14ac:dyDescent="0.25">
      <c r="A397">
        <v>790.2769775390625</v>
      </c>
      <c r="B397">
        <v>203.5</v>
      </c>
    </row>
    <row r="398" spans="1:2" x14ac:dyDescent="0.25">
      <c r="A398">
        <v>790.28900146484375</v>
      </c>
      <c r="B398">
        <v>372</v>
      </c>
    </row>
    <row r="399" spans="1:2" x14ac:dyDescent="0.25">
      <c r="A399">
        <v>790.301025390625</v>
      </c>
      <c r="B399">
        <v>556.5</v>
      </c>
    </row>
    <row r="400" spans="1:2" x14ac:dyDescent="0.25">
      <c r="A400">
        <v>790.31298828125</v>
      </c>
      <c r="B400">
        <v>799.20001220703125</v>
      </c>
    </row>
    <row r="401" spans="1:2" x14ac:dyDescent="0.25">
      <c r="A401">
        <v>790.32598876953125</v>
      </c>
      <c r="B401">
        <v>1673</v>
      </c>
    </row>
    <row r="402" spans="1:2" x14ac:dyDescent="0.25">
      <c r="A402">
        <v>790.3380126953125</v>
      </c>
      <c r="B402">
        <v>4741</v>
      </c>
    </row>
    <row r="403" spans="1:2" x14ac:dyDescent="0.25">
      <c r="A403">
        <v>790.3499755859375</v>
      </c>
      <c r="B403">
        <v>10180</v>
      </c>
    </row>
    <row r="404" spans="1:2" x14ac:dyDescent="0.25">
      <c r="A404">
        <v>790.36199951171875</v>
      </c>
      <c r="B404">
        <v>13930</v>
      </c>
    </row>
    <row r="405" spans="1:2" x14ac:dyDescent="0.25">
      <c r="A405">
        <v>790.375</v>
      </c>
      <c r="B405">
        <v>12430</v>
      </c>
    </row>
    <row r="406" spans="1:2" x14ac:dyDescent="0.25">
      <c r="A406">
        <v>790.38702392578125</v>
      </c>
      <c r="B406">
        <v>7718</v>
      </c>
    </row>
    <row r="407" spans="1:2" x14ac:dyDescent="0.25">
      <c r="A407">
        <v>790.39898681640625</v>
      </c>
      <c r="B407">
        <v>3511</v>
      </c>
    </row>
    <row r="408" spans="1:2" x14ac:dyDescent="0.25">
      <c r="A408">
        <v>790.4119873046875</v>
      </c>
      <c r="B408">
        <v>1267</v>
      </c>
    </row>
    <row r="409" spans="1:2" x14ac:dyDescent="0.25">
      <c r="A409">
        <v>790.42401123046875</v>
      </c>
      <c r="B409">
        <v>588</v>
      </c>
    </row>
    <row r="410" spans="1:2" x14ac:dyDescent="0.25">
      <c r="A410">
        <v>790.43597412109375</v>
      </c>
      <c r="B410">
        <v>430.5</v>
      </c>
    </row>
    <row r="411" spans="1:2" x14ac:dyDescent="0.25">
      <c r="A411">
        <v>790.447998046875</v>
      </c>
      <c r="B411">
        <v>253.80000305175781</v>
      </c>
    </row>
    <row r="412" spans="1:2" x14ac:dyDescent="0.25">
      <c r="A412">
        <v>790.46099853515625</v>
      </c>
      <c r="B412">
        <v>106</v>
      </c>
    </row>
    <row r="413" spans="1:2" x14ac:dyDescent="0.25">
      <c r="A413">
        <v>790.4730224609375</v>
      </c>
      <c r="B413">
        <v>72</v>
      </c>
    </row>
    <row r="414" spans="1:2" x14ac:dyDescent="0.25">
      <c r="A414">
        <v>790.4849853515625</v>
      </c>
      <c r="B414">
        <v>90.5</v>
      </c>
    </row>
    <row r="415" spans="1:2" x14ac:dyDescent="0.25">
      <c r="A415">
        <v>790.49700927734375</v>
      </c>
      <c r="B415">
        <v>130.80000305175781</v>
      </c>
    </row>
    <row r="416" spans="1:2" x14ac:dyDescent="0.25">
      <c r="A416">
        <v>790.510009765625</v>
      </c>
      <c r="B416">
        <v>169.80000305175781</v>
      </c>
    </row>
    <row r="417" spans="1:2" x14ac:dyDescent="0.25">
      <c r="A417">
        <v>790.52197265625</v>
      </c>
      <c r="B417">
        <v>162.5</v>
      </c>
    </row>
    <row r="418" spans="1:2" x14ac:dyDescent="0.25">
      <c r="A418">
        <v>790.53399658203125</v>
      </c>
      <c r="B418">
        <v>116</v>
      </c>
    </row>
    <row r="419" spans="1:2" x14ac:dyDescent="0.25">
      <c r="A419">
        <v>790.5469970703125</v>
      </c>
      <c r="B419">
        <v>59.25</v>
      </c>
    </row>
    <row r="420" spans="1:2" x14ac:dyDescent="0.25">
      <c r="A420">
        <v>790.55902099609375</v>
      </c>
      <c r="B420">
        <v>54.25</v>
      </c>
    </row>
    <row r="421" spans="1:2" x14ac:dyDescent="0.25">
      <c r="A421">
        <v>790.57098388671875</v>
      </c>
      <c r="B421">
        <v>120.5</v>
      </c>
    </row>
    <row r="422" spans="1:2" x14ac:dyDescent="0.25">
      <c r="A422">
        <v>790.5830078125</v>
      </c>
      <c r="B422">
        <v>156.69999694824219</v>
      </c>
    </row>
    <row r="423" spans="1:2" x14ac:dyDescent="0.25">
      <c r="A423">
        <v>790.59600830078125</v>
      </c>
      <c r="B423">
        <v>127</v>
      </c>
    </row>
    <row r="424" spans="1:2" x14ac:dyDescent="0.25">
      <c r="A424">
        <v>790.60797119140625</v>
      </c>
      <c r="B424">
        <v>125</v>
      </c>
    </row>
    <row r="425" spans="1:2" x14ac:dyDescent="0.25">
      <c r="A425">
        <v>790.6199951171875</v>
      </c>
      <c r="B425">
        <v>170.5</v>
      </c>
    </row>
    <row r="426" spans="1:2" x14ac:dyDescent="0.25">
      <c r="A426">
        <v>790.63299560546875</v>
      </c>
      <c r="B426">
        <v>195.19999694824219</v>
      </c>
    </row>
    <row r="427" spans="1:2" x14ac:dyDescent="0.25">
      <c r="A427">
        <v>790.64501953125</v>
      </c>
      <c r="B427">
        <v>174.19999694824219</v>
      </c>
    </row>
    <row r="428" spans="1:2" x14ac:dyDescent="0.25">
      <c r="A428">
        <v>790.656982421875</v>
      </c>
      <c r="B428">
        <v>138.30000305175781</v>
      </c>
    </row>
    <row r="429" spans="1:2" x14ac:dyDescent="0.25">
      <c r="A429">
        <v>790.66900634765625</v>
      </c>
      <c r="B429">
        <v>124.19999694824219</v>
      </c>
    </row>
    <row r="430" spans="1:2" x14ac:dyDescent="0.25">
      <c r="A430">
        <v>790.6820068359375</v>
      </c>
      <c r="B430">
        <v>192.30000305175781</v>
      </c>
    </row>
    <row r="431" spans="1:2" x14ac:dyDescent="0.25">
      <c r="A431">
        <v>790.6939697265625</v>
      </c>
      <c r="B431">
        <v>291.79998779296875</v>
      </c>
    </row>
    <row r="432" spans="1:2" x14ac:dyDescent="0.25">
      <c r="A432">
        <v>790.70599365234375</v>
      </c>
      <c r="B432">
        <v>261.20001220703125</v>
      </c>
    </row>
    <row r="433" spans="1:2" x14ac:dyDescent="0.25">
      <c r="A433">
        <v>790.718017578125</v>
      </c>
      <c r="B433">
        <v>154.30000305175781</v>
      </c>
    </row>
    <row r="434" spans="1:2" x14ac:dyDescent="0.25">
      <c r="A434">
        <v>790.73101806640625</v>
      </c>
      <c r="B434">
        <v>125.5</v>
      </c>
    </row>
    <row r="435" spans="1:2" x14ac:dyDescent="0.25">
      <c r="A435">
        <v>790.74298095703125</v>
      </c>
      <c r="B435">
        <v>157</v>
      </c>
    </row>
    <row r="436" spans="1:2" x14ac:dyDescent="0.25">
      <c r="A436">
        <v>790.7550048828125</v>
      </c>
      <c r="B436">
        <v>154.30000305175781</v>
      </c>
    </row>
    <row r="437" spans="1:2" x14ac:dyDescent="0.25">
      <c r="A437">
        <v>790.76800537109375</v>
      </c>
      <c r="B437">
        <v>109.30000305175781</v>
      </c>
    </row>
    <row r="438" spans="1:2" x14ac:dyDescent="0.25">
      <c r="A438">
        <v>790.780029296875</v>
      </c>
      <c r="B438">
        <v>149.5</v>
      </c>
    </row>
    <row r="439" spans="1:2" x14ac:dyDescent="0.25">
      <c r="A439">
        <v>790.7919921875</v>
      </c>
      <c r="B439">
        <v>451.5</v>
      </c>
    </row>
    <row r="440" spans="1:2" x14ac:dyDescent="0.25">
      <c r="A440">
        <v>790.80401611328125</v>
      </c>
      <c r="B440">
        <v>871.70001220703125</v>
      </c>
    </row>
    <row r="441" spans="1:2" x14ac:dyDescent="0.25">
      <c r="A441">
        <v>790.8170166015625</v>
      </c>
      <c r="B441">
        <v>1310</v>
      </c>
    </row>
    <row r="442" spans="1:2" x14ac:dyDescent="0.25">
      <c r="A442">
        <v>790.8289794921875</v>
      </c>
      <c r="B442">
        <v>2817</v>
      </c>
    </row>
    <row r="443" spans="1:2" x14ac:dyDescent="0.25">
      <c r="A443">
        <v>790.84100341796875</v>
      </c>
      <c r="B443">
        <v>8345</v>
      </c>
    </row>
    <row r="444" spans="1:2" x14ac:dyDescent="0.25">
      <c r="A444">
        <v>790.85302734375</v>
      </c>
      <c r="B444">
        <v>21500</v>
      </c>
    </row>
    <row r="445" spans="1:2" x14ac:dyDescent="0.25">
      <c r="A445">
        <v>790.86602783203125</v>
      </c>
      <c r="B445">
        <v>35070</v>
      </c>
    </row>
    <row r="446" spans="1:2" x14ac:dyDescent="0.25">
      <c r="A446">
        <v>790.87799072265625</v>
      </c>
      <c r="B446">
        <v>33450</v>
      </c>
    </row>
    <row r="447" spans="1:2" x14ac:dyDescent="0.25">
      <c r="A447">
        <v>790.8900146484375</v>
      </c>
      <c r="B447">
        <v>18760</v>
      </c>
    </row>
    <row r="448" spans="1:2" x14ac:dyDescent="0.25">
      <c r="A448">
        <v>790.90301513671875</v>
      </c>
      <c r="B448">
        <v>6556</v>
      </c>
    </row>
    <row r="449" spans="1:2" x14ac:dyDescent="0.25">
      <c r="A449">
        <v>790.91497802734375</v>
      </c>
      <c r="B449">
        <v>1788</v>
      </c>
    </row>
    <row r="450" spans="1:2" x14ac:dyDescent="0.25">
      <c r="A450">
        <v>790.927001953125</v>
      </c>
      <c r="B450">
        <v>672.79998779296875</v>
      </c>
    </row>
    <row r="451" spans="1:2" x14ac:dyDescent="0.25">
      <c r="A451">
        <v>790.93902587890625</v>
      </c>
      <c r="B451">
        <v>447</v>
      </c>
    </row>
    <row r="452" spans="1:2" x14ac:dyDescent="0.25">
      <c r="A452">
        <v>790.9520263671875</v>
      </c>
      <c r="B452">
        <v>287.5</v>
      </c>
    </row>
    <row r="453" spans="1:2" x14ac:dyDescent="0.25">
      <c r="A453">
        <v>790.9639892578125</v>
      </c>
      <c r="B453">
        <v>179</v>
      </c>
    </row>
    <row r="454" spans="1:2" x14ac:dyDescent="0.25">
      <c r="A454">
        <v>790.97601318359375</v>
      </c>
      <c r="B454">
        <v>173</v>
      </c>
    </row>
    <row r="455" spans="1:2" x14ac:dyDescent="0.25">
      <c r="A455">
        <v>790.989013671875</v>
      </c>
      <c r="B455">
        <v>175.5</v>
      </c>
    </row>
    <row r="456" spans="1:2" x14ac:dyDescent="0.25">
      <c r="A456">
        <v>791.0009765625</v>
      </c>
      <c r="B456">
        <v>187.30000305175781</v>
      </c>
    </row>
    <row r="457" spans="1:2" x14ac:dyDescent="0.25">
      <c r="A457">
        <v>791.01300048828125</v>
      </c>
      <c r="B457">
        <v>280.5</v>
      </c>
    </row>
    <row r="458" spans="1:2" x14ac:dyDescent="0.25">
      <c r="A458">
        <v>791.0250244140625</v>
      </c>
      <c r="B458">
        <v>346.70001220703125</v>
      </c>
    </row>
    <row r="459" spans="1:2" x14ac:dyDescent="0.25">
      <c r="A459">
        <v>791.03802490234375</v>
      </c>
      <c r="B459">
        <v>302.70001220703125</v>
      </c>
    </row>
    <row r="460" spans="1:2" x14ac:dyDescent="0.25">
      <c r="A460">
        <v>791.04998779296875</v>
      </c>
      <c r="B460">
        <v>260.29998779296875</v>
      </c>
    </row>
    <row r="461" spans="1:2" x14ac:dyDescent="0.25">
      <c r="A461">
        <v>791.06201171875</v>
      </c>
      <c r="B461">
        <v>231</v>
      </c>
    </row>
    <row r="462" spans="1:2" x14ac:dyDescent="0.25">
      <c r="A462">
        <v>791.073974609375</v>
      </c>
      <c r="B462">
        <v>171.19999694824219</v>
      </c>
    </row>
    <row r="463" spans="1:2" x14ac:dyDescent="0.25">
      <c r="A463">
        <v>791.08697509765625</v>
      </c>
      <c r="B463">
        <v>152.80000305175781</v>
      </c>
    </row>
    <row r="464" spans="1:2" x14ac:dyDescent="0.25">
      <c r="A464">
        <v>791.0989990234375</v>
      </c>
      <c r="B464">
        <v>185.30000305175781</v>
      </c>
    </row>
    <row r="465" spans="1:2" x14ac:dyDescent="0.25">
      <c r="A465">
        <v>791.11102294921875</v>
      </c>
      <c r="B465">
        <v>167.5</v>
      </c>
    </row>
    <row r="466" spans="1:2" x14ac:dyDescent="0.25">
      <c r="A466">
        <v>791.1240234375</v>
      </c>
      <c r="B466">
        <v>129.5</v>
      </c>
    </row>
    <row r="467" spans="1:2" x14ac:dyDescent="0.25">
      <c r="A467">
        <v>791.135986328125</v>
      </c>
      <c r="B467">
        <v>170.19999694824219</v>
      </c>
    </row>
    <row r="468" spans="1:2" x14ac:dyDescent="0.25">
      <c r="A468">
        <v>791.14801025390625</v>
      </c>
      <c r="B468">
        <v>253.5</v>
      </c>
    </row>
    <row r="469" spans="1:2" x14ac:dyDescent="0.25">
      <c r="A469">
        <v>791.15997314453125</v>
      </c>
      <c r="B469">
        <v>296</v>
      </c>
    </row>
    <row r="470" spans="1:2" x14ac:dyDescent="0.25">
      <c r="A470">
        <v>791.1729736328125</v>
      </c>
      <c r="B470">
        <v>266.79998779296875</v>
      </c>
    </row>
    <row r="471" spans="1:2" x14ac:dyDescent="0.25">
      <c r="A471">
        <v>791.18499755859375</v>
      </c>
      <c r="B471">
        <v>199.19999694824219</v>
      </c>
    </row>
    <row r="472" spans="1:2" x14ac:dyDescent="0.25">
      <c r="A472">
        <v>791.197021484375</v>
      </c>
      <c r="B472">
        <v>188</v>
      </c>
    </row>
    <row r="473" spans="1:2" x14ac:dyDescent="0.25">
      <c r="A473">
        <v>791.21002197265625</v>
      </c>
      <c r="B473">
        <v>214.30000305175781</v>
      </c>
    </row>
    <row r="474" spans="1:2" x14ac:dyDescent="0.25">
      <c r="A474">
        <v>791.22198486328125</v>
      </c>
      <c r="B474">
        <v>232.5</v>
      </c>
    </row>
    <row r="475" spans="1:2" x14ac:dyDescent="0.25">
      <c r="A475">
        <v>791.2340087890625</v>
      </c>
      <c r="B475">
        <v>331</v>
      </c>
    </row>
    <row r="476" spans="1:2" x14ac:dyDescent="0.25">
      <c r="A476">
        <v>791.2459716796875</v>
      </c>
      <c r="B476">
        <v>417</v>
      </c>
    </row>
    <row r="477" spans="1:2" x14ac:dyDescent="0.25">
      <c r="A477">
        <v>791.25897216796875</v>
      </c>
      <c r="B477">
        <v>435.5</v>
      </c>
    </row>
    <row r="478" spans="1:2" x14ac:dyDescent="0.25">
      <c r="A478">
        <v>791.27099609375</v>
      </c>
      <c r="B478">
        <v>494</v>
      </c>
    </row>
    <row r="479" spans="1:2" x14ac:dyDescent="0.25">
      <c r="A479">
        <v>791.28302001953125</v>
      </c>
      <c r="B479">
        <v>548</v>
      </c>
    </row>
    <row r="480" spans="1:2" x14ac:dyDescent="0.25">
      <c r="A480">
        <v>791.2960205078125</v>
      </c>
      <c r="B480">
        <v>646.5</v>
      </c>
    </row>
    <row r="481" spans="1:2" x14ac:dyDescent="0.25">
      <c r="A481">
        <v>791.3079833984375</v>
      </c>
      <c r="B481">
        <v>869.70001220703125</v>
      </c>
    </row>
    <row r="482" spans="1:2" x14ac:dyDescent="0.25">
      <c r="A482">
        <v>791.32000732421875</v>
      </c>
      <c r="B482">
        <v>1215</v>
      </c>
    </row>
    <row r="483" spans="1:2" x14ac:dyDescent="0.25">
      <c r="A483">
        <v>791.33197021484375</v>
      </c>
      <c r="B483">
        <v>2724</v>
      </c>
    </row>
    <row r="484" spans="1:2" x14ac:dyDescent="0.25">
      <c r="A484">
        <v>791.344970703125</v>
      </c>
      <c r="B484">
        <v>12570</v>
      </c>
    </row>
    <row r="485" spans="1:2" x14ac:dyDescent="0.25">
      <c r="A485">
        <v>791.35699462890625</v>
      </c>
      <c r="B485">
        <v>44410</v>
      </c>
    </row>
    <row r="486" spans="1:2" x14ac:dyDescent="0.25">
      <c r="A486">
        <v>791.3690185546875</v>
      </c>
      <c r="B486">
        <v>83510</v>
      </c>
    </row>
    <row r="487" spans="1:2" x14ac:dyDescent="0.25">
      <c r="A487">
        <v>791.3809814453125</v>
      </c>
      <c r="B487">
        <v>82880</v>
      </c>
    </row>
    <row r="488" spans="1:2" x14ac:dyDescent="0.25">
      <c r="A488">
        <v>791.39398193359375</v>
      </c>
      <c r="B488">
        <v>43310</v>
      </c>
    </row>
    <row r="489" spans="1:2" x14ac:dyDescent="0.25">
      <c r="A489">
        <v>791.406005859375</v>
      </c>
      <c r="B489">
        <v>12140</v>
      </c>
    </row>
    <row r="490" spans="1:2" x14ac:dyDescent="0.25">
      <c r="A490">
        <v>791.41802978515625</v>
      </c>
      <c r="B490">
        <v>2602</v>
      </c>
    </row>
    <row r="491" spans="1:2" x14ac:dyDescent="0.25">
      <c r="A491">
        <v>791.4310302734375</v>
      </c>
      <c r="B491">
        <v>830.5</v>
      </c>
    </row>
    <row r="492" spans="1:2" x14ac:dyDescent="0.25">
      <c r="A492">
        <v>791.4429931640625</v>
      </c>
      <c r="B492">
        <v>549.5</v>
      </c>
    </row>
    <row r="493" spans="1:2" x14ac:dyDescent="0.25">
      <c r="A493">
        <v>791.45501708984375</v>
      </c>
      <c r="B493">
        <v>535.5</v>
      </c>
    </row>
    <row r="494" spans="1:2" x14ac:dyDescent="0.25">
      <c r="A494">
        <v>791.46697998046875</v>
      </c>
      <c r="B494">
        <v>466</v>
      </c>
    </row>
    <row r="495" spans="1:2" x14ac:dyDescent="0.25">
      <c r="A495">
        <v>791.47998046875</v>
      </c>
      <c r="B495">
        <v>381</v>
      </c>
    </row>
    <row r="496" spans="1:2" x14ac:dyDescent="0.25">
      <c r="A496">
        <v>791.49200439453125</v>
      </c>
      <c r="B496">
        <v>327</v>
      </c>
    </row>
    <row r="497" spans="1:2" x14ac:dyDescent="0.25">
      <c r="A497">
        <v>791.5040283203125</v>
      </c>
      <c r="B497">
        <v>258</v>
      </c>
    </row>
    <row r="498" spans="1:2" x14ac:dyDescent="0.25">
      <c r="A498">
        <v>791.51702880859375</v>
      </c>
      <c r="B498">
        <v>220.30000305175781</v>
      </c>
    </row>
    <row r="499" spans="1:2" x14ac:dyDescent="0.25">
      <c r="A499">
        <v>791.52899169921875</v>
      </c>
      <c r="B499">
        <v>181.30000305175781</v>
      </c>
    </row>
    <row r="500" spans="1:2" x14ac:dyDescent="0.25">
      <c r="A500">
        <v>791.541015625</v>
      </c>
      <c r="B500">
        <v>113.30000305175781</v>
      </c>
    </row>
    <row r="501" spans="1:2" x14ac:dyDescent="0.25">
      <c r="A501">
        <v>791.552978515625</v>
      </c>
      <c r="B501">
        <v>91.25</v>
      </c>
    </row>
    <row r="502" spans="1:2" x14ac:dyDescent="0.25">
      <c r="A502">
        <v>791.56597900390625</v>
      </c>
      <c r="B502">
        <v>128.80000305175781</v>
      </c>
    </row>
    <row r="503" spans="1:2" x14ac:dyDescent="0.25">
      <c r="A503">
        <v>791.5780029296875</v>
      </c>
      <c r="B503">
        <v>184.69999694824219</v>
      </c>
    </row>
    <row r="504" spans="1:2" x14ac:dyDescent="0.25">
      <c r="A504">
        <v>791.59002685546875</v>
      </c>
      <c r="B504">
        <v>228.80000305175781</v>
      </c>
    </row>
    <row r="505" spans="1:2" x14ac:dyDescent="0.25">
      <c r="A505">
        <v>791.60302734375</v>
      </c>
      <c r="B505">
        <v>276.5</v>
      </c>
    </row>
    <row r="506" spans="1:2" x14ac:dyDescent="0.25">
      <c r="A506">
        <v>791.614990234375</v>
      </c>
      <c r="B506">
        <v>353.79998779296875</v>
      </c>
    </row>
    <row r="507" spans="1:2" x14ac:dyDescent="0.25">
      <c r="A507">
        <v>791.62701416015625</v>
      </c>
      <c r="B507">
        <v>373.70001220703125</v>
      </c>
    </row>
    <row r="508" spans="1:2" x14ac:dyDescent="0.25">
      <c r="A508">
        <v>791.63897705078125</v>
      </c>
      <c r="B508">
        <v>276.79998779296875</v>
      </c>
    </row>
    <row r="509" spans="1:2" x14ac:dyDescent="0.25">
      <c r="A509">
        <v>791.6519775390625</v>
      </c>
      <c r="B509">
        <v>214.5</v>
      </c>
    </row>
    <row r="510" spans="1:2" x14ac:dyDescent="0.25">
      <c r="A510">
        <v>791.66400146484375</v>
      </c>
      <c r="B510">
        <v>268</v>
      </c>
    </row>
    <row r="511" spans="1:2" x14ac:dyDescent="0.25">
      <c r="A511">
        <v>791.676025390625</v>
      </c>
      <c r="B511">
        <v>328.5</v>
      </c>
    </row>
    <row r="512" spans="1:2" x14ac:dyDescent="0.25">
      <c r="A512">
        <v>791.68902587890625</v>
      </c>
      <c r="B512">
        <v>336</v>
      </c>
    </row>
    <row r="513" spans="1:2" x14ac:dyDescent="0.25">
      <c r="A513">
        <v>791.70098876953125</v>
      </c>
      <c r="B513">
        <v>359.20001220703125</v>
      </c>
    </row>
    <row r="514" spans="1:2" x14ac:dyDescent="0.25">
      <c r="A514">
        <v>791.7130126953125</v>
      </c>
      <c r="B514">
        <v>429.29998779296875</v>
      </c>
    </row>
    <row r="515" spans="1:2" x14ac:dyDescent="0.25">
      <c r="A515">
        <v>791.7249755859375</v>
      </c>
      <c r="B515">
        <v>494.70001220703125</v>
      </c>
    </row>
    <row r="516" spans="1:2" x14ac:dyDescent="0.25">
      <c r="A516">
        <v>791.73797607421875</v>
      </c>
      <c r="B516">
        <v>525.79998779296875</v>
      </c>
    </row>
    <row r="517" spans="1:2" x14ac:dyDescent="0.25">
      <c r="A517">
        <v>791.75</v>
      </c>
      <c r="B517">
        <v>490.5</v>
      </c>
    </row>
    <row r="518" spans="1:2" x14ac:dyDescent="0.25">
      <c r="A518">
        <v>791.76202392578125</v>
      </c>
      <c r="B518">
        <v>478</v>
      </c>
    </row>
    <row r="519" spans="1:2" x14ac:dyDescent="0.25">
      <c r="A519">
        <v>791.7750244140625</v>
      </c>
      <c r="B519">
        <v>589</v>
      </c>
    </row>
    <row r="520" spans="1:2" x14ac:dyDescent="0.25">
      <c r="A520">
        <v>791.7869873046875</v>
      </c>
      <c r="B520">
        <v>640</v>
      </c>
    </row>
    <row r="521" spans="1:2" x14ac:dyDescent="0.25">
      <c r="A521">
        <v>791.79901123046875</v>
      </c>
      <c r="B521">
        <v>666.5</v>
      </c>
    </row>
    <row r="522" spans="1:2" x14ac:dyDescent="0.25">
      <c r="A522">
        <v>791.81097412109375</v>
      </c>
      <c r="B522">
        <v>758.20001220703125</v>
      </c>
    </row>
    <row r="523" spans="1:2" x14ac:dyDescent="0.25">
      <c r="A523">
        <v>791.823974609375</v>
      </c>
      <c r="B523">
        <v>931.5</v>
      </c>
    </row>
    <row r="524" spans="1:2" x14ac:dyDescent="0.25">
      <c r="A524">
        <v>791.83599853515625</v>
      </c>
      <c r="B524">
        <v>2859</v>
      </c>
    </row>
    <row r="525" spans="1:2" x14ac:dyDescent="0.25">
      <c r="A525">
        <v>791.8480224609375</v>
      </c>
      <c r="B525">
        <v>18390</v>
      </c>
    </row>
    <row r="526" spans="1:2" x14ac:dyDescent="0.25">
      <c r="A526">
        <v>791.8599853515625</v>
      </c>
      <c r="B526">
        <v>76240</v>
      </c>
    </row>
    <row r="527" spans="1:2" x14ac:dyDescent="0.25">
      <c r="A527">
        <v>791.87298583984375</v>
      </c>
      <c r="B527">
        <v>148500</v>
      </c>
    </row>
    <row r="528" spans="1:2" x14ac:dyDescent="0.25">
      <c r="A528">
        <v>791.885009765625</v>
      </c>
      <c r="B528">
        <v>141900</v>
      </c>
    </row>
    <row r="529" spans="1:2" x14ac:dyDescent="0.25">
      <c r="A529">
        <v>791.89697265625</v>
      </c>
      <c r="B529">
        <v>66410</v>
      </c>
    </row>
    <row r="530" spans="1:2" x14ac:dyDescent="0.25">
      <c r="A530">
        <v>791.90997314453125</v>
      </c>
      <c r="B530">
        <v>14800</v>
      </c>
    </row>
    <row r="531" spans="1:2" x14ac:dyDescent="0.25">
      <c r="A531">
        <v>791.9219970703125</v>
      </c>
      <c r="B531">
        <v>2579</v>
      </c>
    </row>
    <row r="532" spans="1:2" x14ac:dyDescent="0.25">
      <c r="A532">
        <v>791.93402099609375</v>
      </c>
      <c r="B532">
        <v>1025</v>
      </c>
    </row>
    <row r="533" spans="1:2" x14ac:dyDescent="0.25">
      <c r="A533">
        <v>791.947021484375</v>
      </c>
      <c r="B533">
        <v>922.5</v>
      </c>
    </row>
    <row r="534" spans="1:2" x14ac:dyDescent="0.25">
      <c r="A534">
        <v>791.958984375</v>
      </c>
      <c r="B534">
        <v>934.20001220703125</v>
      </c>
    </row>
    <row r="535" spans="1:2" x14ac:dyDescent="0.25">
      <c r="A535">
        <v>791.97100830078125</v>
      </c>
      <c r="B535">
        <v>704.79998779296875</v>
      </c>
    </row>
    <row r="536" spans="1:2" x14ac:dyDescent="0.25">
      <c r="A536">
        <v>791.98297119140625</v>
      </c>
      <c r="B536">
        <v>461</v>
      </c>
    </row>
    <row r="537" spans="1:2" x14ac:dyDescent="0.25">
      <c r="A537">
        <v>791.9959716796875</v>
      </c>
      <c r="B537">
        <v>363.20001220703125</v>
      </c>
    </row>
    <row r="538" spans="1:2" x14ac:dyDescent="0.25">
      <c r="A538">
        <v>792.00799560546875</v>
      </c>
      <c r="B538">
        <v>383.70001220703125</v>
      </c>
    </row>
    <row r="539" spans="1:2" x14ac:dyDescent="0.25">
      <c r="A539">
        <v>792.02001953125</v>
      </c>
      <c r="B539">
        <v>401.29998779296875</v>
      </c>
    </row>
    <row r="540" spans="1:2" x14ac:dyDescent="0.25">
      <c r="A540">
        <v>792.03302001953125</v>
      </c>
      <c r="B540">
        <v>395.29998779296875</v>
      </c>
    </row>
    <row r="541" spans="1:2" x14ac:dyDescent="0.25">
      <c r="A541">
        <v>792.04498291015625</v>
      </c>
      <c r="B541">
        <v>357.20001220703125</v>
      </c>
    </row>
    <row r="542" spans="1:2" x14ac:dyDescent="0.25">
      <c r="A542">
        <v>792.0570068359375</v>
      </c>
      <c r="B542">
        <v>240.19999694824219</v>
      </c>
    </row>
    <row r="543" spans="1:2" x14ac:dyDescent="0.25">
      <c r="A543">
        <v>792.0689697265625</v>
      </c>
      <c r="B543">
        <v>126.30000305175781</v>
      </c>
    </row>
    <row r="544" spans="1:2" x14ac:dyDescent="0.25">
      <c r="A544">
        <v>792.08197021484375</v>
      </c>
      <c r="B544">
        <v>137</v>
      </c>
    </row>
    <row r="545" spans="1:2" x14ac:dyDescent="0.25">
      <c r="A545">
        <v>792.093994140625</v>
      </c>
      <c r="B545">
        <v>258.70001220703125</v>
      </c>
    </row>
    <row r="546" spans="1:2" x14ac:dyDescent="0.25">
      <c r="A546">
        <v>792.10601806640625</v>
      </c>
      <c r="B546">
        <v>440.5</v>
      </c>
    </row>
    <row r="547" spans="1:2" x14ac:dyDescent="0.25">
      <c r="A547">
        <v>792.1190185546875</v>
      </c>
      <c r="B547">
        <v>580.79998779296875</v>
      </c>
    </row>
    <row r="548" spans="1:2" x14ac:dyDescent="0.25">
      <c r="A548">
        <v>792.1309814453125</v>
      </c>
      <c r="B548">
        <v>547.29998779296875</v>
      </c>
    </row>
    <row r="549" spans="1:2" x14ac:dyDescent="0.25">
      <c r="A549">
        <v>792.14300537109375</v>
      </c>
      <c r="B549">
        <v>467.29998779296875</v>
      </c>
    </row>
    <row r="550" spans="1:2" x14ac:dyDescent="0.25">
      <c r="A550">
        <v>792.155029296875</v>
      </c>
      <c r="B550">
        <v>463.79998779296875</v>
      </c>
    </row>
    <row r="551" spans="1:2" x14ac:dyDescent="0.25">
      <c r="A551">
        <v>792.16802978515625</v>
      </c>
      <c r="B551">
        <v>432</v>
      </c>
    </row>
    <row r="552" spans="1:2" x14ac:dyDescent="0.25">
      <c r="A552">
        <v>792.17999267578125</v>
      </c>
      <c r="B552">
        <v>344.70001220703125</v>
      </c>
    </row>
    <row r="553" spans="1:2" x14ac:dyDescent="0.25">
      <c r="A553">
        <v>792.1920166015625</v>
      </c>
      <c r="B553">
        <v>250.5</v>
      </c>
    </row>
    <row r="554" spans="1:2" x14ac:dyDescent="0.25">
      <c r="A554">
        <v>792.20501708984375</v>
      </c>
      <c r="B554">
        <v>235.69999694824219</v>
      </c>
    </row>
    <row r="555" spans="1:2" x14ac:dyDescent="0.25">
      <c r="A555">
        <v>792.21697998046875</v>
      </c>
      <c r="B555">
        <v>286.79998779296875</v>
      </c>
    </row>
    <row r="556" spans="1:2" x14ac:dyDescent="0.25">
      <c r="A556">
        <v>792.22900390625</v>
      </c>
      <c r="B556">
        <v>356.5</v>
      </c>
    </row>
    <row r="557" spans="1:2" x14ac:dyDescent="0.25">
      <c r="A557">
        <v>792.24102783203125</v>
      </c>
      <c r="B557">
        <v>435</v>
      </c>
    </row>
    <row r="558" spans="1:2" x14ac:dyDescent="0.25">
      <c r="A558">
        <v>792.2540283203125</v>
      </c>
      <c r="B558">
        <v>453.20001220703125</v>
      </c>
    </row>
    <row r="559" spans="1:2" x14ac:dyDescent="0.25">
      <c r="A559">
        <v>792.2659912109375</v>
      </c>
      <c r="B559">
        <v>454</v>
      </c>
    </row>
    <row r="560" spans="1:2" x14ac:dyDescent="0.25">
      <c r="A560">
        <v>792.27801513671875</v>
      </c>
      <c r="B560">
        <v>483.5</v>
      </c>
    </row>
    <row r="561" spans="1:2" x14ac:dyDescent="0.25">
      <c r="A561">
        <v>792.291015625</v>
      </c>
      <c r="B561">
        <v>564.79998779296875</v>
      </c>
    </row>
    <row r="562" spans="1:2" x14ac:dyDescent="0.25">
      <c r="A562">
        <v>792.302978515625</v>
      </c>
      <c r="B562">
        <v>650</v>
      </c>
    </row>
    <row r="563" spans="1:2" x14ac:dyDescent="0.25">
      <c r="A563">
        <v>792.31500244140625</v>
      </c>
      <c r="B563">
        <v>760</v>
      </c>
    </row>
    <row r="564" spans="1:2" x14ac:dyDescent="0.25">
      <c r="A564">
        <v>792.3270263671875</v>
      </c>
      <c r="B564">
        <v>1301</v>
      </c>
    </row>
    <row r="565" spans="1:2" x14ac:dyDescent="0.25">
      <c r="A565">
        <v>792.34002685546875</v>
      </c>
      <c r="B565">
        <v>4252</v>
      </c>
    </row>
    <row r="566" spans="1:2" x14ac:dyDescent="0.25">
      <c r="A566">
        <v>792.35198974609375</v>
      </c>
      <c r="B566">
        <v>24810</v>
      </c>
    </row>
    <row r="567" spans="1:2" x14ac:dyDescent="0.25">
      <c r="A567">
        <v>792.364013671875</v>
      </c>
      <c r="B567">
        <v>96140</v>
      </c>
    </row>
    <row r="568" spans="1:2" x14ac:dyDescent="0.25">
      <c r="A568">
        <v>792.37701416015625</v>
      </c>
      <c r="B568">
        <v>175100</v>
      </c>
    </row>
    <row r="569" spans="1:2" x14ac:dyDescent="0.25">
      <c r="A569">
        <v>792.38897705078125</v>
      </c>
      <c r="B569">
        <v>155500</v>
      </c>
    </row>
    <row r="570" spans="1:2" x14ac:dyDescent="0.25">
      <c r="A570">
        <v>792.4010009765625</v>
      </c>
      <c r="B570">
        <v>67250</v>
      </c>
    </row>
    <row r="571" spans="1:2" x14ac:dyDescent="0.25">
      <c r="A571">
        <v>792.41302490234375</v>
      </c>
      <c r="B571">
        <v>13780</v>
      </c>
    </row>
    <row r="572" spans="1:2" x14ac:dyDescent="0.25">
      <c r="A572">
        <v>792.426025390625</v>
      </c>
      <c r="B572">
        <v>2191</v>
      </c>
    </row>
    <row r="573" spans="1:2" x14ac:dyDescent="0.25">
      <c r="A573">
        <v>792.43798828125</v>
      </c>
      <c r="B573">
        <v>1013</v>
      </c>
    </row>
    <row r="574" spans="1:2" x14ac:dyDescent="0.25">
      <c r="A574">
        <v>792.45001220703125</v>
      </c>
      <c r="B574">
        <v>1151</v>
      </c>
    </row>
    <row r="575" spans="1:2" x14ac:dyDescent="0.25">
      <c r="A575">
        <v>792.4630126953125</v>
      </c>
      <c r="B575">
        <v>1294</v>
      </c>
    </row>
    <row r="576" spans="1:2" x14ac:dyDescent="0.25">
      <c r="A576">
        <v>792.4749755859375</v>
      </c>
      <c r="B576">
        <v>1030</v>
      </c>
    </row>
    <row r="577" spans="1:2" x14ac:dyDescent="0.25">
      <c r="A577">
        <v>792.48699951171875</v>
      </c>
      <c r="B577">
        <v>660.70001220703125</v>
      </c>
    </row>
    <row r="578" spans="1:2" x14ac:dyDescent="0.25">
      <c r="A578">
        <v>792.4990234375</v>
      </c>
      <c r="B578">
        <v>394.20001220703125</v>
      </c>
    </row>
    <row r="579" spans="1:2" x14ac:dyDescent="0.25">
      <c r="A579">
        <v>792.51202392578125</v>
      </c>
      <c r="B579">
        <v>349</v>
      </c>
    </row>
    <row r="580" spans="1:2" x14ac:dyDescent="0.25">
      <c r="A580">
        <v>792.52398681640625</v>
      </c>
      <c r="B580">
        <v>540.20001220703125</v>
      </c>
    </row>
    <row r="581" spans="1:2" x14ac:dyDescent="0.25">
      <c r="A581">
        <v>792.5360107421875</v>
      </c>
      <c r="B581">
        <v>628.70001220703125</v>
      </c>
    </row>
    <row r="582" spans="1:2" x14ac:dyDescent="0.25">
      <c r="A582">
        <v>792.54901123046875</v>
      </c>
      <c r="B582">
        <v>482.20001220703125</v>
      </c>
    </row>
    <row r="583" spans="1:2" x14ac:dyDescent="0.25">
      <c r="A583">
        <v>792.56097412109375</v>
      </c>
      <c r="B583">
        <v>295</v>
      </c>
    </row>
    <row r="584" spans="1:2" x14ac:dyDescent="0.25">
      <c r="A584">
        <v>792.572998046875</v>
      </c>
      <c r="B584">
        <v>179.30000305175781</v>
      </c>
    </row>
    <row r="585" spans="1:2" x14ac:dyDescent="0.25">
      <c r="A585">
        <v>792.58599853515625</v>
      </c>
      <c r="B585">
        <v>184.30000305175781</v>
      </c>
    </row>
    <row r="586" spans="1:2" x14ac:dyDescent="0.25">
      <c r="A586">
        <v>792.5980224609375</v>
      </c>
      <c r="B586">
        <v>298</v>
      </c>
    </row>
    <row r="587" spans="1:2" x14ac:dyDescent="0.25">
      <c r="A587">
        <v>792.6099853515625</v>
      </c>
      <c r="B587">
        <v>407.70001220703125</v>
      </c>
    </row>
    <row r="588" spans="1:2" x14ac:dyDescent="0.25">
      <c r="A588">
        <v>792.62200927734375</v>
      </c>
      <c r="B588">
        <v>520.70001220703125</v>
      </c>
    </row>
    <row r="589" spans="1:2" x14ac:dyDescent="0.25">
      <c r="A589">
        <v>792.635009765625</v>
      </c>
      <c r="B589">
        <v>584</v>
      </c>
    </row>
    <row r="590" spans="1:2" x14ac:dyDescent="0.25">
      <c r="A590">
        <v>792.64697265625</v>
      </c>
      <c r="B590">
        <v>528.20001220703125</v>
      </c>
    </row>
    <row r="591" spans="1:2" x14ac:dyDescent="0.25">
      <c r="A591">
        <v>792.65899658203125</v>
      </c>
      <c r="B591">
        <v>479</v>
      </c>
    </row>
    <row r="592" spans="1:2" x14ac:dyDescent="0.25">
      <c r="A592">
        <v>792.6719970703125</v>
      </c>
      <c r="B592">
        <v>421.79998779296875</v>
      </c>
    </row>
    <row r="593" spans="1:2" x14ac:dyDescent="0.25">
      <c r="A593">
        <v>792.68402099609375</v>
      </c>
      <c r="B593">
        <v>319.20001220703125</v>
      </c>
    </row>
    <row r="594" spans="1:2" x14ac:dyDescent="0.25">
      <c r="A594">
        <v>792.69598388671875</v>
      </c>
      <c r="B594">
        <v>275.70001220703125</v>
      </c>
    </row>
    <row r="595" spans="1:2" x14ac:dyDescent="0.25">
      <c r="A595">
        <v>792.7080078125</v>
      </c>
      <c r="B595">
        <v>282.20001220703125</v>
      </c>
    </row>
    <row r="596" spans="1:2" x14ac:dyDescent="0.25">
      <c r="A596">
        <v>792.72100830078125</v>
      </c>
      <c r="B596">
        <v>305.29998779296875</v>
      </c>
    </row>
    <row r="597" spans="1:2" x14ac:dyDescent="0.25">
      <c r="A597">
        <v>792.73297119140625</v>
      </c>
      <c r="B597">
        <v>367.20001220703125</v>
      </c>
    </row>
    <row r="598" spans="1:2" x14ac:dyDescent="0.25">
      <c r="A598">
        <v>792.7449951171875</v>
      </c>
      <c r="B598">
        <v>490</v>
      </c>
    </row>
    <row r="599" spans="1:2" x14ac:dyDescent="0.25">
      <c r="A599">
        <v>792.75799560546875</v>
      </c>
      <c r="B599">
        <v>562.20001220703125</v>
      </c>
    </row>
    <row r="600" spans="1:2" x14ac:dyDescent="0.25">
      <c r="A600">
        <v>792.77001953125</v>
      </c>
      <c r="B600">
        <v>565.20001220703125</v>
      </c>
    </row>
    <row r="601" spans="1:2" x14ac:dyDescent="0.25">
      <c r="A601">
        <v>792.781982421875</v>
      </c>
      <c r="B601">
        <v>686</v>
      </c>
    </row>
    <row r="602" spans="1:2" x14ac:dyDescent="0.25">
      <c r="A602">
        <v>792.79400634765625</v>
      </c>
      <c r="B602">
        <v>800.79998779296875</v>
      </c>
    </row>
    <row r="603" spans="1:2" x14ac:dyDescent="0.25">
      <c r="A603">
        <v>792.8070068359375</v>
      </c>
      <c r="B603">
        <v>719.70001220703125</v>
      </c>
    </row>
    <row r="604" spans="1:2" x14ac:dyDescent="0.25">
      <c r="A604">
        <v>792.8189697265625</v>
      </c>
      <c r="B604">
        <v>635.29998779296875</v>
      </c>
    </row>
    <row r="605" spans="1:2" x14ac:dyDescent="0.25">
      <c r="A605">
        <v>792.83099365234375</v>
      </c>
      <c r="B605">
        <v>1112</v>
      </c>
    </row>
    <row r="606" spans="1:2" x14ac:dyDescent="0.25">
      <c r="A606">
        <v>792.843994140625</v>
      </c>
      <c r="B606">
        <v>4709</v>
      </c>
    </row>
    <row r="607" spans="1:2" x14ac:dyDescent="0.25">
      <c r="A607">
        <v>792.85601806640625</v>
      </c>
      <c r="B607">
        <v>25650</v>
      </c>
    </row>
    <row r="608" spans="1:2" x14ac:dyDescent="0.25">
      <c r="A608">
        <v>792.86798095703125</v>
      </c>
      <c r="B608">
        <v>85300</v>
      </c>
    </row>
    <row r="609" spans="1:2" x14ac:dyDescent="0.25">
      <c r="A609">
        <v>792.8809814453125</v>
      </c>
      <c r="B609">
        <v>139200</v>
      </c>
    </row>
    <row r="610" spans="1:2" x14ac:dyDescent="0.25">
      <c r="A610">
        <v>792.89300537109375</v>
      </c>
      <c r="B610">
        <v>112400</v>
      </c>
    </row>
    <row r="611" spans="1:2" x14ac:dyDescent="0.25">
      <c r="A611">
        <v>792.905029296875</v>
      </c>
      <c r="B611">
        <v>44150</v>
      </c>
    </row>
    <row r="612" spans="1:2" x14ac:dyDescent="0.25">
      <c r="A612">
        <v>792.9169921875</v>
      </c>
      <c r="B612">
        <v>8873</v>
      </c>
    </row>
    <row r="613" spans="1:2" x14ac:dyDescent="0.25">
      <c r="A613">
        <v>792.92999267578125</v>
      </c>
      <c r="B613">
        <v>2111</v>
      </c>
    </row>
    <row r="614" spans="1:2" x14ac:dyDescent="0.25">
      <c r="A614">
        <v>792.9420166015625</v>
      </c>
      <c r="B614">
        <v>1132</v>
      </c>
    </row>
    <row r="615" spans="1:2" x14ac:dyDescent="0.25">
      <c r="A615">
        <v>792.9539794921875</v>
      </c>
      <c r="B615">
        <v>957.5</v>
      </c>
    </row>
    <row r="616" spans="1:2" x14ac:dyDescent="0.25">
      <c r="A616">
        <v>792.96697998046875</v>
      </c>
      <c r="B616">
        <v>914.29998779296875</v>
      </c>
    </row>
    <row r="617" spans="1:2" x14ac:dyDescent="0.25">
      <c r="A617">
        <v>792.97900390625</v>
      </c>
      <c r="B617">
        <v>860</v>
      </c>
    </row>
    <row r="618" spans="1:2" x14ac:dyDescent="0.25">
      <c r="A618">
        <v>792.99102783203125</v>
      </c>
      <c r="B618">
        <v>706.70001220703125</v>
      </c>
    </row>
    <row r="619" spans="1:2" x14ac:dyDescent="0.25">
      <c r="A619">
        <v>793.00299072265625</v>
      </c>
      <c r="B619">
        <v>508</v>
      </c>
    </row>
    <row r="620" spans="1:2" x14ac:dyDescent="0.25">
      <c r="A620">
        <v>793.0159912109375</v>
      </c>
      <c r="B620">
        <v>365.5</v>
      </c>
    </row>
    <row r="621" spans="1:2" x14ac:dyDescent="0.25">
      <c r="A621">
        <v>793.02801513671875</v>
      </c>
      <c r="B621">
        <v>295.5</v>
      </c>
    </row>
    <row r="622" spans="1:2" x14ac:dyDescent="0.25">
      <c r="A622">
        <v>793.03997802734375</v>
      </c>
      <c r="B622">
        <v>264</v>
      </c>
    </row>
    <row r="623" spans="1:2" x14ac:dyDescent="0.25">
      <c r="A623">
        <v>793.052978515625</v>
      </c>
      <c r="B623">
        <v>209.80000305175781</v>
      </c>
    </row>
    <row r="624" spans="1:2" x14ac:dyDescent="0.25">
      <c r="A624">
        <v>793.06500244140625</v>
      </c>
      <c r="B624">
        <v>171</v>
      </c>
    </row>
    <row r="625" spans="1:2" x14ac:dyDescent="0.25">
      <c r="A625">
        <v>793.0770263671875</v>
      </c>
      <c r="B625">
        <v>193</v>
      </c>
    </row>
    <row r="626" spans="1:2" x14ac:dyDescent="0.25">
      <c r="A626">
        <v>793.09002685546875</v>
      </c>
      <c r="B626">
        <v>187.69999694824219</v>
      </c>
    </row>
    <row r="627" spans="1:2" x14ac:dyDescent="0.25">
      <c r="A627">
        <v>793.10198974609375</v>
      </c>
      <c r="B627">
        <v>186.30000305175781</v>
      </c>
    </row>
    <row r="628" spans="1:2" x14ac:dyDescent="0.25">
      <c r="A628">
        <v>793.114013671875</v>
      </c>
      <c r="B628">
        <v>308.70001220703125</v>
      </c>
    </row>
    <row r="629" spans="1:2" x14ac:dyDescent="0.25">
      <c r="A629">
        <v>793.1259765625</v>
      </c>
      <c r="B629">
        <v>437.5</v>
      </c>
    </row>
    <row r="630" spans="1:2" x14ac:dyDescent="0.25">
      <c r="A630">
        <v>793.13897705078125</v>
      </c>
      <c r="B630">
        <v>409.5</v>
      </c>
    </row>
    <row r="631" spans="1:2" x14ac:dyDescent="0.25">
      <c r="A631">
        <v>793.1510009765625</v>
      </c>
      <c r="B631">
        <v>340.5</v>
      </c>
    </row>
    <row r="632" spans="1:2" x14ac:dyDescent="0.25">
      <c r="A632">
        <v>793.16302490234375</v>
      </c>
      <c r="B632">
        <v>382.20001220703125</v>
      </c>
    </row>
    <row r="633" spans="1:2" x14ac:dyDescent="0.25">
      <c r="A633">
        <v>793.176025390625</v>
      </c>
      <c r="B633">
        <v>424.20001220703125</v>
      </c>
    </row>
    <row r="634" spans="1:2" x14ac:dyDescent="0.25">
      <c r="A634">
        <v>793.18798828125</v>
      </c>
      <c r="B634">
        <v>368.79998779296875</v>
      </c>
    </row>
    <row r="635" spans="1:2" x14ac:dyDescent="0.25">
      <c r="A635">
        <v>793.20001220703125</v>
      </c>
      <c r="B635">
        <v>274.79998779296875</v>
      </c>
    </row>
    <row r="636" spans="1:2" x14ac:dyDescent="0.25">
      <c r="A636">
        <v>793.21197509765625</v>
      </c>
      <c r="B636">
        <v>207</v>
      </c>
    </row>
    <row r="637" spans="1:2" x14ac:dyDescent="0.25">
      <c r="A637">
        <v>793.2249755859375</v>
      </c>
      <c r="B637">
        <v>211.5</v>
      </c>
    </row>
    <row r="638" spans="1:2" x14ac:dyDescent="0.25">
      <c r="A638">
        <v>793.23699951171875</v>
      </c>
      <c r="B638">
        <v>247.5</v>
      </c>
    </row>
    <row r="639" spans="1:2" x14ac:dyDescent="0.25">
      <c r="A639">
        <v>793.2490234375</v>
      </c>
      <c r="B639">
        <v>266.5</v>
      </c>
    </row>
    <row r="640" spans="1:2" x14ac:dyDescent="0.25">
      <c r="A640">
        <v>793.26202392578125</v>
      </c>
      <c r="B640">
        <v>309.5</v>
      </c>
    </row>
    <row r="641" spans="1:2" x14ac:dyDescent="0.25">
      <c r="A641">
        <v>793.27398681640625</v>
      </c>
      <c r="B641">
        <v>360.5</v>
      </c>
    </row>
    <row r="642" spans="1:2" x14ac:dyDescent="0.25">
      <c r="A642">
        <v>793.2860107421875</v>
      </c>
      <c r="B642">
        <v>396.70001220703125</v>
      </c>
    </row>
    <row r="643" spans="1:2" x14ac:dyDescent="0.25">
      <c r="A643">
        <v>793.29901123046875</v>
      </c>
      <c r="B643">
        <v>392</v>
      </c>
    </row>
    <row r="644" spans="1:2" x14ac:dyDescent="0.25">
      <c r="A644">
        <v>793.31097412109375</v>
      </c>
      <c r="B644">
        <v>338.5</v>
      </c>
    </row>
    <row r="645" spans="1:2" x14ac:dyDescent="0.25">
      <c r="A645">
        <v>793.322998046875</v>
      </c>
      <c r="B645">
        <v>519.20001220703125</v>
      </c>
    </row>
    <row r="646" spans="1:2" x14ac:dyDescent="0.25">
      <c r="A646">
        <v>793.33502197265625</v>
      </c>
      <c r="B646">
        <v>1306</v>
      </c>
    </row>
    <row r="647" spans="1:2" x14ac:dyDescent="0.25">
      <c r="A647">
        <v>793.3480224609375</v>
      </c>
      <c r="B647">
        <v>5003</v>
      </c>
    </row>
    <row r="648" spans="1:2" x14ac:dyDescent="0.25">
      <c r="A648">
        <v>793.3599853515625</v>
      </c>
      <c r="B648">
        <v>20480</v>
      </c>
    </row>
    <row r="649" spans="1:2" x14ac:dyDescent="0.25">
      <c r="A649">
        <v>793.37200927734375</v>
      </c>
      <c r="B649">
        <v>51270</v>
      </c>
    </row>
    <row r="650" spans="1:2" x14ac:dyDescent="0.25">
      <c r="A650">
        <v>793.385009765625</v>
      </c>
      <c r="B650">
        <v>69940</v>
      </c>
    </row>
    <row r="651" spans="1:2" x14ac:dyDescent="0.25">
      <c r="A651">
        <v>793.39697265625</v>
      </c>
      <c r="B651">
        <v>51850</v>
      </c>
    </row>
    <row r="652" spans="1:2" x14ac:dyDescent="0.25">
      <c r="A652">
        <v>793.40899658203125</v>
      </c>
      <c r="B652">
        <v>21070</v>
      </c>
    </row>
    <row r="653" spans="1:2" x14ac:dyDescent="0.25">
      <c r="A653">
        <v>793.4219970703125</v>
      </c>
      <c r="B653">
        <v>5327</v>
      </c>
    </row>
    <row r="654" spans="1:2" x14ac:dyDescent="0.25">
      <c r="A654">
        <v>793.43402099609375</v>
      </c>
      <c r="B654">
        <v>1378</v>
      </c>
    </row>
    <row r="655" spans="1:2" x14ac:dyDescent="0.25">
      <c r="A655">
        <v>793.44598388671875</v>
      </c>
      <c r="B655">
        <v>618.29998779296875</v>
      </c>
    </row>
    <row r="656" spans="1:2" x14ac:dyDescent="0.25">
      <c r="A656">
        <v>793.4580078125</v>
      </c>
      <c r="B656">
        <v>475.5</v>
      </c>
    </row>
    <row r="657" spans="1:2" x14ac:dyDescent="0.25">
      <c r="A657">
        <v>793.47100830078125</v>
      </c>
      <c r="B657">
        <v>420.5</v>
      </c>
    </row>
    <row r="658" spans="1:2" x14ac:dyDescent="0.25">
      <c r="A658">
        <v>793.48297119140625</v>
      </c>
      <c r="B658">
        <v>362.70001220703125</v>
      </c>
    </row>
    <row r="659" spans="1:2" x14ac:dyDescent="0.25">
      <c r="A659">
        <v>793.4949951171875</v>
      </c>
      <c r="B659">
        <v>293.5</v>
      </c>
    </row>
    <row r="660" spans="1:2" x14ac:dyDescent="0.25">
      <c r="A660">
        <v>793.50799560546875</v>
      </c>
      <c r="B660">
        <v>253.30000305175781</v>
      </c>
    </row>
    <row r="661" spans="1:2" x14ac:dyDescent="0.25">
      <c r="A661">
        <v>793.52001953125</v>
      </c>
      <c r="B661">
        <v>190</v>
      </c>
    </row>
    <row r="662" spans="1:2" x14ac:dyDescent="0.25">
      <c r="A662">
        <v>793.531982421875</v>
      </c>
      <c r="B662">
        <v>184.30000305175781</v>
      </c>
    </row>
    <row r="663" spans="1:2" x14ac:dyDescent="0.25">
      <c r="A663">
        <v>793.54400634765625</v>
      </c>
      <c r="B663">
        <v>276.79998779296875</v>
      </c>
    </row>
    <row r="664" spans="1:2" x14ac:dyDescent="0.25">
      <c r="A664">
        <v>793.5570068359375</v>
      </c>
      <c r="B664">
        <v>309</v>
      </c>
    </row>
    <row r="665" spans="1:2" x14ac:dyDescent="0.25">
      <c r="A665">
        <v>793.5689697265625</v>
      </c>
      <c r="B665">
        <v>254</v>
      </c>
    </row>
    <row r="666" spans="1:2" x14ac:dyDescent="0.25">
      <c r="A666">
        <v>793.58099365234375</v>
      </c>
      <c r="B666">
        <v>235.30000305175781</v>
      </c>
    </row>
    <row r="667" spans="1:2" x14ac:dyDescent="0.25">
      <c r="A667">
        <v>793.593994140625</v>
      </c>
      <c r="B667">
        <v>234.19999694824219</v>
      </c>
    </row>
    <row r="668" spans="1:2" x14ac:dyDescent="0.25">
      <c r="A668">
        <v>793.60601806640625</v>
      </c>
      <c r="B668">
        <v>180.5</v>
      </c>
    </row>
    <row r="669" spans="1:2" x14ac:dyDescent="0.25">
      <c r="A669">
        <v>793.61798095703125</v>
      </c>
      <c r="B669">
        <v>137.5</v>
      </c>
    </row>
    <row r="670" spans="1:2" x14ac:dyDescent="0.25">
      <c r="A670">
        <v>793.6309814453125</v>
      </c>
      <c r="B670">
        <v>137.69999694824219</v>
      </c>
    </row>
    <row r="671" spans="1:2" x14ac:dyDescent="0.25">
      <c r="A671">
        <v>793.64300537109375</v>
      </c>
      <c r="B671">
        <v>154.80000305175781</v>
      </c>
    </row>
    <row r="672" spans="1:2" x14ac:dyDescent="0.25">
      <c r="A672">
        <v>793.655029296875</v>
      </c>
      <c r="B672">
        <v>189.5</v>
      </c>
    </row>
    <row r="673" spans="1:2" x14ac:dyDescent="0.25">
      <c r="A673">
        <v>793.6669921875</v>
      </c>
      <c r="B673">
        <v>225.19999694824219</v>
      </c>
    </row>
    <row r="674" spans="1:2" x14ac:dyDescent="0.25">
      <c r="A674">
        <v>793.67999267578125</v>
      </c>
      <c r="B674">
        <v>256.29998779296875</v>
      </c>
    </row>
    <row r="675" spans="1:2" x14ac:dyDescent="0.25">
      <c r="A675">
        <v>793.6920166015625</v>
      </c>
      <c r="B675">
        <v>260.70001220703125</v>
      </c>
    </row>
    <row r="676" spans="1:2" x14ac:dyDescent="0.25">
      <c r="A676">
        <v>793.7039794921875</v>
      </c>
      <c r="B676">
        <v>230</v>
      </c>
    </row>
    <row r="677" spans="1:2" x14ac:dyDescent="0.25">
      <c r="A677">
        <v>793.71697998046875</v>
      </c>
      <c r="B677">
        <v>239.5</v>
      </c>
    </row>
    <row r="678" spans="1:2" x14ac:dyDescent="0.25">
      <c r="A678">
        <v>793.72900390625</v>
      </c>
      <c r="B678">
        <v>244</v>
      </c>
    </row>
    <row r="679" spans="1:2" x14ac:dyDescent="0.25">
      <c r="A679">
        <v>793.74102783203125</v>
      </c>
      <c r="B679">
        <v>181.69999694824219</v>
      </c>
    </row>
    <row r="680" spans="1:2" x14ac:dyDescent="0.25">
      <c r="A680">
        <v>793.7540283203125</v>
      </c>
      <c r="B680">
        <v>200.69999694824219</v>
      </c>
    </row>
    <row r="681" spans="1:2" x14ac:dyDescent="0.25">
      <c r="A681">
        <v>793.7659912109375</v>
      </c>
      <c r="B681">
        <v>289.5</v>
      </c>
    </row>
    <row r="682" spans="1:2" x14ac:dyDescent="0.25">
      <c r="A682">
        <v>793.77801513671875</v>
      </c>
      <c r="B682">
        <v>273.70001220703125</v>
      </c>
    </row>
    <row r="683" spans="1:2" x14ac:dyDescent="0.25">
      <c r="A683">
        <v>793.78997802734375</v>
      </c>
      <c r="B683">
        <v>222.30000305175781</v>
      </c>
    </row>
    <row r="684" spans="1:2" x14ac:dyDescent="0.25">
      <c r="A684">
        <v>793.802978515625</v>
      </c>
      <c r="B684">
        <v>206</v>
      </c>
    </row>
    <row r="685" spans="1:2" x14ac:dyDescent="0.25">
      <c r="A685">
        <v>793.81500244140625</v>
      </c>
      <c r="B685">
        <v>278</v>
      </c>
    </row>
    <row r="686" spans="1:2" x14ac:dyDescent="0.25">
      <c r="A686">
        <v>793.8270263671875</v>
      </c>
      <c r="B686">
        <v>534</v>
      </c>
    </row>
    <row r="687" spans="1:2" x14ac:dyDescent="0.25">
      <c r="A687">
        <v>793.84002685546875</v>
      </c>
      <c r="B687">
        <v>1337</v>
      </c>
    </row>
    <row r="688" spans="1:2" x14ac:dyDescent="0.25">
      <c r="A688">
        <v>793.85198974609375</v>
      </c>
      <c r="B688">
        <v>4321</v>
      </c>
    </row>
    <row r="689" spans="1:2" x14ac:dyDescent="0.25">
      <c r="A689">
        <v>793.864013671875</v>
      </c>
      <c r="B689">
        <v>11840</v>
      </c>
    </row>
    <row r="690" spans="1:2" x14ac:dyDescent="0.25">
      <c r="A690">
        <v>793.87701416015625</v>
      </c>
      <c r="B690">
        <v>22110</v>
      </c>
    </row>
    <row r="691" spans="1:2" x14ac:dyDescent="0.25">
      <c r="A691">
        <v>793.88897705078125</v>
      </c>
      <c r="B691">
        <v>26010</v>
      </c>
    </row>
    <row r="692" spans="1:2" x14ac:dyDescent="0.25">
      <c r="A692">
        <v>793.9010009765625</v>
      </c>
      <c r="B692">
        <v>18780</v>
      </c>
    </row>
    <row r="693" spans="1:2" x14ac:dyDescent="0.25">
      <c r="A693">
        <v>793.91302490234375</v>
      </c>
      <c r="B693">
        <v>8376</v>
      </c>
    </row>
    <row r="694" spans="1:2" x14ac:dyDescent="0.25">
      <c r="A694">
        <v>793.926025390625</v>
      </c>
      <c r="B694">
        <v>2438</v>
      </c>
    </row>
    <row r="695" spans="1:2" x14ac:dyDescent="0.25">
      <c r="A695">
        <v>793.93798828125</v>
      </c>
      <c r="B695">
        <v>626.29998779296875</v>
      </c>
    </row>
    <row r="696" spans="1:2" x14ac:dyDescent="0.25">
      <c r="A696">
        <v>793.95001220703125</v>
      </c>
      <c r="B696">
        <v>296.70001220703125</v>
      </c>
    </row>
    <row r="697" spans="1:2" x14ac:dyDescent="0.25">
      <c r="A697">
        <v>793.9630126953125</v>
      </c>
      <c r="B697">
        <v>193.80000305175781</v>
      </c>
    </row>
    <row r="698" spans="1:2" x14ac:dyDescent="0.25">
      <c r="A698">
        <v>793.9749755859375</v>
      </c>
      <c r="B698">
        <v>193</v>
      </c>
    </row>
    <row r="699" spans="1:2" x14ac:dyDescent="0.25">
      <c r="A699">
        <v>793.98699951171875</v>
      </c>
      <c r="B699">
        <v>249.30000305175781</v>
      </c>
    </row>
    <row r="700" spans="1:2" x14ac:dyDescent="0.25">
      <c r="A700">
        <v>794</v>
      </c>
      <c r="B700">
        <v>240.19999694824219</v>
      </c>
    </row>
    <row r="701" spans="1:2" x14ac:dyDescent="0.25">
      <c r="A701">
        <v>794.01202392578125</v>
      </c>
      <c r="B701">
        <v>163</v>
      </c>
    </row>
    <row r="702" spans="1:2" x14ac:dyDescent="0.25">
      <c r="A702">
        <v>794.02398681640625</v>
      </c>
      <c r="B702">
        <v>158.30000305175781</v>
      </c>
    </row>
    <row r="703" spans="1:2" x14ac:dyDescent="0.25">
      <c r="A703">
        <v>794.0360107421875</v>
      </c>
      <c r="B703">
        <v>229.69999694824219</v>
      </c>
    </row>
    <row r="704" spans="1:2" x14ac:dyDescent="0.25">
      <c r="A704">
        <v>794.04901123046875</v>
      </c>
      <c r="B704">
        <v>227.30000305175781</v>
      </c>
    </row>
    <row r="705" spans="1:2" x14ac:dyDescent="0.25">
      <c r="A705">
        <v>794.06097412109375</v>
      </c>
      <c r="B705">
        <v>139.5</v>
      </c>
    </row>
    <row r="706" spans="1:2" x14ac:dyDescent="0.25">
      <c r="A706">
        <v>794.072998046875</v>
      </c>
      <c r="B706">
        <v>89.5</v>
      </c>
    </row>
    <row r="707" spans="1:2" x14ac:dyDescent="0.25">
      <c r="A707">
        <v>794.08599853515625</v>
      </c>
      <c r="B707">
        <v>102.30000305175781</v>
      </c>
    </row>
    <row r="708" spans="1:2" x14ac:dyDescent="0.25">
      <c r="A708">
        <v>794.0980224609375</v>
      </c>
      <c r="B708">
        <v>105</v>
      </c>
    </row>
    <row r="709" spans="1:2" x14ac:dyDescent="0.25">
      <c r="A709">
        <v>794.1099853515625</v>
      </c>
      <c r="B709">
        <v>105</v>
      </c>
    </row>
    <row r="710" spans="1:2" x14ac:dyDescent="0.25">
      <c r="A710">
        <v>794.12298583984375</v>
      </c>
      <c r="B710">
        <v>148.19999694824219</v>
      </c>
    </row>
    <row r="711" spans="1:2" x14ac:dyDescent="0.25">
      <c r="A711">
        <v>794.135009765625</v>
      </c>
      <c r="B711">
        <v>183.69999694824219</v>
      </c>
    </row>
    <row r="712" spans="1:2" x14ac:dyDescent="0.25">
      <c r="A712">
        <v>794.14697265625</v>
      </c>
      <c r="B712">
        <v>193.80000305175781</v>
      </c>
    </row>
    <row r="713" spans="1:2" x14ac:dyDescent="0.25">
      <c r="A713">
        <v>794.15899658203125</v>
      </c>
      <c r="B713">
        <v>207.19999694824219</v>
      </c>
    </row>
    <row r="714" spans="1:2" x14ac:dyDescent="0.25">
      <c r="A714">
        <v>794.1719970703125</v>
      </c>
      <c r="B714">
        <v>220.30000305175781</v>
      </c>
    </row>
    <row r="715" spans="1:2" x14ac:dyDescent="0.25">
      <c r="A715">
        <v>794.18402099609375</v>
      </c>
      <c r="B715">
        <v>205.5</v>
      </c>
    </row>
    <row r="716" spans="1:2" x14ac:dyDescent="0.25">
      <c r="A716">
        <v>794.19598388671875</v>
      </c>
      <c r="B716">
        <v>150.19999694824219</v>
      </c>
    </row>
    <row r="717" spans="1:2" x14ac:dyDescent="0.25">
      <c r="A717">
        <v>794.208984375</v>
      </c>
      <c r="B717">
        <v>103</v>
      </c>
    </row>
    <row r="718" spans="1:2" x14ac:dyDescent="0.25">
      <c r="A718">
        <v>794.22100830078125</v>
      </c>
      <c r="B718">
        <v>90.75</v>
      </c>
    </row>
    <row r="719" spans="1:2" x14ac:dyDescent="0.25">
      <c r="A719">
        <v>794.23297119140625</v>
      </c>
      <c r="B719">
        <v>100</v>
      </c>
    </row>
    <row r="720" spans="1:2" x14ac:dyDescent="0.25">
      <c r="A720">
        <v>794.2459716796875</v>
      </c>
      <c r="B720">
        <v>114.5</v>
      </c>
    </row>
    <row r="721" spans="1:2" x14ac:dyDescent="0.25">
      <c r="A721">
        <v>794.25799560546875</v>
      </c>
      <c r="B721">
        <v>143.80000305175781</v>
      </c>
    </row>
    <row r="722" spans="1:2" x14ac:dyDescent="0.25">
      <c r="A722">
        <v>794.27001953125</v>
      </c>
      <c r="B722">
        <v>180</v>
      </c>
    </row>
    <row r="723" spans="1:2" x14ac:dyDescent="0.25">
      <c r="A723">
        <v>794.28302001953125</v>
      </c>
      <c r="B723">
        <v>190</v>
      </c>
    </row>
    <row r="724" spans="1:2" x14ac:dyDescent="0.25">
      <c r="A724">
        <v>794.29498291015625</v>
      </c>
      <c r="B724">
        <v>199.19999694824219</v>
      </c>
    </row>
    <row r="725" spans="1:2" x14ac:dyDescent="0.25">
      <c r="A725">
        <v>794.3070068359375</v>
      </c>
      <c r="B725">
        <v>202.30000305175781</v>
      </c>
    </row>
    <row r="726" spans="1:2" x14ac:dyDescent="0.25">
      <c r="A726">
        <v>794.3189697265625</v>
      </c>
      <c r="B726">
        <v>219.69999694824219</v>
      </c>
    </row>
    <row r="727" spans="1:2" x14ac:dyDescent="0.25">
      <c r="A727">
        <v>794.33197021484375</v>
      </c>
      <c r="B727">
        <v>364.79998779296875</v>
      </c>
    </row>
    <row r="728" spans="1:2" x14ac:dyDescent="0.25">
      <c r="A728">
        <v>794.343994140625</v>
      </c>
      <c r="B728">
        <v>911.29998779296875</v>
      </c>
    </row>
    <row r="729" spans="1:2" x14ac:dyDescent="0.25">
      <c r="A729">
        <v>794.35601806640625</v>
      </c>
      <c r="B729">
        <v>2395</v>
      </c>
    </row>
    <row r="730" spans="1:2" x14ac:dyDescent="0.25">
      <c r="A730">
        <v>794.3690185546875</v>
      </c>
      <c r="B730">
        <v>4996</v>
      </c>
    </row>
    <row r="731" spans="1:2" x14ac:dyDescent="0.25">
      <c r="A731">
        <v>794.3809814453125</v>
      </c>
      <c r="B731">
        <v>7424</v>
      </c>
    </row>
    <row r="732" spans="1:2" x14ac:dyDescent="0.25">
      <c r="A732">
        <v>794.39300537109375</v>
      </c>
      <c r="B732">
        <v>7514</v>
      </c>
    </row>
    <row r="733" spans="1:2" x14ac:dyDescent="0.25">
      <c r="A733">
        <v>794.406005859375</v>
      </c>
      <c r="B733">
        <v>5072</v>
      </c>
    </row>
    <row r="734" spans="1:2" x14ac:dyDescent="0.25">
      <c r="A734">
        <v>794.41802978515625</v>
      </c>
      <c r="B734">
        <v>2284</v>
      </c>
    </row>
    <row r="735" spans="1:2" x14ac:dyDescent="0.25">
      <c r="A735">
        <v>794.42999267578125</v>
      </c>
      <c r="B735">
        <v>726.29998779296875</v>
      </c>
    </row>
    <row r="736" spans="1:2" x14ac:dyDescent="0.25">
      <c r="A736">
        <v>794.4429931640625</v>
      </c>
      <c r="B736">
        <v>200.5</v>
      </c>
    </row>
    <row r="737" spans="1:2" x14ac:dyDescent="0.25">
      <c r="A737">
        <v>794.45501708984375</v>
      </c>
      <c r="B737">
        <v>68.75</v>
      </c>
    </row>
    <row r="738" spans="1:2" x14ac:dyDescent="0.25">
      <c r="A738">
        <v>794.46697998046875</v>
      </c>
      <c r="B738">
        <v>37</v>
      </c>
    </row>
    <row r="739" spans="1:2" x14ac:dyDescent="0.25">
      <c r="A739">
        <v>794.47900390625</v>
      </c>
      <c r="B739">
        <v>32.75</v>
      </c>
    </row>
    <row r="740" spans="1:2" x14ac:dyDescent="0.25">
      <c r="A740">
        <v>794.49200439453125</v>
      </c>
      <c r="B740">
        <v>49.5</v>
      </c>
    </row>
    <row r="741" spans="1:2" x14ac:dyDescent="0.25">
      <c r="A741">
        <v>794.5040283203125</v>
      </c>
      <c r="B741">
        <v>73.5</v>
      </c>
    </row>
    <row r="742" spans="1:2" x14ac:dyDescent="0.25">
      <c r="A742">
        <v>794.5159912109375</v>
      </c>
      <c r="B742">
        <v>74.75</v>
      </c>
    </row>
    <row r="743" spans="1:2" x14ac:dyDescent="0.25">
      <c r="A743">
        <v>794.52899169921875</v>
      </c>
      <c r="B743">
        <v>49</v>
      </c>
    </row>
    <row r="744" spans="1:2" x14ac:dyDescent="0.25">
      <c r="A744">
        <v>794.541015625</v>
      </c>
      <c r="B744">
        <v>30</v>
      </c>
    </row>
    <row r="745" spans="1:2" x14ac:dyDescent="0.25">
      <c r="A745">
        <v>794.552978515625</v>
      </c>
      <c r="B745">
        <v>31.75</v>
      </c>
    </row>
    <row r="746" spans="1:2" x14ac:dyDescent="0.25">
      <c r="A746">
        <v>794.56597900390625</v>
      </c>
      <c r="B746">
        <v>49.25</v>
      </c>
    </row>
    <row r="747" spans="1:2" x14ac:dyDescent="0.25">
      <c r="A747">
        <v>794.5780029296875</v>
      </c>
      <c r="B747">
        <v>62</v>
      </c>
    </row>
    <row r="748" spans="1:2" x14ac:dyDescent="0.25">
      <c r="A748">
        <v>794.59002685546875</v>
      </c>
      <c r="B748">
        <v>57.75</v>
      </c>
    </row>
    <row r="749" spans="1:2" x14ac:dyDescent="0.25">
      <c r="A749">
        <v>794.60198974609375</v>
      </c>
      <c r="B749">
        <v>44.5</v>
      </c>
    </row>
    <row r="750" spans="1:2" x14ac:dyDescent="0.25">
      <c r="A750">
        <v>794.614990234375</v>
      </c>
      <c r="B750">
        <v>38.5</v>
      </c>
    </row>
    <row r="751" spans="1:2" x14ac:dyDescent="0.25">
      <c r="A751">
        <v>794.62701416015625</v>
      </c>
      <c r="B751">
        <v>59.75</v>
      </c>
    </row>
    <row r="752" spans="1:2" x14ac:dyDescent="0.25">
      <c r="A752">
        <v>794.63897705078125</v>
      </c>
      <c r="B752">
        <v>78.5</v>
      </c>
    </row>
    <row r="753" spans="1:2" x14ac:dyDescent="0.25">
      <c r="A753">
        <v>794.6519775390625</v>
      </c>
      <c r="B753">
        <v>70.5</v>
      </c>
    </row>
    <row r="754" spans="1:2" x14ac:dyDescent="0.25">
      <c r="A754">
        <v>794.66400146484375</v>
      </c>
      <c r="B754">
        <v>62.75</v>
      </c>
    </row>
    <row r="755" spans="1:2" x14ac:dyDescent="0.25">
      <c r="A755">
        <v>794.676025390625</v>
      </c>
      <c r="B755">
        <v>63</v>
      </c>
    </row>
    <row r="756" spans="1:2" x14ac:dyDescent="0.25">
      <c r="A756">
        <v>794.68902587890625</v>
      </c>
      <c r="B756">
        <v>87.5</v>
      </c>
    </row>
    <row r="757" spans="1:2" x14ac:dyDescent="0.25">
      <c r="A757">
        <v>794.70098876953125</v>
      </c>
      <c r="B757">
        <v>115.30000305175781</v>
      </c>
    </row>
    <row r="758" spans="1:2" x14ac:dyDescent="0.25">
      <c r="A758">
        <v>794.7130126953125</v>
      </c>
      <c r="B758">
        <v>102.30000305175781</v>
      </c>
    </row>
    <row r="759" spans="1:2" x14ac:dyDescent="0.25">
      <c r="A759">
        <v>794.72601318359375</v>
      </c>
      <c r="B759">
        <v>108.69999694824219</v>
      </c>
    </row>
    <row r="760" spans="1:2" x14ac:dyDescent="0.25">
      <c r="A760">
        <v>794.73797607421875</v>
      </c>
      <c r="B760">
        <v>129</v>
      </c>
    </row>
    <row r="761" spans="1:2" x14ac:dyDescent="0.25">
      <c r="A761">
        <v>794.75</v>
      </c>
      <c r="B761">
        <v>107.69999694824219</v>
      </c>
    </row>
    <row r="762" spans="1:2" x14ac:dyDescent="0.25">
      <c r="A762">
        <v>794.76202392578125</v>
      </c>
      <c r="B762">
        <v>93.5</v>
      </c>
    </row>
    <row r="763" spans="1:2" x14ac:dyDescent="0.25">
      <c r="A763">
        <v>794.7750244140625</v>
      </c>
      <c r="B763">
        <v>92.25</v>
      </c>
    </row>
    <row r="764" spans="1:2" x14ac:dyDescent="0.25">
      <c r="A764">
        <v>794.7869873046875</v>
      </c>
      <c r="B764">
        <v>65.25</v>
      </c>
    </row>
    <row r="765" spans="1:2" x14ac:dyDescent="0.25">
      <c r="A765">
        <v>794.79901123046875</v>
      </c>
      <c r="B765">
        <v>81.75</v>
      </c>
    </row>
    <row r="766" spans="1:2" x14ac:dyDescent="0.25">
      <c r="A766">
        <v>794.81201171875</v>
      </c>
      <c r="B766">
        <v>152.80000305175781</v>
      </c>
    </row>
    <row r="767" spans="1:2" x14ac:dyDescent="0.25">
      <c r="A767">
        <v>794.823974609375</v>
      </c>
      <c r="B767">
        <v>170</v>
      </c>
    </row>
    <row r="768" spans="1:2" x14ac:dyDescent="0.25">
      <c r="A768">
        <v>794.83599853515625</v>
      </c>
      <c r="B768">
        <v>223.19999694824219</v>
      </c>
    </row>
    <row r="769" spans="1:2" x14ac:dyDescent="0.25">
      <c r="A769">
        <v>794.8489990234375</v>
      </c>
      <c r="B769">
        <v>650.5</v>
      </c>
    </row>
    <row r="770" spans="1:2" x14ac:dyDescent="0.25">
      <c r="A770">
        <v>794.86102294921875</v>
      </c>
      <c r="B770">
        <v>1412</v>
      </c>
    </row>
    <row r="771" spans="1:2" x14ac:dyDescent="0.25">
      <c r="A771">
        <v>794.87298583984375</v>
      </c>
      <c r="B771">
        <v>2084</v>
      </c>
    </row>
    <row r="772" spans="1:2" x14ac:dyDescent="0.25">
      <c r="A772">
        <v>794.885986328125</v>
      </c>
      <c r="B772">
        <v>2366</v>
      </c>
    </row>
    <row r="773" spans="1:2" x14ac:dyDescent="0.25">
      <c r="A773">
        <v>794.89801025390625</v>
      </c>
      <c r="B773">
        <v>2063</v>
      </c>
    </row>
    <row r="774" spans="1:2" x14ac:dyDescent="0.25">
      <c r="A774">
        <v>794.90997314453125</v>
      </c>
      <c r="B774">
        <v>1373</v>
      </c>
    </row>
    <row r="775" spans="1:2" x14ac:dyDescent="0.25">
      <c r="A775">
        <v>794.9219970703125</v>
      </c>
      <c r="B775">
        <v>761.20001220703125</v>
      </c>
    </row>
    <row r="776" spans="1:2" x14ac:dyDescent="0.25">
      <c r="A776">
        <v>794.93499755859375</v>
      </c>
      <c r="B776">
        <v>381.5</v>
      </c>
    </row>
    <row r="777" spans="1:2" x14ac:dyDescent="0.25">
      <c r="A777">
        <v>794.947021484375</v>
      </c>
      <c r="B777">
        <v>156.5</v>
      </c>
    </row>
    <row r="778" spans="1:2" x14ac:dyDescent="0.25">
      <c r="A778">
        <v>794.958984375</v>
      </c>
      <c r="B778">
        <v>57.25</v>
      </c>
    </row>
    <row r="779" spans="1:2" x14ac:dyDescent="0.25">
      <c r="A779">
        <v>794.97198486328125</v>
      </c>
      <c r="B779">
        <v>34.75</v>
      </c>
    </row>
    <row r="780" spans="1:2" x14ac:dyDescent="0.25">
      <c r="A780">
        <v>794.9840087890625</v>
      </c>
      <c r="B780">
        <v>22.25</v>
      </c>
    </row>
    <row r="781" spans="1:2" x14ac:dyDescent="0.25">
      <c r="A781">
        <v>794.9959716796875</v>
      </c>
      <c r="B781">
        <v>24.25</v>
      </c>
    </row>
    <row r="782" spans="1:2" x14ac:dyDescent="0.25">
      <c r="A782">
        <v>795.00897216796875</v>
      </c>
      <c r="B782">
        <v>34.75</v>
      </c>
    </row>
    <row r="783" spans="1:2" x14ac:dyDescent="0.25">
      <c r="A783">
        <v>795.02099609375</v>
      </c>
      <c r="B783">
        <v>52.5</v>
      </c>
    </row>
    <row r="784" spans="1:2" x14ac:dyDescent="0.25">
      <c r="A784">
        <v>795.03302001953125</v>
      </c>
      <c r="B784">
        <v>66</v>
      </c>
    </row>
    <row r="785" spans="1:2" x14ac:dyDescent="0.25">
      <c r="A785">
        <v>795.0460205078125</v>
      </c>
      <c r="B785">
        <v>64.25</v>
      </c>
    </row>
    <row r="786" spans="1:2" x14ac:dyDescent="0.25">
      <c r="A786">
        <v>795.0579833984375</v>
      </c>
      <c r="B786">
        <v>70.25</v>
      </c>
    </row>
    <row r="787" spans="1:2" x14ac:dyDescent="0.25">
      <c r="A787">
        <v>795.07000732421875</v>
      </c>
      <c r="B787">
        <v>64.75</v>
      </c>
    </row>
    <row r="788" spans="1:2" x14ac:dyDescent="0.25">
      <c r="A788">
        <v>795.08197021484375</v>
      </c>
      <c r="B788">
        <v>48.5</v>
      </c>
    </row>
    <row r="789" spans="1:2" x14ac:dyDescent="0.25">
      <c r="A789">
        <v>795.094970703125</v>
      </c>
      <c r="B789">
        <v>67.25</v>
      </c>
    </row>
    <row r="790" spans="1:2" x14ac:dyDescent="0.25">
      <c r="A790">
        <v>795.10699462890625</v>
      </c>
      <c r="B790">
        <v>93.25</v>
      </c>
    </row>
    <row r="791" spans="1:2" x14ac:dyDescent="0.25">
      <c r="A791">
        <v>795.1190185546875</v>
      </c>
      <c r="B791">
        <v>112.5</v>
      </c>
    </row>
    <row r="792" spans="1:2" x14ac:dyDescent="0.25">
      <c r="A792">
        <v>795.13201904296875</v>
      </c>
      <c r="B792">
        <v>118</v>
      </c>
    </row>
    <row r="793" spans="1:2" x14ac:dyDescent="0.25">
      <c r="A793">
        <v>795.14398193359375</v>
      </c>
      <c r="B793">
        <v>100.5</v>
      </c>
    </row>
    <row r="794" spans="1:2" x14ac:dyDescent="0.25">
      <c r="A794">
        <v>795.156005859375</v>
      </c>
      <c r="B794">
        <v>86.25</v>
      </c>
    </row>
    <row r="795" spans="1:2" x14ac:dyDescent="0.25">
      <c r="A795">
        <v>795.16900634765625</v>
      </c>
      <c r="B795">
        <v>52.25</v>
      </c>
    </row>
    <row r="796" spans="1:2" x14ac:dyDescent="0.25">
      <c r="A796">
        <v>795.1810302734375</v>
      </c>
      <c r="B796">
        <v>20</v>
      </c>
    </row>
    <row r="797" spans="1:2" x14ac:dyDescent="0.25">
      <c r="A797">
        <v>795.1929931640625</v>
      </c>
      <c r="B797">
        <v>29.25</v>
      </c>
    </row>
    <row r="798" spans="1:2" x14ac:dyDescent="0.25">
      <c r="A798">
        <v>795.20599365234375</v>
      </c>
      <c r="B798">
        <v>50.5</v>
      </c>
    </row>
    <row r="799" spans="1:2" x14ac:dyDescent="0.25">
      <c r="A799">
        <v>795.218017578125</v>
      </c>
      <c r="B799">
        <v>81.75</v>
      </c>
    </row>
    <row r="800" spans="1:2" x14ac:dyDescent="0.25">
      <c r="A800">
        <v>795.22998046875</v>
      </c>
      <c r="B800">
        <v>118.80000305175781</v>
      </c>
    </row>
    <row r="801" spans="1:2" x14ac:dyDescent="0.25">
      <c r="A801">
        <v>795.24298095703125</v>
      </c>
      <c r="B801">
        <v>126.30000305175781</v>
      </c>
    </row>
    <row r="802" spans="1:2" x14ac:dyDescent="0.25">
      <c r="A802">
        <v>795.2550048828125</v>
      </c>
      <c r="B802">
        <v>114.30000305175781</v>
      </c>
    </row>
    <row r="803" spans="1:2" x14ac:dyDescent="0.25">
      <c r="A803">
        <v>795.26702880859375</v>
      </c>
      <c r="B803">
        <v>113</v>
      </c>
    </row>
    <row r="804" spans="1:2" x14ac:dyDescent="0.25">
      <c r="A804">
        <v>795.27899169921875</v>
      </c>
      <c r="B804">
        <v>117.80000305175781</v>
      </c>
    </row>
  </sheetData>
  <sheetProtection formatCells="0"/>
  <sortState ref="A1:B804">
    <sortCondition ref="A1"/>
  </sortState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T804"/>
  <sheetViews>
    <sheetView workbookViewId="0"/>
  </sheetViews>
  <sheetFormatPr defaultRowHeight="15" x14ac:dyDescent="0.25"/>
  <cols>
    <col min="6" max="6" width="17.7109375" customWidth="1"/>
  </cols>
  <sheetData>
    <row r="1" spans="1:20" ht="15.75" thickBot="1" x14ac:dyDescent="0.3">
      <c r="A1">
        <v>785.42401123046875</v>
      </c>
      <c r="B1">
        <v>79.5</v>
      </c>
      <c r="C1" s="2" t="s">
        <v>18</v>
      </c>
      <c r="D1">
        <f>D2 - (1/$G$6)</f>
        <v>785.84197998046875</v>
      </c>
      <c r="E1">
        <v>0</v>
      </c>
      <c r="G1" s="2" t="s">
        <v>20</v>
      </c>
      <c r="H1" s="2" t="s">
        <v>21</v>
      </c>
      <c r="I1" s="2" t="s">
        <v>21</v>
      </c>
      <c r="J1">
        <f>'hidden params'!J1</f>
        <v>1</v>
      </c>
      <c r="K1">
        <f>IF(ISNUMBER(D1),ROUND((D1-I$2)*$G$6,0),"")</f>
        <v>0</v>
      </c>
      <c r="L1">
        <f>IF(ISNUMBER((((EXP(GAMMALN($I$3+1)))/((EXP(GAMMALN(K1+1)))*(EXP(GAMMALN($I$3-K1+1))))))*(($I$8)^K1)*((1-$I$8)^($I$3-K1))),(((EXP(GAMMALN($I$3+1)))/((EXP(GAMMALN(K1+1)))*(EXP(GAMMALN($I$3-K1+1))))))*(($I$8)^K1)*((1-$I$8)^($I$3-K1)),0)</f>
        <v>2.0012009797222299E-2</v>
      </c>
      <c r="M1">
        <f>I$7*(L$1*J1) + $I$4</f>
        <v>1173.2448270614696</v>
      </c>
      <c r="N1">
        <f>IF(ISNUMBER((((EXP(GAMMALN($I$22+1)))/((EXP(GAMMALN(K1+1)))*(EXP(GAMMALN($I$22-K1+1))))))*(($I$11)^K1)*((1-$I$11)^($I$22-K1))),(((EXP(GAMMALN($I$22+1)))/((EXP(GAMMALN(K1+1)))*(EXP(GAMMALN($I$22-K1+1))))))*(($I$11)^K1)*((1-$I$11)^($I$22-K1)),0)</f>
        <v>1.9986443248733114E-4</v>
      </c>
      <c r="O1">
        <f>I$10*(N$1*J1) + $I$4</f>
        <v>68.408602950100047</v>
      </c>
      <c r="P1">
        <f>IF(ISNUMBER(D1),SUM(M1,O1)-$I$4,"")</f>
        <v>1241.6534300115695</v>
      </c>
      <c r="Q1">
        <f>IF(ISNUMBER(P1),P1-E1,"")</f>
        <v>1241.6534300115695</v>
      </c>
      <c r="R1">
        <f>IF(ISNUMBER(P1),Q1*Q1,"")</f>
        <v>1541703.2402594956</v>
      </c>
      <c r="S1">
        <f>IF(ISNUMBER(P1),((IF(P1&gt;E1,I$5*(P1-E1),P1-E1)))^2,"")</f>
        <v>1541703.2402594956</v>
      </c>
      <c r="T1">
        <f>IF(ISNUMBER(P1),(M1*D1),"")</f>
        <v>921985.03789982782</v>
      </c>
    </row>
    <row r="2" spans="1:20" ht="15.75" thickTop="1" x14ac:dyDescent="0.25">
      <c r="A2">
        <v>785.43597412109375</v>
      </c>
      <c r="B2">
        <v>38.5</v>
      </c>
      <c r="C2" s="2" t="s">
        <v>19</v>
      </c>
      <c r="D2">
        <v>786.34197998046875</v>
      </c>
      <c r="E2">
        <v>8716</v>
      </c>
      <c r="F2" s="3" t="s">
        <v>22</v>
      </c>
      <c r="G2" s="4">
        <v>5.25604248046875</v>
      </c>
      <c r="H2" t="s">
        <v>431</v>
      </c>
      <c r="I2">
        <f>'hidden params'!I2</f>
        <v>785.83883500000002</v>
      </c>
      <c r="J2">
        <f>'hidden params'!J2</f>
        <v>0.80344617693080145</v>
      </c>
      <c r="K2">
        <f t="shared" ref="K2:K30" si="0">IF(ISNUMBER(D2),ROUND((D2-I$2)*$G$6,0),"")</f>
        <v>1</v>
      </c>
      <c r="L2">
        <f t="shared" ref="L2:L30" si="1">IF(ISNUMBER((((EXP(GAMMALN($I$3+1)))/((EXP(GAMMALN(K2+1)))*(EXP(GAMMALN($I$3-K2+1))))))*(($I$8)^K2)*((1-$I$8)^($I$3-K2))),(((EXP(GAMMALN($I$3+1)))/((EXP(GAMMALN(K2+1)))*(EXP(GAMMALN($I$3-K2+1))))))*(($I$8)^K2)*((1-$I$8)^($I$3-K2)),0)</f>
        <v>0.10885533085083503</v>
      </c>
      <c r="M2">
        <f>I$7*((L$1*J2)+(L$2*J1)) + $I$4</f>
        <v>7324.504516351737</v>
      </c>
      <c r="N2">
        <f t="shared" ref="N2:N30" si="2">IF(ISNUMBER((((EXP(GAMMALN($I$22+1)))/((EXP(GAMMALN(K2+1)))*(EXP(GAMMALN($I$22-K2+1))))))*(($I$11)^K2)*((1-$I$11)^($I$22-K2))),(((EXP(GAMMALN($I$22+1)))/((EXP(GAMMALN(K2+1)))*(EXP(GAMMALN($I$22-K2+1))))))*(($I$11)^K2)*((1-$I$11)^($I$22-K2)),0)</f>
        <v>2.3575724242878089E-3</v>
      </c>
      <c r="O2">
        <f>I$10*((N$1*J2)+(N$2*J1)) + $I$4</f>
        <v>861.90078299653408</v>
      </c>
      <c r="P2">
        <f t="shared" ref="P2:P30" si="3">IF(ISNUMBER(D2),SUM(M2,O2)-$I$4,"")</f>
        <v>8186.405299348271</v>
      </c>
      <c r="Q2">
        <f t="shared" ref="Q2:Q30" si="4">IF(ISNUMBER(P2),P2-E2,"")</f>
        <v>-529.594700651729</v>
      </c>
      <c r="R2">
        <f t="shared" ref="R2:R30" si="5">IF(ISNUMBER(P2),Q2*Q2,"")</f>
        <v>280470.54695839447</v>
      </c>
      <c r="S2">
        <f t="shared" ref="S2:S30" si="6">IF(ISNUMBER(P2),((IF(P2&gt;E2,I$5*(P2-E2),P2-E2)))^2,"")</f>
        <v>280470.54695839447</v>
      </c>
      <c r="T2">
        <f t="shared" ref="T2:T30" si="7">IF(ISNUMBER(P2),(M2*D2),"")</f>
        <v>5759565.3837639103</v>
      </c>
    </row>
    <row r="3" spans="1:20" x14ac:dyDescent="0.25">
      <c r="A3">
        <v>785.447998046875</v>
      </c>
      <c r="B3">
        <v>22.75</v>
      </c>
      <c r="D3">
        <v>786.843994140625</v>
      </c>
      <c r="E3">
        <v>24730</v>
      </c>
      <c r="F3" s="7" t="s">
        <v>16</v>
      </c>
      <c r="G3" s="8">
        <f>IF(ISBLANK(G2),"",$G$2*$G$6)</f>
        <v>10.5120849609375</v>
      </c>
      <c r="H3" s="22" t="s">
        <v>432</v>
      </c>
      <c r="I3" s="22">
        <v>6.2390535541031431</v>
      </c>
      <c r="J3">
        <f>'hidden params'!J3</f>
        <v>0.37217999724675188</v>
      </c>
      <c r="K3">
        <f t="shared" si="0"/>
        <v>2</v>
      </c>
      <c r="L3">
        <f t="shared" si="1"/>
        <v>0.24860669847278935</v>
      </c>
      <c r="M3">
        <f>I$7*((L$1*J3)+(L$2*J2)+(L$3*J1)) + $I$4</f>
        <v>20139.21761399672</v>
      </c>
      <c r="N3">
        <f t="shared" si="2"/>
        <v>1.2893826520580904E-2</v>
      </c>
      <c r="O3">
        <f>I$10*((N$1*J3)+(N$2*J2)+(N$3*J1)) + $I$4</f>
        <v>5087.0264383525564</v>
      </c>
      <c r="P3">
        <f t="shared" si="3"/>
        <v>25226.244052349277</v>
      </c>
      <c r="Q3">
        <f t="shared" si="4"/>
        <v>496.2440523492769</v>
      </c>
      <c r="R3">
        <f t="shared" si="5"/>
        <v>246258.15949203187</v>
      </c>
      <c r="S3">
        <f t="shared" si="6"/>
        <v>246258.15949203187</v>
      </c>
      <c r="T3">
        <f t="shared" si="7"/>
        <v>15846422.426264407</v>
      </c>
    </row>
    <row r="4" spans="1:20" x14ac:dyDescent="0.25">
      <c r="A4">
        <v>785.46099853515625</v>
      </c>
      <c r="B4">
        <v>18</v>
      </c>
      <c r="D4">
        <v>787.34600830078125</v>
      </c>
      <c r="E4">
        <v>51400</v>
      </c>
      <c r="F4" s="5" t="s">
        <v>23</v>
      </c>
      <c r="G4" s="6">
        <v>789.202880859375</v>
      </c>
      <c r="H4" t="s">
        <v>11</v>
      </c>
      <c r="I4">
        <v>0</v>
      </c>
      <c r="J4">
        <f>'hidden params'!J4</f>
        <v>0.12617301604219128</v>
      </c>
      <c r="K4">
        <f t="shared" si="0"/>
        <v>3</v>
      </c>
      <c r="L4">
        <f t="shared" si="1"/>
        <v>0.30626738925846581</v>
      </c>
      <c r="M4">
        <f>I$7*((L$1*J4)+(L$2*J3)+(L$3*J2)+(L$4*J1)) + $I$4</f>
        <v>32189.071338789861</v>
      </c>
      <c r="N4">
        <f t="shared" si="2"/>
        <v>4.3325785629998399E-2</v>
      </c>
      <c r="O4">
        <f>I$10*((N$1*J4)+(N$2*J3)+(N$3*J2)+(N$4*J1)) + $I$4</f>
        <v>18684.088360852933</v>
      </c>
      <c r="P4">
        <f t="shared" si="3"/>
        <v>50873.159699642798</v>
      </c>
      <c r="Q4">
        <f t="shared" si="4"/>
        <v>-526.84030035720207</v>
      </c>
      <c r="R4">
        <f t="shared" si="5"/>
        <v>277560.7020804669</v>
      </c>
      <c r="S4">
        <f t="shared" si="6"/>
        <v>277560.7020804669</v>
      </c>
      <c r="T4">
        <f t="shared" si="7"/>
        <v>25343936.829505283</v>
      </c>
    </row>
    <row r="5" spans="1:20" ht="15.75" thickBot="1" x14ac:dyDescent="0.3">
      <c r="A5">
        <v>785.4730224609375</v>
      </c>
      <c r="B5">
        <v>35</v>
      </c>
      <c r="D5">
        <v>787.8480224609375</v>
      </c>
      <c r="E5">
        <v>81020</v>
      </c>
      <c r="F5" s="9" t="s">
        <v>24</v>
      </c>
      <c r="G5" s="10">
        <f>($G$4-1.00794)*$G$6</f>
        <v>1576.3898817187501</v>
      </c>
      <c r="H5" t="s">
        <v>433</v>
      </c>
      <c r="I5">
        <f>'hidden params'!D2</f>
        <v>1</v>
      </c>
      <c r="J5">
        <f>'hidden params'!J5</f>
        <v>3.4501219851586933E-2</v>
      </c>
      <c r="K5">
        <f t="shared" si="0"/>
        <v>4</v>
      </c>
      <c r="L5">
        <f t="shared" si="1"/>
        <v>0.21622164920941636</v>
      </c>
      <c r="M5">
        <f>I$7*((L$1*J5)+(L$2*J4)+(L$3*J3)+(L$4*J2)+(L$5*J1)) + $I$4</f>
        <v>33373.000583482186</v>
      </c>
      <c r="N5">
        <f t="shared" si="2"/>
        <v>9.9897927268973855E-2</v>
      </c>
      <c r="O5">
        <f>I$10*((N$1*J5)+(N$2*J4)+(N$3*J3)+(N$4*J2)+(N$5*J1)) + $I$4</f>
        <v>47853.828793638088</v>
      </c>
      <c r="P5">
        <f t="shared" si="3"/>
        <v>81226.829377120273</v>
      </c>
      <c r="Q5">
        <f t="shared" si="4"/>
        <v>206.82937712027342</v>
      </c>
      <c r="R5">
        <f t="shared" si="5"/>
        <v>42778.391239960285</v>
      </c>
      <c r="S5">
        <f t="shared" si="6"/>
        <v>42778.391239960285</v>
      </c>
      <c r="T5">
        <f t="shared" si="7"/>
        <v>26292852.513284154</v>
      </c>
    </row>
    <row r="6" spans="1:20" ht="15.75" thickTop="1" x14ac:dyDescent="0.25">
      <c r="A6">
        <v>785.4849853515625</v>
      </c>
      <c r="B6">
        <v>48.75</v>
      </c>
      <c r="D6">
        <v>788.35101318359375</v>
      </c>
      <c r="E6">
        <v>114200</v>
      </c>
      <c r="F6" t="s">
        <v>25</v>
      </c>
      <c r="G6">
        <v>2</v>
      </c>
      <c r="H6" t="s">
        <v>434</v>
      </c>
      <c r="I6">
        <f>SUM(S1:S30)</f>
        <v>21779710.404664513</v>
      </c>
      <c r="J6">
        <f>'hidden params'!J6</f>
        <v>8.0089009138998458E-3</v>
      </c>
      <c r="K6">
        <f t="shared" si="0"/>
        <v>5</v>
      </c>
      <c r="L6">
        <f t="shared" si="1"/>
        <v>8.4417781413649903E-2</v>
      </c>
      <c r="M6">
        <f>I$7*((L$1*J6)+(L$2*J5)+(L$3*J4)+(L$4*J3)+(L$5*J2)+(L$6*J1)) + $I$4</f>
        <v>23885.253086860401</v>
      </c>
      <c r="N6">
        <f t="shared" si="2"/>
        <v>0.16713560225937862</v>
      </c>
      <c r="O6">
        <f>I$10*((N$1*J6)+(N$2*J5)+(N$3*J4)+(N$4*J3)+(N$5*J2)+(N$6*J1)) + $I$4</f>
        <v>90782.628612140965</v>
      </c>
      <c r="P6">
        <f t="shared" si="3"/>
        <v>114667.88169900136</v>
      </c>
      <c r="Q6">
        <f t="shared" si="4"/>
        <v>467.88169900135836</v>
      </c>
      <c r="R6">
        <f t="shared" si="5"/>
        <v>218913.28426039769</v>
      </c>
      <c r="S6">
        <f t="shared" si="6"/>
        <v>218913.28426039769</v>
      </c>
      <c r="T6">
        <f t="shared" si="7"/>
        <v>18829963.471172959</v>
      </c>
    </row>
    <row r="7" spans="1:20" x14ac:dyDescent="0.25">
      <c r="A7">
        <v>785.49700927734375</v>
      </c>
      <c r="B7">
        <v>45.25</v>
      </c>
      <c r="D7">
        <v>788.85400390625</v>
      </c>
      <c r="E7">
        <v>145700</v>
      </c>
      <c r="F7" t="s">
        <v>26</v>
      </c>
      <c r="G7" s="11">
        <v>0.10000000149011612</v>
      </c>
      <c r="H7" s="22" t="s">
        <v>435</v>
      </c>
      <c r="I7" s="22">
        <v>58627.036412120782</v>
      </c>
      <c r="J7">
        <f>'hidden params'!J7</f>
        <v>1.6289556013377802E-3</v>
      </c>
      <c r="K7">
        <f t="shared" si="0"/>
        <v>6</v>
      </c>
      <c r="L7">
        <f t="shared" si="1"/>
        <v>1.5198931001350771E-2</v>
      </c>
      <c r="M7">
        <f>I$7*((L$1*J7)+(L$2*J6)+(L$3*J5)+(L$4*J4)+(L$5*J3)+(L$6*J2)+(L$7*J1)) + $I$4</f>
        <v>12406.757353950063</v>
      </c>
      <c r="N7">
        <f t="shared" si="2"/>
        <v>0.20913355001113865</v>
      </c>
      <c r="O7">
        <f>I$10*((N$1*J7)+(N$2*J6)+(N$3*J5)+(N$4*J4)+(N$5*J3)+(N$6*J2)+(N$7*J1)) + $I$4</f>
        <v>132299.09378367433</v>
      </c>
      <c r="P7">
        <f t="shared" si="3"/>
        <v>144705.85113762438</v>
      </c>
      <c r="Q7">
        <f t="shared" si="4"/>
        <v>-994.14886237561586</v>
      </c>
      <c r="R7">
        <f t="shared" si="5"/>
        <v>988331.96056273126</v>
      </c>
      <c r="S7">
        <f t="shared" si="6"/>
        <v>988331.96056273126</v>
      </c>
      <c r="T7">
        <f t="shared" si="7"/>
        <v>9787120.2141568195</v>
      </c>
    </row>
    <row r="8" spans="1:20" x14ac:dyDescent="0.25">
      <c r="A8">
        <v>785.510009765625</v>
      </c>
      <c r="B8">
        <v>23.75</v>
      </c>
      <c r="D8">
        <v>789.35601806640625</v>
      </c>
      <c r="E8">
        <v>155800</v>
      </c>
      <c r="F8" t="s">
        <v>27</v>
      </c>
      <c r="G8" s="11">
        <v>2.9999999329447746E-2</v>
      </c>
      <c r="H8" s="22" t="s">
        <v>436</v>
      </c>
      <c r="I8" s="22">
        <v>0.46576830510780254</v>
      </c>
      <c r="J8">
        <f>'hidden params'!J8</f>
        <v>2.9654445356787595E-4</v>
      </c>
      <c r="K8">
        <f t="shared" si="0"/>
        <v>7</v>
      </c>
      <c r="L8">
        <f t="shared" si="1"/>
        <v>4.5253324531813551E-4</v>
      </c>
      <c r="M8">
        <f>I$7*((L$1*J8)+(L$2*J7)+(L$3*J6)+(L$4*J5)+(L$5*J4)+(L$6*J3)+(L$7*J2)+(L$8*J1)) + $I$4</f>
        <v>4930.8224075765793</v>
      </c>
      <c r="N8">
        <f t="shared" si="2"/>
        <v>0.19867834645552035</v>
      </c>
      <c r="O8">
        <f>I$10*((N$1*J8)+(N$2*J7)+(N$3*J6)+(N$4*J5)+(N$5*J4)+(N$6*J3)+(N$7*J2)+(N$8*J1)) + $I$4</f>
        <v>151667.81432940543</v>
      </c>
      <c r="P8">
        <f t="shared" si="3"/>
        <v>156598.63673698201</v>
      </c>
      <c r="Q8">
        <f t="shared" si="4"/>
        <v>798.63673698200728</v>
      </c>
      <c r="R8">
        <f t="shared" si="5"/>
        <v>637820.63765726786</v>
      </c>
      <c r="S8">
        <f t="shared" si="6"/>
        <v>637820.63765726786</v>
      </c>
      <c r="T8">
        <f t="shared" si="7"/>
        <v>3892174.3414372592</v>
      </c>
    </row>
    <row r="9" spans="1:20" x14ac:dyDescent="0.25">
      <c r="A9">
        <v>785.52197265625</v>
      </c>
      <c r="B9">
        <v>10.25</v>
      </c>
      <c r="D9">
        <v>789.8590087890625</v>
      </c>
      <c r="E9">
        <v>140600</v>
      </c>
      <c r="F9" t="s">
        <v>28</v>
      </c>
      <c r="G9">
        <v>6</v>
      </c>
      <c r="H9" t="s">
        <v>442</v>
      </c>
      <c r="I9">
        <f>I3*I8</f>
        <v>2.9059533993714326</v>
      </c>
      <c r="J9">
        <f>'hidden params'!J9</f>
        <v>4.9062092495307995E-5</v>
      </c>
      <c r="K9">
        <f t="shared" si="0"/>
        <v>8</v>
      </c>
      <c r="L9">
        <f t="shared" si="1"/>
        <v>0</v>
      </c>
      <c r="M9">
        <f>I$7*((L$1*J9)+(L$2*J8)+(L$3*J7)+(L$4*J6)+(L$5*J5)+(L$6*J4)+(L$7*J3)+(L$8*J2)+(L$9*J1)) + $I$4</f>
        <v>1584.2536451337182</v>
      </c>
      <c r="N9">
        <f t="shared" si="2"/>
        <v>0.14385341912559815</v>
      </c>
      <c r="O9">
        <f>I$10*((N$1*J9)+(N$2*J8)+(N$3*J7)+(N$4*J6)+(N$5*J5)+(N$6*J4)+(N$7*J3)+(N$8*J2)+(N$9*J1)) + $I$4</f>
        <v>139038.75692625085</v>
      </c>
      <c r="P9">
        <f t="shared" si="3"/>
        <v>140623.01057138457</v>
      </c>
      <c r="Q9">
        <f t="shared" si="4"/>
        <v>23.01057138456963</v>
      </c>
      <c r="R9">
        <f t="shared" si="5"/>
        <v>529.48639544437469</v>
      </c>
      <c r="S9">
        <f t="shared" si="6"/>
        <v>529.48639544437469</v>
      </c>
      <c r="T9">
        <f t="shared" si="7"/>
        <v>1251337.0138157778</v>
      </c>
    </row>
    <row r="10" spans="1:20" x14ac:dyDescent="0.25">
      <c r="A10">
        <v>785.53399658203125</v>
      </c>
      <c r="B10">
        <v>7.5</v>
      </c>
      <c r="D10">
        <v>790.36199951171875</v>
      </c>
      <c r="E10">
        <v>104900</v>
      </c>
      <c r="F10" s="2" t="s">
        <v>19</v>
      </c>
      <c r="G10">
        <v>786.55712890625</v>
      </c>
      <c r="H10" s="23" t="s">
        <v>448</v>
      </c>
      <c r="I10" s="23">
        <v>342275.02161714685</v>
      </c>
      <c r="J10">
        <f>'hidden params'!J10</f>
        <v>7.4618768218493286E-6</v>
      </c>
      <c r="K10">
        <f t="shared" si="0"/>
        <v>9</v>
      </c>
      <c r="L10">
        <f t="shared" si="1"/>
        <v>0</v>
      </c>
      <c r="M10">
        <f>I$7*((L1*J$10)+(L2*J$9)+(L3*J$8)+(L4*J$7)+(L5*J$6)+(L6*J$5)+(L7*J$4)+(L8*J$3)+(L9*J$2)+(L10*J$1)) + $I$4</f>
        <v>428.47228945766261</v>
      </c>
      <c r="N10">
        <f t="shared" si="2"/>
        <v>7.8876105970169752E-2</v>
      </c>
      <c r="O10">
        <f>I$10*((N1*J$10)+(N2*J$9)+(N3*J$8)+(N4*J$7)+(N5*J$6)+(N6*J$5)+(N7*J$4)+(N8*J$3)+(N9*J$2)+(N10*J$1)) + $I$4</f>
        <v>103170.82139174135</v>
      </c>
      <c r="P10">
        <f t="shared" si="3"/>
        <v>103599.29368119902</v>
      </c>
      <c r="Q10">
        <f t="shared" si="4"/>
        <v>-1300.7063188009779</v>
      </c>
      <c r="R10">
        <f t="shared" si="5"/>
        <v>1691836.9277687911</v>
      </c>
      <c r="S10">
        <f t="shared" si="6"/>
        <v>1691836.9277687911</v>
      </c>
      <c r="T10">
        <f t="shared" si="7"/>
        <v>338648.21543112217</v>
      </c>
    </row>
    <row r="11" spans="1:20" x14ac:dyDescent="0.25">
      <c r="A11">
        <v>785.5460205078125</v>
      </c>
      <c r="B11">
        <v>19.25</v>
      </c>
      <c r="D11">
        <v>790.86602783203125</v>
      </c>
      <c r="E11">
        <v>59980</v>
      </c>
      <c r="F11" s="2" t="s">
        <v>29</v>
      </c>
      <c r="G11">
        <v>791.81317138671875</v>
      </c>
      <c r="H11" s="23" t="s">
        <v>449</v>
      </c>
      <c r="I11" s="23">
        <v>0.46168104175544267</v>
      </c>
      <c r="J11">
        <f>'hidden params'!J11</f>
        <v>1.052564504578221E-6</v>
      </c>
      <c r="K11">
        <f t="shared" si="0"/>
        <v>10</v>
      </c>
      <c r="L11">
        <f t="shared" si="1"/>
        <v>0</v>
      </c>
      <c r="M11">
        <f t="shared" ref="M11:M30" si="8">I$7*((L2*J$10)+(L3*J$9)+(L4*J$8)+(L5*J$7)+(L6*J$6)+(L7*J$5)+(L8*J$4)+(L9*J$3)+(L10*J$2)+(L11*J$1)) + $I$4</f>
        <v>100.46443770255725</v>
      </c>
      <c r="N11">
        <f t="shared" si="2"/>
        <v>3.2158932928715647E-2</v>
      </c>
      <c r="O11">
        <f t="shared" ref="O11:O30" si="9">I$10*((N2*J$10)+(N3*J$9)+(N4*J$8)+(N5*J$7)+(N6*J$6)+(N7*J$5)+(N8*J$4)+(N9*J$3)+(N10*J$2)+(N11*J$1)) + $I$4</f>
        <v>62591.495245871338</v>
      </c>
      <c r="P11">
        <f t="shared" si="3"/>
        <v>62691.959683573892</v>
      </c>
      <c r="Q11">
        <f t="shared" si="4"/>
        <v>2711.9596835738921</v>
      </c>
      <c r="R11">
        <f t="shared" si="5"/>
        <v>7354725.3253302053</v>
      </c>
      <c r="S11">
        <f t="shared" si="6"/>
        <v>7354725.3253302053</v>
      </c>
      <c r="T11">
        <f t="shared" si="7"/>
        <v>79453.910784200008</v>
      </c>
    </row>
    <row r="12" spans="1:20" x14ac:dyDescent="0.25">
      <c r="A12">
        <v>785.55902099609375</v>
      </c>
      <c r="B12">
        <v>36.5</v>
      </c>
      <c r="D12">
        <v>791.3690185546875</v>
      </c>
      <c r="E12">
        <v>33560</v>
      </c>
      <c r="F12" t="s">
        <v>30</v>
      </c>
      <c r="G12" t="s">
        <v>31</v>
      </c>
      <c r="H12" t="s">
        <v>453</v>
      </c>
      <c r="I12">
        <f>I11*I22</f>
        <v>6.3499338808527677</v>
      </c>
      <c r="J12">
        <f>'hidden params'!J12</f>
        <v>1.3868021752309093E-7</v>
      </c>
      <c r="K12">
        <f t="shared" si="0"/>
        <v>11</v>
      </c>
      <c r="L12">
        <f t="shared" si="1"/>
        <v>0</v>
      </c>
      <c r="M12">
        <f t="shared" si="8"/>
        <v>20.862608055627</v>
      </c>
      <c r="N12">
        <f t="shared" si="2"/>
        <v>9.4123652495650828E-3</v>
      </c>
      <c r="O12">
        <f t="shared" si="9"/>
        <v>31349.155200048332</v>
      </c>
      <c r="P12">
        <f t="shared" si="3"/>
        <v>31370.017808103959</v>
      </c>
      <c r="Q12">
        <f t="shared" si="4"/>
        <v>-2189.9821918960406</v>
      </c>
      <c r="R12">
        <f t="shared" si="5"/>
        <v>4796022.000821786</v>
      </c>
      <c r="S12">
        <f t="shared" si="6"/>
        <v>4796022.000821786</v>
      </c>
      <c r="T12">
        <f t="shared" si="7"/>
        <v>16510.021661472656</v>
      </c>
    </row>
    <row r="13" spans="1:20" x14ac:dyDescent="0.25">
      <c r="A13">
        <v>785.57098388671875</v>
      </c>
      <c r="B13">
        <v>44</v>
      </c>
      <c r="D13">
        <v>791.87298583984375</v>
      </c>
      <c r="E13">
        <v>13160</v>
      </c>
      <c r="F13">
        <v>15580</v>
      </c>
      <c r="H13" s="24"/>
      <c r="I13" s="24"/>
      <c r="J13">
        <f>'hidden params'!J13</f>
        <v>1.7100403136067916E-8</v>
      </c>
      <c r="K13">
        <f t="shared" si="0"/>
        <v>12</v>
      </c>
      <c r="L13">
        <f t="shared" si="1"/>
        <v>0</v>
      </c>
      <c r="M13">
        <f t="shared" si="8"/>
        <v>3.8875540156423463</v>
      </c>
      <c r="N13">
        <f t="shared" si="2"/>
        <v>1.8525696649526466E-3</v>
      </c>
      <c r="O13">
        <f t="shared" si="9"/>
        <v>13104.210324732227</v>
      </c>
      <c r="P13">
        <f t="shared" si="3"/>
        <v>13108.097878747869</v>
      </c>
      <c r="Q13">
        <f t="shared" si="4"/>
        <v>-51.90212125213111</v>
      </c>
      <c r="R13">
        <f t="shared" si="5"/>
        <v>2693.8301904709197</v>
      </c>
      <c r="S13">
        <f t="shared" si="6"/>
        <v>2693.8301904709197</v>
      </c>
      <c r="T13">
        <f t="shared" si="7"/>
        <v>3078.4490059803793</v>
      </c>
    </row>
    <row r="14" spans="1:20" x14ac:dyDescent="0.25">
      <c r="A14">
        <v>785.5830078125</v>
      </c>
      <c r="B14">
        <v>48.5</v>
      </c>
      <c r="D14">
        <v>792.37701416015625</v>
      </c>
      <c r="E14">
        <v>5889</v>
      </c>
      <c r="F14">
        <v>15580</v>
      </c>
      <c r="H14" s="24"/>
      <c r="I14" s="24"/>
      <c r="J14">
        <f>'hidden params'!J14</f>
        <v>2.001917954263115E-9</v>
      </c>
      <c r="K14">
        <f t="shared" si="0"/>
        <v>13</v>
      </c>
      <c r="L14">
        <f t="shared" si="1"/>
        <v>0</v>
      </c>
      <c r="M14">
        <f t="shared" si="8"/>
        <v>0.64486501296198329</v>
      </c>
      <c r="N14">
        <f t="shared" si="2"/>
        <v>2.1436238541499512E-4</v>
      </c>
      <c r="O14">
        <f t="shared" si="9"/>
        <v>4631.5001827310089</v>
      </c>
      <c r="P14">
        <f t="shared" si="3"/>
        <v>4632.1450477439712</v>
      </c>
      <c r="Q14">
        <f t="shared" si="4"/>
        <v>-1256.8549522560288</v>
      </c>
      <c r="R14">
        <f t="shared" si="5"/>
        <v>1579684.3710105044</v>
      </c>
      <c r="S14">
        <f t="shared" si="6"/>
        <v>1579684.3710105044</v>
      </c>
      <c r="T14">
        <f t="shared" si="7"/>
        <v>510.97621350716679</v>
      </c>
    </row>
    <row r="15" spans="1:20" x14ac:dyDescent="0.25">
      <c r="A15">
        <v>785.594970703125</v>
      </c>
      <c r="B15">
        <v>33.75</v>
      </c>
      <c r="D15">
        <f>D14 + (1/$G$6)</f>
        <v>792.87701416015625</v>
      </c>
      <c r="E15">
        <v>0</v>
      </c>
      <c r="J15">
        <f>'hidden params'!J15</f>
        <v>0</v>
      </c>
      <c r="K15">
        <f t="shared" si="0"/>
        <v>14</v>
      </c>
      <c r="L15">
        <f t="shared" si="1"/>
        <v>0</v>
      </c>
      <c r="M15">
        <f t="shared" si="8"/>
        <v>8.8515256053786878E-2</v>
      </c>
      <c r="N15">
        <f t="shared" si="2"/>
        <v>9.9005737389699247E-6</v>
      </c>
      <c r="O15">
        <f t="shared" si="9"/>
        <v>1405.1053305078933</v>
      </c>
      <c r="P15">
        <f t="shared" si="3"/>
        <v>1405.1938457639471</v>
      </c>
      <c r="Q15">
        <f t="shared" si="4"/>
        <v>1405.1938457639471</v>
      </c>
      <c r="R15">
        <f t="shared" si="5"/>
        <v>1974569.7441728716</v>
      </c>
      <c r="S15">
        <f t="shared" si="6"/>
        <v>1974569.7441728716</v>
      </c>
      <c r="T15">
        <f t="shared" si="7"/>
        <v>70.181711927548236</v>
      </c>
    </row>
    <row r="16" spans="1:20" x14ac:dyDescent="0.25">
      <c r="A16">
        <v>785.60699462890625</v>
      </c>
      <c r="B16">
        <v>14</v>
      </c>
      <c r="D16">
        <f>D15 + (1/$G$6)</f>
        <v>793.37701416015625</v>
      </c>
      <c r="E16">
        <v>0</v>
      </c>
      <c r="F16">
        <v>21779710.40466195</v>
      </c>
      <c r="H16" t="s">
        <v>450</v>
      </c>
      <c r="I16">
        <f>I7/(I7+I10)</f>
        <v>0.14623780356807434</v>
      </c>
      <c r="J16">
        <f>'hidden params'!J16</f>
        <v>0</v>
      </c>
      <c r="K16">
        <f t="shared" si="0"/>
        <v>15</v>
      </c>
      <c r="L16">
        <f t="shared" si="1"/>
        <v>0</v>
      </c>
      <c r="M16">
        <f t="shared" si="8"/>
        <v>7.9506925802910657E-3</v>
      </c>
      <c r="N16">
        <f t="shared" si="2"/>
        <v>0</v>
      </c>
      <c r="O16">
        <f t="shared" si="9"/>
        <v>371.78897734531517</v>
      </c>
      <c r="P16">
        <f t="shared" si="3"/>
        <v>371.79692803789544</v>
      </c>
      <c r="Q16">
        <f t="shared" si="4"/>
        <v>371.79692803789544</v>
      </c>
      <c r="R16">
        <f t="shared" si="5"/>
        <v>138232.95569841602</v>
      </c>
      <c r="S16">
        <f t="shared" si="6"/>
        <v>138232.95569841602</v>
      </c>
      <c r="T16">
        <f t="shared" si="7"/>
        <v>6.3078967398566341</v>
      </c>
    </row>
    <row r="17" spans="1:20" x14ac:dyDescent="0.25">
      <c r="A17">
        <v>785.6199951171875</v>
      </c>
      <c r="B17">
        <v>24.5</v>
      </c>
      <c r="D17">
        <f>D16 + (1/$G$6)</f>
        <v>793.87701416015625</v>
      </c>
      <c r="E17">
        <v>0</v>
      </c>
      <c r="F17">
        <v>21779710.40467358</v>
      </c>
      <c r="H17" t="s">
        <v>451</v>
      </c>
      <c r="I17">
        <f>I10/(I10+I7)</f>
        <v>0.85376219643192564</v>
      </c>
      <c r="J17">
        <f>'hidden params'!J17</f>
        <v>0</v>
      </c>
      <c r="K17">
        <f t="shared" si="0"/>
        <v>16</v>
      </c>
      <c r="L17">
        <f t="shared" si="1"/>
        <v>0</v>
      </c>
      <c r="M17">
        <f t="shared" si="8"/>
        <v>1.9796868892580058E-4</v>
      </c>
      <c r="N17">
        <f t="shared" si="2"/>
        <v>0</v>
      </c>
      <c r="O17">
        <f t="shared" si="9"/>
        <v>87.056339782808408</v>
      </c>
      <c r="P17">
        <f t="shared" si="3"/>
        <v>87.056537751497331</v>
      </c>
      <c r="Q17">
        <f t="shared" si="4"/>
        <v>87.056537751497331</v>
      </c>
      <c r="R17">
        <f t="shared" si="5"/>
        <v>7578.8407652778797</v>
      </c>
      <c r="S17">
        <f t="shared" si="6"/>
        <v>7578.8407652778797</v>
      </c>
      <c r="T17">
        <f t="shared" si="7"/>
        <v>0.15716279166161534</v>
      </c>
    </row>
    <row r="18" spans="1:20" x14ac:dyDescent="0.25">
      <c r="A18">
        <v>785.63201904296875</v>
      </c>
      <c r="B18">
        <v>71.5</v>
      </c>
      <c r="E18">
        <v>0</v>
      </c>
      <c r="F18">
        <v>21779710.404693943</v>
      </c>
      <c r="J18">
        <f>'hidden params'!J18</f>
        <v>0</v>
      </c>
      <c r="K18" t="str">
        <f t="shared" si="0"/>
        <v/>
      </c>
      <c r="L18">
        <f t="shared" si="1"/>
        <v>0</v>
      </c>
      <c r="M18">
        <f t="shared" si="8"/>
        <v>0</v>
      </c>
      <c r="N18">
        <f t="shared" si="2"/>
        <v>0</v>
      </c>
      <c r="O18">
        <f t="shared" si="9"/>
        <v>18.241245221943938</v>
      </c>
      <c r="P18" t="str">
        <f t="shared" si="3"/>
        <v/>
      </c>
      <c r="Q18" t="str">
        <f t="shared" si="4"/>
        <v/>
      </c>
      <c r="R18" t="str">
        <f t="shared" si="5"/>
        <v/>
      </c>
      <c r="S18" t="str">
        <f t="shared" si="6"/>
        <v/>
      </c>
      <c r="T18" t="str">
        <f t="shared" si="7"/>
        <v/>
      </c>
    </row>
    <row r="19" spans="1:20" x14ac:dyDescent="0.25">
      <c r="A19">
        <v>785.64398193359375</v>
      </c>
      <c r="B19">
        <v>100.19999694824219</v>
      </c>
      <c r="E19">
        <v>0</v>
      </c>
      <c r="H19" t="s">
        <v>441</v>
      </c>
      <c r="I19">
        <v>8251.635565312843</v>
      </c>
      <c r="J19">
        <f>'hidden params'!J19</f>
        <v>0</v>
      </c>
      <c r="K19" t="str">
        <f t="shared" si="0"/>
        <v/>
      </c>
      <c r="L19">
        <f t="shared" si="1"/>
        <v>0</v>
      </c>
      <c r="M19">
        <f t="shared" si="8"/>
        <v>0</v>
      </c>
      <c r="N19">
        <f t="shared" si="2"/>
        <v>0</v>
      </c>
      <c r="O19">
        <f t="shared" si="9"/>
        <v>3.4342765831433395</v>
      </c>
      <c r="P19" t="str">
        <f t="shared" si="3"/>
        <v/>
      </c>
      <c r="Q19" t="str">
        <f t="shared" si="4"/>
        <v/>
      </c>
      <c r="R19" t="str">
        <f t="shared" si="5"/>
        <v/>
      </c>
      <c r="S19" t="str">
        <f t="shared" si="6"/>
        <v/>
      </c>
      <c r="T19" t="str">
        <f t="shared" si="7"/>
        <v/>
      </c>
    </row>
    <row r="20" spans="1:20" x14ac:dyDescent="0.25">
      <c r="A20">
        <v>785.656005859375</v>
      </c>
      <c r="B20">
        <v>66</v>
      </c>
      <c r="E20">
        <v>0</v>
      </c>
      <c r="F20">
        <v>0.46576830510780254</v>
      </c>
      <c r="H20" t="s">
        <v>444</v>
      </c>
      <c r="I20">
        <f>'hidden params'!I20</f>
        <v>0.86622543450233802</v>
      </c>
      <c r="J20">
        <f>'hidden params'!J20</f>
        <v>0</v>
      </c>
      <c r="K20" t="str">
        <f t="shared" si="0"/>
        <v/>
      </c>
      <c r="L20">
        <f t="shared" si="1"/>
        <v>0</v>
      </c>
      <c r="M20">
        <f t="shared" si="8"/>
        <v>0</v>
      </c>
      <c r="N20">
        <f t="shared" si="2"/>
        <v>0</v>
      </c>
      <c r="O20">
        <f t="shared" si="9"/>
        <v>0.57488687608783773</v>
      </c>
      <c r="P20" t="str">
        <f t="shared" si="3"/>
        <v/>
      </c>
      <c r="Q20" t="str">
        <f t="shared" si="4"/>
        <v/>
      </c>
      <c r="R20" t="str">
        <f t="shared" si="5"/>
        <v/>
      </c>
      <c r="S20" t="str">
        <f t="shared" si="6"/>
        <v/>
      </c>
      <c r="T20" t="str">
        <f t="shared" si="7"/>
        <v/>
      </c>
    </row>
    <row r="21" spans="1:20" x14ac:dyDescent="0.25">
      <c r="A21">
        <v>785.66900634765625</v>
      </c>
      <c r="B21">
        <v>25.5</v>
      </c>
      <c r="E21">
        <v>0</v>
      </c>
      <c r="F21">
        <v>0.46168104175544267</v>
      </c>
      <c r="H21" t="s">
        <v>445</v>
      </c>
      <c r="I21">
        <f>'hidden params'!I21</f>
        <v>13.753941155366729</v>
      </c>
      <c r="J21">
        <f>'hidden params'!J21</f>
        <v>0</v>
      </c>
      <c r="K21" t="str">
        <f t="shared" si="0"/>
        <v/>
      </c>
      <c r="L21">
        <f t="shared" si="1"/>
        <v>0</v>
      </c>
      <c r="M21">
        <f t="shared" si="8"/>
        <v>0</v>
      </c>
      <c r="N21">
        <f t="shared" si="2"/>
        <v>0</v>
      </c>
      <c r="O21">
        <f t="shared" si="9"/>
        <v>8.2426816462758123E-2</v>
      </c>
      <c r="P21" t="str">
        <f t="shared" si="3"/>
        <v/>
      </c>
      <c r="Q21" t="str">
        <f t="shared" si="4"/>
        <v/>
      </c>
      <c r="R21" t="str">
        <f t="shared" si="5"/>
        <v/>
      </c>
      <c r="S21" t="str">
        <f t="shared" si="6"/>
        <v/>
      </c>
      <c r="T21" t="str">
        <f t="shared" si="7"/>
        <v/>
      </c>
    </row>
    <row r="22" spans="1:20" x14ac:dyDescent="0.25">
      <c r="A22">
        <v>785.6810302734375</v>
      </c>
      <c r="B22">
        <v>18.5</v>
      </c>
      <c r="E22">
        <v>0</v>
      </c>
      <c r="F22">
        <v>58627.036412120782</v>
      </c>
      <c r="H22" s="23" t="s">
        <v>452</v>
      </c>
      <c r="I22" s="23">
        <v>13.753941155366729</v>
      </c>
      <c r="J22">
        <f>'hidden params'!J22</f>
        <v>0</v>
      </c>
      <c r="K22" t="str">
        <f t="shared" si="0"/>
        <v/>
      </c>
      <c r="L22">
        <f t="shared" si="1"/>
        <v>0</v>
      </c>
      <c r="M22">
        <f t="shared" si="8"/>
        <v>0</v>
      </c>
      <c r="N22">
        <f t="shared" si="2"/>
        <v>0</v>
      </c>
      <c r="O22">
        <f t="shared" si="9"/>
        <v>9.336124201458915E-3</v>
      </c>
      <c r="P22" t="str">
        <f t="shared" si="3"/>
        <v/>
      </c>
      <c r="Q22" t="str">
        <f t="shared" si="4"/>
        <v/>
      </c>
      <c r="R22" t="str">
        <f t="shared" si="5"/>
        <v/>
      </c>
      <c r="S22" t="str">
        <f t="shared" si="6"/>
        <v/>
      </c>
      <c r="T22" t="str">
        <f t="shared" si="7"/>
        <v/>
      </c>
    </row>
    <row r="23" spans="1:20" x14ac:dyDescent="0.25">
      <c r="A23">
        <v>785.6929931640625</v>
      </c>
      <c r="B23">
        <v>27.25</v>
      </c>
      <c r="E23">
        <v>0</v>
      </c>
      <c r="F23">
        <v>6.2390535541031431</v>
      </c>
      <c r="H23" s="24"/>
      <c r="I23" s="24"/>
      <c r="J23">
        <f>'hidden params'!J23</f>
        <v>0</v>
      </c>
      <c r="K23" t="str">
        <f t="shared" si="0"/>
        <v/>
      </c>
      <c r="L23">
        <f t="shared" si="1"/>
        <v>0</v>
      </c>
      <c r="M23">
        <f t="shared" si="8"/>
        <v>0</v>
      </c>
      <c r="N23">
        <f t="shared" si="2"/>
        <v>0</v>
      </c>
      <c r="O23">
        <f t="shared" si="9"/>
        <v>7.1374219370933455E-4</v>
      </c>
      <c r="P23" t="str">
        <f t="shared" si="3"/>
        <v/>
      </c>
      <c r="Q23" t="str">
        <f t="shared" si="4"/>
        <v/>
      </c>
      <c r="R23" t="str">
        <f t="shared" si="5"/>
        <v/>
      </c>
      <c r="S23" t="str">
        <f t="shared" si="6"/>
        <v/>
      </c>
      <c r="T23" t="str">
        <f t="shared" si="7"/>
        <v/>
      </c>
    </row>
    <row r="24" spans="1:20" x14ac:dyDescent="0.25">
      <c r="A24">
        <v>785.70501708984375</v>
      </c>
      <c r="B24">
        <v>52.75</v>
      </c>
      <c r="E24">
        <v>0</v>
      </c>
      <c r="F24">
        <v>13.753941155366729</v>
      </c>
      <c r="H24" t="s">
        <v>443</v>
      </c>
      <c r="I24">
        <v>1391897569.5784521</v>
      </c>
      <c r="J24">
        <f>'hidden params'!J24</f>
        <v>0</v>
      </c>
      <c r="K24" t="str">
        <f t="shared" si="0"/>
        <v/>
      </c>
      <c r="L24">
        <f t="shared" si="1"/>
        <v>0</v>
      </c>
      <c r="M24">
        <f t="shared" si="8"/>
        <v>0</v>
      </c>
      <c r="N24">
        <f t="shared" si="2"/>
        <v>0</v>
      </c>
      <c r="O24">
        <f t="shared" si="9"/>
        <v>2.5286204437369873E-5</v>
      </c>
      <c r="P24" t="str">
        <f t="shared" si="3"/>
        <v/>
      </c>
      <c r="Q24" t="str">
        <f t="shared" si="4"/>
        <v/>
      </c>
      <c r="R24" t="str">
        <f t="shared" si="5"/>
        <v/>
      </c>
      <c r="S24" t="str">
        <f t="shared" si="6"/>
        <v/>
      </c>
      <c r="T24" t="str">
        <f t="shared" si="7"/>
        <v/>
      </c>
    </row>
    <row r="25" spans="1:20" x14ac:dyDescent="0.25">
      <c r="A25">
        <v>785.718017578125</v>
      </c>
      <c r="B25">
        <v>96.25</v>
      </c>
      <c r="E25">
        <v>0</v>
      </c>
      <c r="H25" t="s">
        <v>446</v>
      </c>
      <c r="I25">
        <v>486734321.05757308</v>
      </c>
      <c r="J25">
        <f>'hidden params'!J25</f>
        <v>0</v>
      </c>
      <c r="K25" t="str">
        <f t="shared" si="0"/>
        <v/>
      </c>
      <c r="L25">
        <f t="shared" si="1"/>
        <v>0</v>
      </c>
      <c r="M25">
        <f t="shared" si="8"/>
        <v>0</v>
      </c>
      <c r="N25">
        <f t="shared" si="2"/>
        <v>0</v>
      </c>
      <c r="O25">
        <f t="shared" si="9"/>
        <v>0</v>
      </c>
      <c r="P25" t="str">
        <f t="shared" si="3"/>
        <v/>
      </c>
      <c r="Q25" t="str">
        <f t="shared" si="4"/>
        <v/>
      </c>
      <c r="R25" t="str">
        <f t="shared" si="5"/>
        <v/>
      </c>
      <c r="S25" t="str">
        <f t="shared" si="6"/>
        <v/>
      </c>
      <c r="T25" t="str">
        <f t="shared" si="7"/>
        <v/>
      </c>
    </row>
    <row r="26" spans="1:20" x14ac:dyDescent="0.25">
      <c r="A26">
        <v>785.72998046875</v>
      </c>
      <c r="B26">
        <v>106.5</v>
      </c>
      <c r="E26">
        <v>0</v>
      </c>
      <c r="H26" t="s">
        <v>447</v>
      </c>
      <c r="I26">
        <v>25.679480899287615</v>
      </c>
      <c r="J26">
        <f>'hidden params'!J26</f>
        <v>0</v>
      </c>
      <c r="K26" t="str">
        <f t="shared" si="0"/>
        <v/>
      </c>
      <c r="L26">
        <f t="shared" si="1"/>
        <v>0</v>
      </c>
      <c r="M26">
        <f t="shared" si="8"/>
        <v>0</v>
      </c>
      <c r="N26">
        <f t="shared" si="2"/>
        <v>0</v>
      </c>
      <c r="O26">
        <f t="shared" si="9"/>
        <v>0</v>
      </c>
      <c r="P26" t="str">
        <f t="shared" si="3"/>
        <v/>
      </c>
      <c r="Q26" t="str">
        <f t="shared" si="4"/>
        <v/>
      </c>
      <c r="R26" t="str">
        <f t="shared" si="5"/>
        <v/>
      </c>
      <c r="S26" t="str">
        <f t="shared" si="6"/>
        <v/>
      </c>
      <c r="T26" t="str">
        <f t="shared" si="7"/>
        <v/>
      </c>
    </row>
    <row r="27" spans="1:20" x14ac:dyDescent="0.25">
      <c r="A27">
        <v>785.74200439453125</v>
      </c>
      <c r="B27">
        <v>82.25</v>
      </c>
      <c r="E27">
        <v>0</v>
      </c>
      <c r="H27" t="s">
        <v>468</v>
      </c>
      <c r="I27">
        <f xml:space="preserve"> 1 + 1.5*EXP(-(I22 * 0.000239 * I19))</f>
        <v>1.0000000000024887</v>
      </c>
      <c r="J27">
        <f>'hidden params'!J27</f>
        <v>0</v>
      </c>
      <c r="K27" t="str">
        <f t="shared" si="0"/>
        <v/>
      </c>
      <c r="L27">
        <f t="shared" si="1"/>
        <v>0</v>
      </c>
      <c r="M27">
        <f t="shared" si="8"/>
        <v>0</v>
      </c>
      <c r="N27">
        <f t="shared" si="2"/>
        <v>0</v>
      </c>
      <c r="O27">
        <f t="shared" si="9"/>
        <v>0</v>
      </c>
      <c r="P27" t="str">
        <f t="shared" si="3"/>
        <v/>
      </c>
      <c r="Q27" t="str">
        <f t="shared" si="4"/>
        <v/>
      </c>
      <c r="R27" t="str">
        <f t="shared" si="5"/>
        <v/>
      </c>
      <c r="S27" t="str">
        <f t="shared" si="6"/>
        <v/>
      </c>
      <c r="T27" t="str">
        <f t="shared" si="7"/>
        <v/>
      </c>
    </row>
    <row r="28" spans="1:20" x14ac:dyDescent="0.25">
      <c r="A28">
        <v>785.7540283203125</v>
      </c>
      <c r="B28">
        <v>92.5</v>
      </c>
      <c r="E28">
        <v>0</v>
      </c>
      <c r="H28" t="s">
        <v>467</v>
      </c>
      <c r="I28">
        <f>(2^0.5)*(ABS((I3*I8)-I22*I11))/((((I3*I8*(1-I8))+(I22*I11*(1-I11))))^0.5)</f>
        <v>2.1845654428877324</v>
      </c>
      <c r="J28">
        <f>'hidden params'!J28</f>
        <v>0</v>
      </c>
      <c r="K28" t="str">
        <f t="shared" si="0"/>
        <v/>
      </c>
      <c r="L28">
        <f t="shared" si="1"/>
        <v>0</v>
      </c>
      <c r="M28">
        <f t="shared" si="8"/>
        <v>0</v>
      </c>
      <c r="N28">
        <f t="shared" si="2"/>
        <v>0</v>
      </c>
      <c r="O28">
        <f t="shared" si="9"/>
        <v>0</v>
      </c>
      <c r="P28" t="str">
        <f t="shared" si="3"/>
        <v/>
      </c>
      <c r="Q28" t="str">
        <f t="shared" si="4"/>
        <v/>
      </c>
      <c r="R28" t="str">
        <f t="shared" si="5"/>
        <v/>
      </c>
      <c r="S28" t="str">
        <f t="shared" si="6"/>
        <v/>
      </c>
      <c r="T28" t="str">
        <f t="shared" si="7"/>
        <v/>
      </c>
    </row>
    <row r="29" spans="1:20" x14ac:dyDescent="0.25">
      <c r="A29">
        <v>785.76702880859375</v>
      </c>
      <c r="B29">
        <v>135.5</v>
      </c>
      <c r="H29" t="s">
        <v>469</v>
      </c>
      <c r="I29">
        <f>(I24-I25)/I25</f>
        <v>1.8596659601775078</v>
      </c>
      <c r="J29">
        <f>'hidden params'!J29</f>
        <v>0</v>
      </c>
      <c r="K29" t="str">
        <f t="shared" si="0"/>
        <v/>
      </c>
      <c r="L29">
        <f t="shared" si="1"/>
        <v>0</v>
      </c>
      <c r="M29">
        <f t="shared" si="8"/>
        <v>0</v>
      </c>
      <c r="N29">
        <f t="shared" si="2"/>
        <v>0</v>
      </c>
      <c r="O29">
        <f t="shared" si="9"/>
        <v>0</v>
      </c>
      <c r="P29" t="str">
        <f t="shared" si="3"/>
        <v/>
      </c>
      <c r="Q29" t="str">
        <f t="shared" si="4"/>
        <v/>
      </c>
      <c r="R29" t="str">
        <f t="shared" si="5"/>
        <v/>
      </c>
      <c r="S29" t="str">
        <f t="shared" si="6"/>
        <v/>
      </c>
      <c r="T29" t="str">
        <f t="shared" si="7"/>
        <v/>
      </c>
    </row>
    <row r="30" spans="1:20" x14ac:dyDescent="0.25">
      <c r="A30">
        <v>785.77899169921875</v>
      </c>
      <c r="B30">
        <v>196.19999694824219</v>
      </c>
      <c r="H30" t="s">
        <v>470</v>
      </c>
      <c r="I30">
        <f>(I25-I6)/I6</f>
        <v>21.348062119013772</v>
      </c>
      <c r="J30">
        <f>'hidden params'!J30</f>
        <v>0</v>
      </c>
      <c r="K30" t="str">
        <f t="shared" si="0"/>
        <v/>
      </c>
      <c r="L30">
        <f t="shared" si="1"/>
        <v>0</v>
      </c>
      <c r="M30">
        <f t="shared" si="8"/>
        <v>0</v>
      </c>
      <c r="N30">
        <f t="shared" si="2"/>
        <v>0</v>
      </c>
      <c r="O30">
        <f t="shared" si="9"/>
        <v>0</v>
      </c>
      <c r="P30" t="str">
        <f t="shared" si="3"/>
        <v/>
      </c>
      <c r="Q30" t="str">
        <f t="shared" si="4"/>
        <v/>
      </c>
      <c r="R30" t="str">
        <f t="shared" si="5"/>
        <v/>
      </c>
      <c r="S30" t="str">
        <f t="shared" si="6"/>
        <v/>
      </c>
      <c r="T30" t="str">
        <f t="shared" si="7"/>
        <v/>
      </c>
    </row>
    <row r="31" spans="1:20" x14ac:dyDescent="0.25">
      <c r="A31">
        <v>785.791015625</v>
      </c>
      <c r="B31">
        <v>356.70001220703125</v>
      </c>
      <c r="H31" t="s">
        <v>471</v>
      </c>
      <c r="I31">
        <f>(0.25* 0.0058*I22*I19)*EXP(-((I17-0.5)^2)/(2*((0.174318)^2)))</f>
        <v>20.990158809574016</v>
      </c>
    </row>
    <row r="32" spans="1:20" x14ac:dyDescent="0.25">
      <c r="A32">
        <v>785.802978515625</v>
      </c>
      <c r="B32">
        <v>710.29998779296875</v>
      </c>
      <c r="H32" t="s">
        <v>494</v>
      </c>
      <c r="I32">
        <f xml:space="preserve"> ($R$69 / 100)^-1</f>
        <v>3.2816224953999833</v>
      </c>
    </row>
    <row r="33" spans="1:20" x14ac:dyDescent="0.25">
      <c r="A33">
        <v>785.81597900390625</v>
      </c>
      <c r="B33">
        <v>1405</v>
      </c>
      <c r="F33">
        <v>5889</v>
      </c>
      <c r="H33" t="s">
        <v>495</v>
      </c>
      <c r="I33">
        <f xml:space="preserve"> ($R$72 / 100)^-1</f>
        <v>18.874966836326497</v>
      </c>
    </row>
    <row r="34" spans="1:20" x14ac:dyDescent="0.25">
      <c r="A34">
        <v>785.8280029296875</v>
      </c>
      <c r="B34">
        <v>2236</v>
      </c>
      <c r="L34" t="s">
        <v>481</v>
      </c>
      <c r="M34" t="s">
        <v>482</v>
      </c>
      <c r="N34" t="s">
        <v>483</v>
      </c>
      <c r="O34" t="s">
        <v>484</v>
      </c>
      <c r="P34" t="s">
        <v>485</v>
      </c>
    </row>
    <row r="35" spans="1:20" ht="15.75" thickBot="1" x14ac:dyDescent="0.3">
      <c r="A35">
        <v>785.84002685546875</v>
      </c>
      <c r="B35">
        <v>2489</v>
      </c>
      <c r="L35">
        <v>0.99979137349828595</v>
      </c>
      <c r="M35">
        <v>0.99927548127347943</v>
      </c>
      <c r="N35">
        <v>0.99993993665042147</v>
      </c>
      <c r="O35">
        <v>0.99958279052158905</v>
      </c>
      <c r="P35">
        <v>0.99939314984958405</v>
      </c>
    </row>
    <row r="36" spans="1:20" x14ac:dyDescent="0.25">
      <c r="A36">
        <v>785.85198974609375</v>
      </c>
      <c r="B36">
        <v>1978</v>
      </c>
      <c r="G36" s="15">
        <v>30</v>
      </c>
      <c r="H36" s="16" t="s">
        <v>504</v>
      </c>
      <c r="I36" s="19" t="s">
        <v>505</v>
      </c>
      <c r="J36" t="s">
        <v>489</v>
      </c>
      <c r="K36" t="s">
        <v>490</v>
      </c>
      <c r="L36" t="s">
        <v>491</v>
      </c>
      <c r="M36" t="s">
        <v>492</v>
      </c>
      <c r="N36" t="s">
        <v>482</v>
      </c>
      <c r="O36" t="s">
        <v>483</v>
      </c>
      <c r="P36" t="s">
        <v>478</v>
      </c>
      <c r="Q36" t="s">
        <v>479</v>
      </c>
      <c r="R36" t="s">
        <v>493</v>
      </c>
      <c r="S36" t="s">
        <v>478</v>
      </c>
      <c r="T36" t="s">
        <v>479</v>
      </c>
    </row>
    <row r="37" spans="1:20" x14ac:dyDescent="0.25">
      <c r="A37">
        <v>785.864990234375</v>
      </c>
      <c r="B37">
        <v>1286</v>
      </c>
      <c r="G37" s="14" t="s">
        <v>456</v>
      </c>
      <c r="H37" s="13">
        <f>AVERAGE(K101:K110)</f>
        <v>3.0652525501590104</v>
      </c>
      <c r="I37" s="20">
        <f>STDEV(K101:K110)</f>
        <v>1.0090341068548139</v>
      </c>
      <c r="J37">
        <v>6.2390542673078668</v>
      </c>
      <c r="K37">
        <v>2.7371880480093882</v>
      </c>
      <c r="L37">
        <v>2.2793663270030717</v>
      </c>
      <c r="M37">
        <v>2.2009851600916384</v>
      </c>
      <c r="N37">
        <v>0.21454399325900445</v>
      </c>
      <c r="O37">
        <v>12.263564541356729</v>
      </c>
      <c r="P37">
        <v>4.3584652306544118E-2</v>
      </c>
      <c r="Q37" t="s">
        <v>480</v>
      </c>
      <c r="R37">
        <v>43.871842281482138</v>
      </c>
      <c r="S37">
        <v>0.54842868151966817</v>
      </c>
      <c r="T37" s="12" t="s">
        <v>486</v>
      </c>
    </row>
    <row r="38" spans="1:20" x14ac:dyDescent="0.25">
      <c r="A38">
        <v>785.87701416015625</v>
      </c>
      <c r="B38">
        <v>815</v>
      </c>
      <c r="G38" s="14" t="s">
        <v>458</v>
      </c>
      <c r="H38" s="13">
        <f>AVERAGE(M101:M110)</f>
        <v>6.5015214400705492</v>
      </c>
      <c r="I38" s="20">
        <f>STDEV(M101:M110)</f>
        <v>0.48053385199787801</v>
      </c>
      <c r="J38">
        <v>0.4657682629552603</v>
      </c>
      <c r="K38">
        <v>0.14437069595282642</v>
      </c>
      <c r="L38">
        <v>3.2261967006618266</v>
      </c>
      <c r="M38">
        <v>2.2009851600916384</v>
      </c>
      <c r="N38">
        <v>0.14801050361098739</v>
      </c>
      <c r="O38">
        <v>0.78352602229953316</v>
      </c>
      <c r="P38">
        <v>8.0696271655941072E-3</v>
      </c>
      <c r="Q38" t="s">
        <v>480</v>
      </c>
      <c r="R38">
        <v>30.996250160284976</v>
      </c>
      <c r="S38">
        <v>0.20278397543116278</v>
      </c>
      <c r="T38" s="12" t="s">
        <v>486</v>
      </c>
    </row>
    <row r="39" spans="1:20" x14ac:dyDescent="0.25">
      <c r="A39">
        <v>785.88897705078125</v>
      </c>
      <c r="B39">
        <v>526</v>
      </c>
      <c r="G39" s="14" t="s">
        <v>460</v>
      </c>
      <c r="H39" s="13" t="e">
        <f>AVERAGE(O101:O110)</f>
        <v>#DIV/0!</v>
      </c>
      <c r="I39" s="20" t="e">
        <f>STDEV(O101:O110)</f>
        <v>#DIV/0!</v>
      </c>
      <c r="J39">
        <v>58627.039751941404</v>
      </c>
      <c r="K39">
        <v>17865.263941417328</v>
      </c>
      <c r="L39">
        <v>3.2816218077822739</v>
      </c>
      <c r="M39">
        <v>2.2009851600916384</v>
      </c>
      <c r="N39">
        <v>19305.858935761611</v>
      </c>
      <c r="O39">
        <v>97948.220568121193</v>
      </c>
      <c r="P39">
        <v>7.3126868371169136E-3</v>
      </c>
      <c r="Q39" t="s">
        <v>480</v>
      </c>
      <c r="R39">
        <v>30.472737523517431</v>
      </c>
      <c r="S39">
        <v>0.18957194792623938</v>
      </c>
      <c r="T39" s="12" t="s">
        <v>486</v>
      </c>
    </row>
    <row r="40" spans="1:20" x14ac:dyDescent="0.25">
      <c r="A40">
        <v>785.9010009765625</v>
      </c>
      <c r="B40">
        <v>406.70001220703125</v>
      </c>
      <c r="G40" s="14" t="s">
        <v>506</v>
      </c>
      <c r="H40" s="13">
        <f>AVERAGE(Q101:Q110)</f>
        <v>0.21414389991331917</v>
      </c>
      <c r="I40" s="20">
        <f>STDEV(Q101:Q110)</f>
        <v>0.19519307241540645</v>
      </c>
      <c r="J40">
        <v>13.753941153995562</v>
      </c>
      <c r="K40">
        <v>0.88229534440162893</v>
      </c>
      <c r="L40">
        <v>15.588817555558405</v>
      </c>
      <c r="M40">
        <v>2.2009851600916384</v>
      </c>
      <c r="N40">
        <v>11.812022194149636</v>
      </c>
      <c r="O40">
        <v>15.695860113841489</v>
      </c>
      <c r="P40">
        <v>7.5939470078177995E-9</v>
      </c>
      <c r="Q40" t="s">
        <v>480</v>
      </c>
      <c r="R40">
        <v>6.4148547279869623</v>
      </c>
      <c r="S40">
        <v>7.1697368127026937E-7</v>
      </c>
      <c r="T40" t="s">
        <v>480</v>
      </c>
    </row>
    <row r="41" spans="1:20" x14ac:dyDescent="0.25">
      <c r="A41">
        <v>785.91302490234375</v>
      </c>
      <c r="B41">
        <v>327</v>
      </c>
      <c r="G41" s="14" t="s">
        <v>507</v>
      </c>
      <c r="H41" s="13">
        <f>AVERAGE(R101:R110)</f>
        <v>0.78585610008668083</v>
      </c>
      <c r="I41" s="20">
        <f>STDEV(R101:R110)</f>
        <v>0.1951930724154062</v>
      </c>
      <c r="J41">
        <v>0.46168104279870176</v>
      </c>
      <c r="K41">
        <v>3.6340711522941785E-2</v>
      </c>
      <c r="L41">
        <v>12.704237849257405</v>
      </c>
      <c r="M41">
        <v>2.2009851600916384</v>
      </c>
      <c r="N41">
        <v>0.38169567602953569</v>
      </c>
      <c r="O41">
        <v>0.54166640956786782</v>
      </c>
      <c r="P41">
        <v>6.4593515112723479E-8</v>
      </c>
      <c r="Q41" t="s">
        <v>480</v>
      </c>
      <c r="R41">
        <v>7.8713891527027142</v>
      </c>
      <c r="S41">
        <v>5.8278442294289855E-6</v>
      </c>
      <c r="T41" t="s">
        <v>480</v>
      </c>
    </row>
    <row r="42" spans="1:20" ht="15.75" thickBot="1" x14ac:dyDescent="0.3">
      <c r="A42">
        <v>785.926025390625</v>
      </c>
      <c r="B42">
        <v>164</v>
      </c>
      <c r="G42" s="17" t="s">
        <v>508</v>
      </c>
      <c r="H42" s="18">
        <f>AVERAGE(S101:S110)</f>
        <v>0</v>
      </c>
      <c r="I42" s="21">
        <f>STDEV(S101:S110)</f>
        <v>0</v>
      </c>
      <c r="J42">
        <v>342275.01871439884</v>
      </c>
      <c r="K42">
        <v>18133.812522288437</v>
      </c>
      <c r="L42">
        <v>18.87496180374124</v>
      </c>
      <c r="M42">
        <v>2.2009851600916384</v>
      </c>
      <c r="N42">
        <v>302362.76645695808</v>
      </c>
      <c r="O42">
        <v>382187.27097183961</v>
      </c>
      <c r="P42">
        <v>9.9366793848003336E-10</v>
      </c>
      <c r="Q42" t="s">
        <v>480</v>
      </c>
      <c r="R42">
        <v>5.2980239663414217</v>
      </c>
      <c r="S42">
        <v>9.6590112357592511E-8</v>
      </c>
      <c r="T42" t="s">
        <v>480</v>
      </c>
    </row>
    <row r="43" spans="1:20" x14ac:dyDescent="0.25">
      <c r="A43">
        <v>785.93798828125</v>
      </c>
      <c r="B43">
        <v>69.75</v>
      </c>
      <c r="F43">
        <v>84.870391491206021</v>
      </c>
    </row>
    <row r="44" spans="1:20" x14ac:dyDescent="0.25">
      <c r="A44">
        <v>785.95001220703125</v>
      </c>
      <c r="B44">
        <v>63</v>
      </c>
      <c r="F44">
        <f xml:space="preserve"> $F$51 / 2</f>
        <v>84.870391491206021</v>
      </c>
    </row>
    <row r="45" spans="1:20" x14ac:dyDescent="0.25">
      <c r="A45">
        <v>785.96197509765625</v>
      </c>
      <c r="B45">
        <v>47.75</v>
      </c>
    </row>
    <row r="46" spans="1:20" x14ac:dyDescent="0.25">
      <c r="A46">
        <v>785.9749755859375</v>
      </c>
      <c r="B46">
        <v>38.25</v>
      </c>
    </row>
    <row r="47" spans="1:20" x14ac:dyDescent="0.25">
      <c r="A47">
        <v>785.98699951171875</v>
      </c>
      <c r="B47">
        <v>44.75</v>
      </c>
      <c r="I47" t="s">
        <v>496</v>
      </c>
      <c r="J47" t="s">
        <v>497</v>
      </c>
      <c r="K47" t="s">
        <v>467</v>
      </c>
    </row>
    <row r="48" spans="1:20" x14ac:dyDescent="0.25">
      <c r="A48">
        <v>785.9990234375</v>
      </c>
      <c r="B48">
        <v>28.75</v>
      </c>
      <c r="I48">
        <f>MIN(I32:I34)</f>
        <v>3.2816224953999833</v>
      </c>
      <c r="J48">
        <f>I30</f>
        <v>21.348062119013772</v>
      </c>
      <c r="K48">
        <f>I28</f>
        <v>2.1845654428877324</v>
      </c>
    </row>
    <row r="49" spans="1:16" x14ac:dyDescent="0.25">
      <c r="A49">
        <v>786.010986328125</v>
      </c>
      <c r="B49">
        <v>14.75</v>
      </c>
      <c r="I49">
        <f>8</f>
        <v>8</v>
      </c>
      <c r="J49">
        <f>J50*2</f>
        <v>41.980317619148032</v>
      </c>
      <c r="K49">
        <v>2</v>
      </c>
    </row>
    <row r="50" spans="1:16" x14ac:dyDescent="0.25">
      <c r="A50">
        <v>786.02398681640625</v>
      </c>
      <c r="B50">
        <v>26.5</v>
      </c>
      <c r="E50" t="s">
        <v>437</v>
      </c>
      <c r="F50">
        <f>MEDIAN(F54:F72)</f>
        <v>113.875</v>
      </c>
      <c r="I50">
        <f>4</f>
        <v>4</v>
      </c>
      <c r="J50">
        <f>I31</f>
        <v>20.990158809574016</v>
      </c>
      <c r="K50">
        <v>1.5</v>
      </c>
    </row>
    <row r="51" spans="1:16" x14ac:dyDescent="0.25">
      <c r="A51">
        <v>786.0360107421875</v>
      </c>
      <c r="B51">
        <v>64.75</v>
      </c>
      <c r="E51" t="s">
        <v>438</v>
      </c>
      <c r="F51">
        <f>AVERAGE(F54:F72)</f>
        <v>169.74078298241204</v>
      </c>
      <c r="I51">
        <f>2</f>
        <v>2</v>
      </c>
      <c r="J51">
        <f>J50/2</f>
        <v>10.495079404787008</v>
      </c>
      <c r="K51">
        <v>1</v>
      </c>
    </row>
    <row r="52" spans="1:16" x14ac:dyDescent="0.25">
      <c r="A52">
        <v>786.0479736328125</v>
      </c>
      <c r="B52">
        <v>90.5</v>
      </c>
      <c r="E52" t="s">
        <v>439</v>
      </c>
      <c r="F52">
        <f>SUM(E$1:E$16)</f>
        <v>939655</v>
      </c>
    </row>
    <row r="53" spans="1:16" x14ac:dyDescent="0.25">
      <c r="A53">
        <v>786.05999755859375</v>
      </c>
      <c r="B53">
        <v>56.25</v>
      </c>
      <c r="E53" t="s">
        <v>440</v>
      </c>
      <c r="F53">
        <f>ABS(F52/F50)</f>
        <v>8251.635565312843</v>
      </c>
    </row>
    <row r="54" spans="1:16" x14ac:dyDescent="0.25">
      <c r="A54">
        <v>786.072998046875</v>
      </c>
      <c r="B54">
        <v>27</v>
      </c>
      <c r="F54">
        <f>AVERAGE(B1:B10)</f>
        <v>32.924999999999997</v>
      </c>
    </row>
    <row r="55" spans="1:16" x14ac:dyDescent="0.25">
      <c r="A55">
        <v>786.08502197265625</v>
      </c>
      <c r="B55">
        <v>58.25</v>
      </c>
      <c r="F55">
        <v>58.25</v>
      </c>
    </row>
    <row r="56" spans="1:16" x14ac:dyDescent="0.25">
      <c r="A56">
        <v>786.09698486328125</v>
      </c>
      <c r="B56">
        <v>80.75</v>
      </c>
      <c r="F56">
        <v>85.75</v>
      </c>
    </row>
    <row r="57" spans="1:16" x14ac:dyDescent="0.25">
      <c r="A57">
        <v>786.1090087890625</v>
      </c>
      <c r="B57">
        <v>43.75</v>
      </c>
      <c r="F57">
        <v>78.75</v>
      </c>
    </row>
    <row r="58" spans="1:16" x14ac:dyDescent="0.25">
      <c r="A58">
        <v>786.12200927734375</v>
      </c>
      <c r="B58">
        <v>18.25</v>
      </c>
      <c r="F58">
        <v>210.30000305175781</v>
      </c>
    </row>
    <row r="59" spans="1:16" x14ac:dyDescent="0.25">
      <c r="A59">
        <v>786.13397216796875</v>
      </c>
      <c r="B59">
        <v>32.75</v>
      </c>
      <c r="F59">
        <v>239</v>
      </c>
    </row>
    <row r="60" spans="1:16" x14ac:dyDescent="0.25">
      <c r="A60">
        <v>786.14599609375</v>
      </c>
      <c r="B60">
        <v>61</v>
      </c>
      <c r="F60">
        <v>317.5</v>
      </c>
    </row>
    <row r="61" spans="1:16" x14ac:dyDescent="0.25">
      <c r="A61">
        <v>786.15802001953125</v>
      </c>
      <c r="B61">
        <v>74.5</v>
      </c>
      <c r="F61">
        <v>327</v>
      </c>
    </row>
    <row r="62" spans="1:16" x14ac:dyDescent="0.25">
      <c r="A62">
        <v>786.1710205078125</v>
      </c>
      <c r="B62">
        <v>56.75</v>
      </c>
      <c r="F62">
        <v>438.79998779296875</v>
      </c>
    </row>
    <row r="63" spans="1:16" x14ac:dyDescent="0.25">
      <c r="A63">
        <v>786.1829833984375</v>
      </c>
      <c r="B63">
        <v>52.5</v>
      </c>
      <c r="F63">
        <v>359.20001220703125</v>
      </c>
    </row>
    <row r="64" spans="1:16" x14ac:dyDescent="0.25">
      <c r="A64">
        <v>786.19500732421875</v>
      </c>
      <c r="B64">
        <v>99.25</v>
      </c>
      <c r="F64">
        <v>342</v>
      </c>
      <c r="L64" t="s">
        <v>481</v>
      </c>
      <c r="M64" t="s">
        <v>482</v>
      </c>
      <c r="N64" t="s">
        <v>483</v>
      </c>
      <c r="O64" t="s">
        <v>484</v>
      </c>
      <c r="P64" t="s">
        <v>485</v>
      </c>
    </row>
    <row r="65" spans="1:20" x14ac:dyDescent="0.25">
      <c r="A65">
        <v>786.20697021484375</v>
      </c>
      <c r="B65">
        <v>154</v>
      </c>
      <c r="F65">
        <v>142</v>
      </c>
      <c r="I65" t="s">
        <v>487</v>
      </c>
      <c r="L65">
        <v>0.99979137349831815</v>
      </c>
      <c r="M65">
        <v>0.99927548127359123</v>
      </c>
      <c r="N65">
        <v>0.99993993665043068</v>
      </c>
      <c r="O65">
        <v>0.99958279052165344</v>
      </c>
      <c r="P65">
        <v>0.99939314984967764</v>
      </c>
    </row>
    <row r="66" spans="1:20" x14ac:dyDescent="0.25">
      <c r="A66">
        <v>786.218994140625</v>
      </c>
      <c r="B66">
        <v>158.69999694824219</v>
      </c>
      <c r="F66">
        <v>145</v>
      </c>
      <c r="I66" t="s">
        <v>488</v>
      </c>
      <c r="J66" t="s">
        <v>489</v>
      </c>
      <c r="K66" t="s">
        <v>490</v>
      </c>
      <c r="L66" t="s">
        <v>491</v>
      </c>
      <c r="M66" t="s">
        <v>492</v>
      </c>
      <c r="N66" t="s">
        <v>482</v>
      </c>
      <c r="O66" t="s">
        <v>483</v>
      </c>
      <c r="P66" t="s">
        <v>478</v>
      </c>
      <c r="Q66" t="s">
        <v>479</v>
      </c>
      <c r="R66" t="s">
        <v>493</v>
      </c>
      <c r="S66" t="s">
        <v>478</v>
      </c>
      <c r="T66" t="s">
        <v>479</v>
      </c>
    </row>
    <row r="67" spans="1:20" x14ac:dyDescent="0.25">
      <c r="A67">
        <v>786.23199462890625</v>
      </c>
      <c r="B67">
        <v>167</v>
      </c>
      <c r="F67">
        <v>59</v>
      </c>
      <c r="I67" t="s">
        <v>472</v>
      </c>
      <c r="J67">
        <v>6.2390535541031431</v>
      </c>
      <c r="K67">
        <v>2.7371869442726111</v>
      </c>
      <c r="L67">
        <v>2.2793669855681449</v>
      </c>
      <c r="M67">
        <v>2.2009851600916384</v>
      </c>
      <c r="N67">
        <v>0.21454570936254774</v>
      </c>
      <c r="O67">
        <v>12.263561398843738</v>
      </c>
      <c r="P67">
        <v>4.3584601878763979E-2</v>
      </c>
      <c r="Q67" t="s">
        <v>480</v>
      </c>
      <c r="R67">
        <v>43.871829605829994</v>
      </c>
      <c r="S67">
        <v>0.54842837686218715</v>
      </c>
      <c r="T67" s="12" t="s">
        <v>486</v>
      </c>
    </row>
    <row r="68" spans="1:20" x14ac:dyDescent="0.25">
      <c r="A68">
        <v>786.2440185546875</v>
      </c>
      <c r="B68">
        <v>191.80000305175781</v>
      </c>
      <c r="F68">
        <v>66.75</v>
      </c>
      <c r="I68" t="s">
        <v>473</v>
      </c>
      <c r="J68">
        <v>0.46576830510780254</v>
      </c>
      <c r="K68">
        <v>0.14437066572657198</v>
      </c>
      <c r="L68">
        <v>3.2261976680909359</v>
      </c>
      <c r="M68">
        <v>2.2009851600916384</v>
      </c>
      <c r="N68">
        <v>0.1480106122910671</v>
      </c>
      <c r="O68">
        <v>0.78352599792453792</v>
      </c>
      <c r="P68">
        <v>8.0696132801590988E-3</v>
      </c>
      <c r="Q68" t="s">
        <v>480</v>
      </c>
      <c r="R68">
        <v>30.996240865543061</v>
      </c>
      <c r="S68">
        <v>0.20278373823159301</v>
      </c>
      <c r="T68" s="12" t="s">
        <v>486</v>
      </c>
    </row>
    <row r="69" spans="1:20" x14ac:dyDescent="0.25">
      <c r="A69">
        <v>786.2559814453125</v>
      </c>
      <c r="B69">
        <v>220.80000305175781</v>
      </c>
      <c r="F69">
        <v>40</v>
      </c>
      <c r="I69" t="s">
        <v>474</v>
      </c>
      <c r="J69">
        <v>58627.036412120782</v>
      </c>
      <c r="K69">
        <v>17865.259180268684</v>
      </c>
      <c r="L69">
        <v>3.2816224953999833</v>
      </c>
      <c r="M69">
        <v>2.2009851600916384</v>
      </c>
      <c r="N69">
        <v>19305.866075158501</v>
      </c>
      <c r="O69">
        <v>97948.206749083067</v>
      </c>
      <c r="P69">
        <v>7.312677909198274E-3</v>
      </c>
      <c r="Q69" t="s">
        <v>480</v>
      </c>
      <c r="R69">
        <v>30.472731138385072</v>
      </c>
      <c r="S69">
        <v>0.18957178864945579</v>
      </c>
      <c r="T69" s="12" t="s">
        <v>486</v>
      </c>
    </row>
    <row r="70" spans="1:20" x14ac:dyDescent="0.25">
      <c r="A70">
        <v>786.26800537109375</v>
      </c>
      <c r="B70">
        <v>257</v>
      </c>
      <c r="F70">
        <v>41</v>
      </c>
      <c r="I70" t="s">
        <v>475</v>
      </c>
      <c r="J70">
        <v>13.753941155366729</v>
      </c>
      <c r="K70">
        <v>0.88229524718375985</v>
      </c>
      <c r="L70">
        <v>15.588819274804649</v>
      </c>
      <c r="M70">
        <v>2.2009851600916384</v>
      </c>
      <c r="N70">
        <v>11.812022409495889</v>
      </c>
      <c r="O70">
        <v>15.695859901237569</v>
      </c>
      <c r="P70">
        <v>7.5939381635968568E-9</v>
      </c>
      <c r="Q70" t="s">
        <v>480</v>
      </c>
      <c r="R70">
        <v>6.414854020511001</v>
      </c>
      <c r="S70">
        <v>7.1697286063358826E-7</v>
      </c>
      <c r="T70" t="s">
        <v>480</v>
      </c>
    </row>
    <row r="71" spans="1:20" x14ac:dyDescent="0.25">
      <c r="A71">
        <v>786.281005859375</v>
      </c>
      <c r="B71">
        <v>381</v>
      </c>
      <c r="F71">
        <f>AVERAGE(B$794:B$804)</f>
        <v>72.109090631658376</v>
      </c>
      <c r="I71" t="s">
        <v>476</v>
      </c>
      <c r="J71">
        <v>0.46168104175544267</v>
      </c>
      <c r="K71">
        <v>3.6340706488605344E-2</v>
      </c>
      <c r="L71">
        <v>12.704239580488153</v>
      </c>
      <c r="M71">
        <v>2.2009851600916384</v>
      </c>
      <c r="N71">
        <v>0.3816956860667764</v>
      </c>
      <c r="O71">
        <v>0.54166639744410894</v>
      </c>
      <c r="P71">
        <v>6.4593423994395518E-8</v>
      </c>
      <c r="Q71" t="s">
        <v>480</v>
      </c>
      <c r="R71">
        <v>7.8713880800536318</v>
      </c>
      <c r="S71">
        <v>5.8278362204309069E-6</v>
      </c>
      <c r="T71" t="s">
        <v>480</v>
      </c>
    </row>
    <row r="72" spans="1:20" x14ac:dyDescent="0.25">
      <c r="A72">
        <v>786.29302978515625</v>
      </c>
      <c r="B72">
        <v>737.20001220703125</v>
      </c>
      <c r="I72" t="s">
        <v>477</v>
      </c>
      <c r="J72">
        <v>342275.02161714685</v>
      </c>
      <c r="K72">
        <v>18133.807841103546</v>
      </c>
      <c r="L72">
        <v>18.8749668363265</v>
      </c>
      <c r="M72">
        <v>2.2009851600916384</v>
      </c>
      <c r="N72">
        <v>302362.77966292453</v>
      </c>
      <c r="O72">
        <v>382187.26357136917</v>
      </c>
      <c r="P72">
        <v>9.9366510475102893E-10</v>
      </c>
      <c r="Q72" t="s">
        <v>480</v>
      </c>
      <c r="R72">
        <v>5.2980225537425261</v>
      </c>
      <c r="S72">
        <v>9.6589840150108885E-8</v>
      </c>
      <c r="T72" t="s">
        <v>480</v>
      </c>
    </row>
    <row r="73" spans="1:20" x14ac:dyDescent="0.25">
      <c r="A73">
        <v>786.30499267578125</v>
      </c>
      <c r="B73">
        <v>1585</v>
      </c>
    </row>
    <row r="74" spans="1:20" x14ac:dyDescent="0.25">
      <c r="A74">
        <v>786.3170166015625</v>
      </c>
      <c r="B74">
        <v>3835</v>
      </c>
    </row>
    <row r="75" spans="1:20" x14ac:dyDescent="0.25">
      <c r="A75">
        <v>786.33001708984375</v>
      </c>
      <c r="B75">
        <v>7030</v>
      </c>
    </row>
    <row r="76" spans="1:20" x14ac:dyDescent="0.25">
      <c r="A76">
        <v>786.34197998046875</v>
      </c>
      <c r="B76">
        <v>8716</v>
      </c>
    </row>
    <row r="77" spans="1:20" x14ac:dyDescent="0.25">
      <c r="A77">
        <v>786.35400390625</v>
      </c>
      <c r="B77">
        <v>7507</v>
      </c>
      <c r="I77" t="s">
        <v>496</v>
      </c>
      <c r="J77" t="s">
        <v>497</v>
      </c>
      <c r="K77" t="s">
        <v>467</v>
      </c>
    </row>
    <row r="78" spans="1:20" x14ac:dyDescent="0.25">
      <c r="A78">
        <v>786.36602783203125</v>
      </c>
      <c r="B78">
        <v>4484</v>
      </c>
      <c r="I78">
        <f>MIN(I32:I34)</f>
        <v>3.2816224953999833</v>
      </c>
      <c r="J78">
        <f>I30</f>
        <v>21.348062119013772</v>
      </c>
      <c r="K78">
        <f>I28</f>
        <v>2.1845654428877324</v>
      </c>
    </row>
    <row r="79" spans="1:20" x14ac:dyDescent="0.25">
      <c r="A79">
        <v>786.3790283203125</v>
      </c>
      <c r="B79">
        <v>1970</v>
      </c>
      <c r="I79">
        <f>8</f>
        <v>8</v>
      </c>
      <c r="J79">
        <f>J80*2</f>
        <v>41.980317619148032</v>
      </c>
      <c r="K79">
        <v>2</v>
      </c>
    </row>
    <row r="80" spans="1:20" x14ac:dyDescent="0.25">
      <c r="A80">
        <v>786.3909912109375</v>
      </c>
      <c r="B80">
        <v>935.20001220703125</v>
      </c>
      <c r="I80">
        <f>4</f>
        <v>4</v>
      </c>
      <c r="J80">
        <f>I31</f>
        <v>20.990158809574016</v>
      </c>
      <c r="K80">
        <v>1.5</v>
      </c>
    </row>
    <row r="81" spans="1:11" x14ac:dyDescent="0.25">
      <c r="A81">
        <v>786.40301513671875</v>
      </c>
      <c r="B81">
        <v>664.29998779296875</v>
      </c>
      <c r="I81">
        <f>2</f>
        <v>2</v>
      </c>
      <c r="J81">
        <f>J80/2</f>
        <v>10.495079404787008</v>
      </c>
      <c r="K81">
        <v>1</v>
      </c>
    </row>
    <row r="82" spans="1:11" x14ac:dyDescent="0.25">
      <c r="A82">
        <v>786.41497802734375</v>
      </c>
      <c r="B82">
        <v>415.70001220703125</v>
      </c>
    </row>
    <row r="83" spans="1:11" x14ac:dyDescent="0.25">
      <c r="A83">
        <v>786.427978515625</v>
      </c>
      <c r="B83">
        <v>169.80000305175781</v>
      </c>
    </row>
    <row r="84" spans="1:11" x14ac:dyDescent="0.25">
      <c r="A84">
        <v>786.44000244140625</v>
      </c>
      <c r="B84">
        <v>96.5</v>
      </c>
    </row>
    <row r="85" spans="1:11" x14ac:dyDescent="0.25">
      <c r="A85">
        <v>786.4520263671875</v>
      </c>
      <c r="B85">
        <v>137.5</v>
      </c>
    </row>
    <row r="86" spans="1:11" x14ac:dyDescent="0.25">
      <c r="A86">
        <v>786.4639892578125</v>
      </c>
      <c r="B86">
        <v>157.30000305175781</v>
      </c>
    </row>
    <row r="87" spans="1:11" x14ac:dyDescent="0.25">
      <c r="A87">
        <v>786.47698974609375</v>
      </c>
      <c r="B87">
        <v>79</v>
      </c>
    </row>
    <row r="88" spans="1:11" x14ac:dyDescent="0.25">
      <c r="A88">
        <v>786.489013671875</v>
      </c>
      <c r="B88">
        <v>21.75</v>
      </c>
    </row>
    <row r="89" spans="1:11" x14ac:dyDescent="0.25">
      <c r="A89">
        <v>786.5009765625</v>
      </c>
      <c r="B89">
        <v>39.75</v>
      </c>
      <c r="I89">
        <v>486734321.05757308</v>
      </c>
    </row>
    <row r="90" spans="1:11" x14ac:dyDescent="0.25">
      <c r="A90">
        <v>786.51300048828125</v>
      </c>
      <c r="B90">
        <v>69.25</v>
      </c>
      <c r="H90" t="s">
        <v>499</v>
      </c>
      <c r="I90">
        <f>((MIN(I24:I25)-I6)/(I98-I97))/((I6/(I96-I98)))</f>
        <v>42.696124238027544</v>
      </c>
    </row>
    <row r="91" spans="1:11" x14ac:dyDescent="0.25">
      <c r="A91">
        <v>786.5260009765625</v>
      </c>
      <c r="B91">
        <v>66.5</v>
      </c>
      <c r="H91" t="s">
        <v>500</v>
      </c>
      <c r="I91">
        <f>_xlfn.F.DIST(I90,I96-I97,I96-I98,FALSE)</f>
        <v>6.3850628506273928E-6</v>
      </c>
    </row>
    <row r="92" spans="1:11" x14ac:dyDescent="0.25">
      <c r="A92">
        <v>786.53802490234375</v>
      </c>
      <c r="B92">
        <v>42.25</v>
      </c>
      <c r="I92">
        <f>ROUND(I91,3-(1+INT(LOG10(I91))))</f>
        <v>6.3899999999999998E-6</v>
      </c>
    </row>
    <row r="93" spans="1:11" x14ac:dyDescent="0.25">
      <c r="A93">
        <v>786.54998779296875</v>
      </c>
      <c r="B93">
        <v>25.75</v>
      </c>
    </row>
    <row r="94" spans="1:11" x14ac:dyDescent="0.25">
      <c r="A94">
        <v>786.56201171875</v>
      </c>
      <c r="B94">
        <v>48.25</v>
      </c>
    </row>
    <row r="95" spans="1:11" x14ac:dyDescent="0.25">
      <c r="A95">
        <v>786.57501220703125</v>
      </c>
      <c r="B95">
        <v>90.25</v>
      </c>
      <c r="I95" t="e">
        <f>ROUND(I94,3-(1+INT(LOG10(I94))))</f>
        <v>#NUM!</v>
      </c>
    </row>
    <row r="96" spans="1:11" x14ac:dyDescent="0.25">
      <c r="A96">
        <v>786.58697509765625</v>
      </c>
      <c r="B96">
        <v>85.75</v>
      </c>
      <c r="H96" t="s">
        <v>498</v>
      </c>
      <c r="I96">
        <v>13</v>
      </c>
    </row>
    <row r="97" spans="1:19" x14ac:dyDescent="0.25">
      <c r="A97">
        <v>786.5989990234375</v>
      </c>
      <c r="B97">
        <v>69.25</v>
      </c>
      <c r="H97" t="s">
        <v>20</v>
      </c>
      <c r="I97">
        <v>4</v>
      </c>
      <c r="J97" t="s">
        <v>462</v>
      </c>
      <c r="K97">
        <f>AVERAGE(K101:K120)</f>
        <v>3.0201978367979248</v>
      </c>
      <c r="L97">
        <f t="shared" ref="L97:P97" si="10">AVERAGE(L101:L120)</f>
        <v>73520.136350856556</v>
      </c>
      <c r="M97">
        <f t="shared" si="10"/>
        <v>6.4391895291025278</v>
      </c>
      <c r="N97">
        <f t="shared" si="10"/>
        <v>326610.33870941889</v>
      </c>
      <c r="O97" t="e">
        <f t="shared" si="10"/>
        <v>#DIV/0!</v>
      </c>
      <c r="P97" t="e">
        <f t="shared" si="10"/>
        <v>#DIV/0!</v>
      </c>
    </row>
    <row r="98" spans="1:19" x14ac:dyDescent="0.25">
      <c r="A98">
        <v>786.61102294921875</v>
      </c>
      <c r="B98">
        <v>103.30000305175781</v>
      </c>
      <c r="H98" t="s">
        <v>21</v>
      </c>
      <c r="I98">
        <v>7</v>
      </c>
      <c r="J98" t="s">
        <v>463</v>
      </c>
      <c r="K98">
        <f>K99/AVERAGE(K101:K120)</f>
        <v>0.24813054772138396</v>
      </c>
      <c r="L98">
        <f t="shared" ref="L98:P98" si="11">L99/AVERAGE(L101:L120)</f>
        <v>0.72956886594175496</v>
      </c>
      <c r="M98">
        <f t="shared" si="11"/>
        <v>5.3766890964109852E-2</v>
      </c>
      <c r="N98">
        <f t="shared" si="11"/>
        <v>0.18012705114894745</v>
      </c>
      <c r="O98" t="e">
        <f t="shared" si="11"/>
        <v>#DIV/0!</v>
      </c>
      <c r="P98" t="e">
        <f t="shared" si="11"/>
        <v>#DIV/0!</v>
      </c>
    </row>
    <row r="99" spans="1:19" x14ac:dyDescent="0.25">
      <c r="A99">
        <v>786.62298583984375</v>
      </c>
      <c r="B99">
        <v>140.5</v>
      </c>
      <c r="H99" t="s">
        <v>1</v>
      </c>
      <c r="I99">
        <v>10</v>
      </c>
      <c r="J99" t="s">
        <v>454</v>
      </c>
      <c r="K99">
        <f>STDEV(K101:K120)</f>
        <v>0.74940334347160809</v>
      </c>
      <c r="L99">
        <f t="shared" ref="L99:P99" si="12">STDEV(L101:L120)</f>
        <v>53638.00250137761</v>
      </c>
      <c r="M99">
        <f t="shared" si="12"/>
        <v>0.34621520130849348</v>
      </c>
      <c r="N99">
        <f t="shared" si="12"/>
        <v>58831.357186486552</v>
      </c>
      <c r="O99" t="e">
        <f t="shared" si="12"/>
        <v>#DIV/0!</v>
      </c>
      <c r="P99" t="e">
        <f t="shared" si="12"/>
        <v>#DIV/0!</v>
      </c>
    </row>
    <row r="100" spans="1:19" x14ac:dyDescent="0.25">
      <c r="A100">
        <v>786.635986328125</v>
      </c>
      <c r="B100">
        <v>117</v>
      </c>
      <c r="J100" t="s">
        <v>455</v>
      </c>
      <c r="K100" t="s">
        <v>456</v>
      </c>
      <c r="L100" t="s">
        <v>457</v>
      </c>
      <c r="M100" t="s">
        <v>458</v>
      </c>
      <c r="N100" t="s">
        <v>459</v>
      </c>
      <c r="O100" t="s">
        <v>460</v>
      </c>
      <c r="P100" t="s">
        <v>461</v>
      </c>
      <c r="Q100" t="s">
        <v>464</v>
      </c>
      <c r="R100" t="s">
        <v>465</v>
      </c>
      <c r="S100" t="s">
        <v>466</v>
      </c>
    </row>
    <row r="101" spans="1:19" x14ac:dyDescent="0.25">
      <c r="A101">
        <v>786.64801025390625</v>
      </c>
      <c r="B101">
        <v>83</v>
      </c>
      <c r="J101">
        <v>1</v>
      </c>
      <c r="K101">
        <v>3.0324115714679767</v>
      </c>
      <c r="L101">
        <v>59512.838355836815</v>
      </c>
      <c r="M101">
        <v>6.2793147998934149</v>
      </c>
      <c r="N101">
        <v>331686.34822324506</v>
      </c>
      <c r="Q101">
        <f>L101/SUM(P101,N101,L101)</f>
        <v>0.15212924872430977</v>
      </c>
      <c r="R101">
        <f>N101/SUM(P101,N101,L101)</f>
        <v>0.84787075127569023</v>
      </c>
      <c r="S101">
        <f>P101/SUM(P101,N101,L101)</f>
        <v>0</v>
      </c>
    </row>
    <row r="102" spans="1:19" x14ac:dyDescent="0.25">
      <c r="A102">
        <v>786.65997314453125</v>
      </c>
      <c r="B102">
        <v>112.5</v>
      </c>
      <c r="J102">
        <v>2</v>
      </c>
      <c r="K102">
        <v>2.2602708798593185</v>
      </c>
      <c r="L102">
        <v>28655.429064434531</v>
      </c>
      <c r="M102">
        <v>6.1421907660566779</v>
      </c>
      <c r="N102">
        <v>370812.04352851934</v>
      </c>
      <c r="Q102">
        <f t="shared" ref="Q102:Q120" si="13">L102/SUM(P102,N102,L102)</f>
        <v>7.1734073561562819E-2</v>
      </c>
      <c r="R102">
        <f t="shared" ref="R102:R120" si="14">N102/SUM(P102,N102,L102)</f>
        <v>0.92826592643843719</v>
      </c>
      <c r="S102">
        <f t="shared" ref="S102:S120" si="15">P102/SUM(P102,N102,L102)</f>
        <v>0</v>
      </c>
    </row>
    <row r="103" spans="1:19" x14ac:dyDescent="0.25">
      <c r="A103">
        <v>786.6719970703125</v>
      </c>
      <c r="B103">
        <v>148.80000305175781</v>
      </c>
      <c r="J103">
        <v>3</v>
      </c>
      <c r="K103">
        <v>2.0923285267647178</v>
      </c>
      <c r="L103">
        <v>31299.791474690206</v>
      </c>
      <c r="M103">
        <v>6.1749325403820832</v>
      </c>
      <c r="N103">
        <v>372452.72436035698</v>
      </c>
      <c r="Q103">
        <f t="shared" si="13"/>
        <v>7.752222028872191E-2</v>
      </c>
      <c r="R103">
        <f t="shared" si="14"/>
        <v>0.92247777971127809</v>
      </c>
      <c r="S103">
        <f t="shared" si="15"/>
        <v>0</v>
      </c>
    </row>
    <row r="104" spans="1:19" x14ac:dyDescent="0.25">
      <c r="A104">
        <v>786.68499755859375</v>
      </c>
      <c r="B104">
        <v>146.5</v>
      </c>
      <c r="J104">
        <v>4</v>
      </c>
      <c r="K104">
        <v>2.37214022392393</v>
      </c>
      <c r="L104">
        <v>32071.586583800665</v>
      </c>
      <c r="M104">
        <v>6.0834423112019946</v>
      </c>
      <c r="N104">
        <v>370078.9247763569</v>
      </c>
      <c r="Q104">
        <f t="shared" si="13"/>
        <v>7.9750207143409607E-2</v>
      </c>
      <c r="R104">
        <f t="shared" si="14"/>
        <v>0.92024979285659037</v>
      </c>
      <c r="S104">
        <f t="shared" si="15"/>
        <v>0</v>
      </c>
    </row>
    <row r="105" spans="1:19" x14ac:dyDescent="0.25">
      <c r="A105">
        <v>786.697021484375</v>
      </c>
      <c r="B105">
        <v>189.80000305175781</v>
      </c>
      <c r="J105">
        <v>5</v>
      </c>
      <c r="K105">
        <v>2.4014171561074966</v>
      </c>
      <c r="L105">
        <v>50513.530946687613</v>
      </c>
      <c r="M105">
        <v>6.490139103693096</v>
      </c>
      <c r="N105">
        <v>342451.16641821025</v>
      </c>
      <c r="Q105">
        <f t="shared" si="13"/>
        <v>0.12854470461447565</v>
      </c>
      <c r="R105">
        <f t="shared" si="14"/>
        <v>0.87145529538552435</v>
      </c>
      <c r="S105">
        <f t="shared" si="15"/>
        <v>0</v>
      </c>
    </row>
    <row r="106" spans="1:19" x14ac:dyDescent="0.25">
      <c r="A106">
        <v>786.708984375</v>
      </c>
      <c r="B106">
        <v>247</v>
      </c>
      <c r="J106">
        <v>6</v>
      </c>
      <c r="K106">
        <v>4.6200713506162696</v>
      </c>
      <c r="L106">
        <v>214037.94716859816</v>
      </c>
      <c r="M106">
        <v>7.4468560264974002</v>
      </c>
      <c r="N106">
        <v>158667.93518525991</v>
      </c>
      <c r="Q106">
        <f t="shared" si="13"/>
        <v>0.57428110824766687</v>
      </c>
      <c r="R106">
        <f t="shared" si="14"/>
        <v>0.42571889175233307</v>
      </c>
      <c r="S106">
        <f t="shared" si="15"/>
        <v>0</v>
      </c>
    </row>
    <row r="107" spans="1:19" x14ac:dyDescent="0.25">
      <c r="A107">
        <v>786.72100830078125</v>
      </c>
      <c r="B107">
        <v>252.5</v>
      </c>
      <c r="J107">
        <v>7</v>
      </c>
      <c r="K107">
        <v>3.5056206226041184</v>
      </c>
      <c r="L107">
        <v>96110.338981865993</v>
      </c>
      <c r="M107">
        <v>6.592402468759694</v>
      </c>
      <c r="N107">
        <v>303573.06479047204</v>
      </c>
      <c r="Q107">
        <f t="shared" si="13"/>
        <v>0.24046617416371632</v>
      </c>
      <c r="R107">
        <f t="shared" si="14"/>
        <v>0.75953382583628359</v>
      </c>
      <c r="S107">
        <f t="shared" si="15"/>
        <v>0</v>
      </c>
    </row>
    <row r="108" spans="1:19" x14ac:dyDescent="0.25">
      <c r="A108">
        <v>786.7340087890625</v>
      </c>
      <c r="B108">
        <v>283</v>
      </c>
      <c r="J108">
        <v>8</v>
      </c>
      <c r="K108">
        <v>2.4815569712856358</v>
      </c>
      <c r="L108">
        <v>40258.690514343318</v>
      </c>
      <c r="M108">
        <v>6.1845590481687314</v>
      </c>
      <c r="N108">
        <v>360224.20304221759</v>
      </c>
      <c r="Q108">
        <f t="shared" si="13"/>
        <v>0.10052536865387363</v>
      </c>
      <c r="R108">
        <f t="shared" si="14"/>
        <v>0.89947463134612637</v>
      </c>
      <c r="S108">
        <f t="shared" si="15"/>
        <v>0</v>
      </c>
    </row>
    <row r="109" spans="1:19" x14ac:dyDescent="0.25">
      <c r="A109">
        <v>786.7459716796875</v>
      </c>
      <c r="B109">
        <v>305</v>
      </c>
      <c r="J109">
        <v>9</v>
      </c>
      <c r="K109">
        <v>4.9807547995892083</v>
      </c>
      <c r="L109">
        <v>227250.75118227673</v>
      </c>
      <c r="M109">
        <v>7.2714434551996288</v>
      </c>
      <c r="N109">
        <v>171261.32645672679</v>
      </c>
      <c r="Q109">
        <f t="shared" si="13"/>
        <v>0.57024809016738076</v>
      </c>
      <c r="R109">
        <f t="shared" si="14"/>
        <v>0.42975190983261924</v>
      </c>
      <c r="S109">
        <f t="shared" si="15"/>
        <v>0</v>
      </c>
    </row>
    <row r="110" spans="1:19" x14ac:dyDescent="0.25">
      <c r="A110">
        <v>786.75799560546875</v>
      </c>
      <c r="B110">
        <v>313</v>
      </c>
      <c r="J110">
        <v>10</v>
      </c>
      <c r="K110">
        <v>2.9059533993714326</v>
      </c>
      <c r="L110">
        <v>58627.036412120782</v>
      </c>
      <c r="M110">
        <v>6.3499338808527677</v>
      </c>
      <c r="N110">
        <v>342275.02161714685</v>
      </c>
      <c r="Q110">
        <f t="shared" si="13"/>
        <v>0.14623780356807434</v>
      </c>
      <c r="R110">
        <f t="shared" si="14"/>
        <v>0.85376219643192564</v>
      </c>
      <c r="S110">
        <f t="shared" si="15"/>
        <v>0</v>
      </c>
    </row>
    <row r="111" spans="1:19" x14ac:dyDescent="0.25">
      <c r="A111">
        <v>786.77001953125</v>
      </c>
      <c r="B111">
        <v>436.20001220703125</v>
      </c>
      <c r="J111">
        <v>11</v>
      </c>
      <c r="K111">
        <v>2.5932431465688643</v>
      </c>
      <c r="L111">
        <v>51009.623435047448</v>
      </c>
      <c r="M111">
        <v>6.3836112012455839</v>
      </c>
      <c r="N111">
        <v>343307.35883752845</v>
      </c>
      <c r="Q111">
        <f t="shared" si="13"/>
        <v>0.12936197457452261</v>
      </c>
      <c r="R111">
        <f t="shared" si="14"/>
        <v>0.87063802542547741</v>
      </c>
      <c r="S111">
        <f t="shared" si="15"/>
        <v>0</v>
      </c>
    </row>
    <row r="112" spans="1:19" x14ac:dyDescent="0.25">
      <c r="A112">
        <v>786.78302001953125</v>
      </c>
      <c r="B112">
        <v>669.20001220703125</v>
      </c>
      <c r="J112">
        <v>12</v>
      </c>
      <c r="K112">
        <v>2.8515726658692095</v>
      </c>
      <c r="L112">
        <v>57898.499650293124</v>
      </c>
      <c r="M112">
        <v>6.3891921904770763</v>
      </c>
      <c r="N112">
        <v>345141.5775526237</v>
      </c>
      <c r="Q112">
        <f t="shared" si="13"/>
        <v>0.14365444759763485</v>
      </c>
      <c r="R112">
        <f t="shared" si="14"/>
        <v>0.8563455524023651</v>
      </c>
      <c r="S112">
        <f t="shared" si="15"/>
        <v>0</v>
      </c>
    </row>
    <row r="113" spans="1:19" x14ac:dyDescent="0.25">
      <c r="A113">
        <v>786.79498291015625</v>
      </c>
      <c r="B113">
        <v>1187</v>
      </c>
      <c r="J113">
        <v>13</v>
      </c>
      <c r="K113">
        <v>3.0568894551140744</v>
      </c>
      <c r="L113">
        <v>68491.20788833579</v>
      </c>
      <c r="M113">
        <v>6.4512559869044406</v>
      </c>
      <c r="N113">
        <v>328774.99595266761</v>
      </c>
      <c r="Q113">
        <f t="shared" si="13"/>
        <v>0.17240632912168841</v>
      </c>
      <c r="R113">
        <f t="shared" si="14"/>
        <v>0.82759367087831159</v>
      </c>
      <c r="S113">
        <f t="shared" si="15"/>
        <v>0</v>
      </c>
    </row>
    <row r="114" spans="1:19" x14ac:dyDescent="0.25">
      <c r="A114">
        <v>786.8070068359375</v>
      </c>
      <c r="B114">
        <v>3015</v>
      </c>
      <c r="J114">
        <v>14</v>
      </c>
      <c r="K114">
        <v>2.8302655280523856</v>
      </c>
      <c r="L114">
        <v>60691.892234019964</v>
      </c>
      <c r="M114">
        <v>6.3081752460040512</v>
      </c>
      <c r="N114">
        <v>355542.99808315671</v>
      </c>
      <c r="Q114">
        <f t="shared" si="13"/>
        <v>0.14581164060459206</v>
      </c>
      <c r="R114">
        <f t="shared" si="14"/>
        <v>0.85418835939540783</v>
      </c>
      <c r="S114">
        <f t="shared" si="15"/>
        <v>0</v>
      </c>
    </row>
    <row r="115" spans="1:19" x14ac:dyDescent="0.25">
      <c r="A115">
        <v>786.8189697265625</v>
      </c>
      <c r="B115">
        <v>8451</v>
      </c>
      <c r="J115">
        <v>15</v>
      </c>
      <c r="K115">
        <v>2.3997834329614056</v>
      </c>
      <c r="L115">
        <v>36015.04365422819</v>
      </c>
      <c r="M115">
        <v>6.1371751233062533</v>
      </c>
      <c r="N115">
        <v>377286.53818606649</v>
      </c>
      <c r="Q115">
        <f t="shared" si="13"/>
        <v>8.7139864052455732E-2</v>
      </c>
      <c r="R115">
        <f t="shared" si="14"/>
        <v>0.91286013594754423</v>
      </c>
      <c r="S115">
        <f t="shared" si="15"/>
        <v>0</v>
      </c>
    </row>
    <row r="116" spans="1:19" x14ac:dyDescent="0.25">
      <c r="A116">
        <v>786.83197021484375</v>
      </c>
      <c r="B116">
        <v>17880</v>
      </c>
      <c r="J116">
        <v>16</v>
      </c>
      <c r="K116">
        <v>3.3907023473164855</v>
      </c>
      <c r="L116">
        <v>88236.211230503628</v>
      </c>
      <c r="M116">
        <v>6.5623720697322199</v>
      </c>
      <c r="N116">
        <v>312427.53300396283</v>
      </c>
      <c r="Q116">
        <f t="shared" si="13"/>
        <v>0.22022509523314451</v>
      </c>
      <c r="R116">
        <f t="shared" si="14"/>
        <v>0.77977490476685551</v>
      </c>
      <c r="S116">
        <f t="shared" si="15"/>
        <v>0</v>
      </c>
    </row>
    <row r="117" spans="1:19" x14ac:dyDescent="0.25">
      <c r="A117">
        <v>786.843994140625</v>
      </c>
      <c r="B117">
        <v>24730</v>
      </c>
      <c r="J117">
        <v>17</v>
      </c>
      <c r="K117">
        <v>2.63688720456036</v>
      </c>
      <c r="L117">
        <v>54966.051215432803</v>
      </c>
      <c r="M117">
        <v>6.3261934596377305</v>
      </c>
      <c r="N117">
        <v>352299.8338370655</v>
      </c>
      <c r="Q117">
        <f t="shared" si="13"/>
        <v>0.13496355386689815</v>
      </c>
      <c r="R117">
        <f t="shared" si="14"/>
        <v>0.86503644613310182</v>
      </c>
      <c r="S117">
        <f t="shared" si="15"/>
        <v>0</v>
      </c>
    </row>
    <row r="118" spans="1:19" x14ac:dyDescent="0.25">
      <c r="A118">
        <v>786.85601806640625</v>
      </c>
      <c r="B118">
        <v>21330</v>
      </c>
      <c r="J118">
        <v>18</v>
      </c>
      <c r="K118">
        <v>3.6129177609314422</v>
      </c>
      <c r="L118">
        <v>82354.593649445596</v>
      </c>
      <c r="M118">
        <v>6.5017107598131032</v>
      </c>
      <c r="N118">
        <v>316996.45338767261</v>
      </c>
      <c r="Q118">
        <f t="shared" si="13"/>
        <v>0.20622105353286085</v>
      </c>
      <c r="R118">
        <f t="shared" si="14"/>
        <v>0.79377894646713909</v>
      </c>
      <c r="S118">
        <f t="shared" si="15"/>
        <v>0</v>
      </c>
    </row>
    <row r="119" spans="1:19" x14ac:dyDescent="0.25">
      <c r="A119">
        <v>786.86798095703125</v>
      </c>
      <c r="B119">
        <v>11250</v>
      </c>
      <c r="J119">
        <v>19</v>
      </c>
      <c r="K119">
        <v>3.4732162244265661</v>
      </c>
      <c r="L119">
        <v>73774.623623228297</v>
      </c>
      <c r="M119">
        <v>6.3589562496559484</v>
      </c>
      <c r="N119">
        <v>334671.70823472209</v>
      </c>
      <c r="Q119">
        <f t="shared" si="13"/>
        <v>0.18062256377145203</v>
      </c>
      <c r="R119">
        <f t="shared" si="14"/>
        <v>0.81937743622854797</v>
      </c>
      <c r="S119">
        <f t="shared" si="15"/>
        <v>0</v>
      </c>
    </row>
    <row r="120" spans="1:19" x14ac:dyDescent="0.25">
      <c r="A120">
        <v>786.8809814453125</v>
      </c>
      <c r="B120">
        <v>3908</v>
      </c>
      <c r="J120">
        <v>20</v>
      </c>
      <c r="K120">
        <v>2.9059534685675894</v>
      </c>
      <c r="L120">
        <v>58627.039751941404</v>
      </c>
      <c r="M120">
        <v>6.3499338945686503</v>
      </c>
      <c r="N120">
        <v>342275.01871439884</v>
      </c>
      <c r="Q120">
        <f t="shared" si="13"/>
        <v>0.146237811739407</v>
      </c>
      <c r="R120">
        <f t="shared" si="14"/>
        <v>0.85376218826059302</v>
      </c>
      <c r="S120">
        <f t="shared" si="15"/>
        <v>0</v>
      </c>
    </row>
    <row r="121" spans="1:19" x14ac:dyDescent="0.25">
      <c r="A121">
        <v>786.89300537109375</v>
      </c>
      <c r="B121">
        <v>1319</v>
      </c>
    </row>
    <row r="122" spans="1:19" x14ac:dyDescent="0.25">
      <c r="A122">
        <v>786.905029296875</v>
      </c>
      <c r="B122">
        <v>736</v>
      </c>
    </row>
    <row r="123" spans="1:19" x14ac:dyDescent="0.25">
      <c r="A123">
        <v>786.9169921875</v>
      </c>
      <c r="B123">
        <v>619</v>
      </c>
    </row>
    <row r="124" spans="1:19" x14ac:dyDescent="0.25">
      <c r="A124">
        <v>786.92999267578125</v>
      </c>
      <c r="B124">
        <v>499.70001220703125</v>
      </c>
    </row>
    <row r="125" spans="1:19" x14ac:dyDescent="0.25">
      <c r="A125">
        <v>786.9420166015625</v>
      </c>
      <c r="B125">
        <v>305.29998779296875</v>
      </c>
    </row>
    <row r="126" spans="1:19" x14ac:dyDescent="0.25">
      <c r="A126">
        <v>786.9539794921875</v>
      </c>
      <c r="B126">
        <v>153.80000305175781</v>
      </c>
    </row>
    <row r="127" spans="1:19" x14ac:dyDescent="0.25">
      <c r="A127">
        <v>786.96600341796875</v>
      </c>
      <c r="B127">
        <v>155.5</v>
      </c>
    </row>
    <row r="128" spans="1:19" x14ac:dyDescent="0.25">
      <c r="A128">
        <v>786.97900390625</v>
      </c>
      <c r="B128">
        <v>173</v>
      </c>
    </row>
    <row r="129" spans="1:2" x14ac:dyDescent="0.25">
      <c r="A129">
        <v>786.99102783203125</v>
      </c>
      <c r="B129">
        <v>137.30000305175781</v>
      </c>
    </row>
    <row r="130" spans="1:2" x14ac:dyDescent="0.25">
      <c r="A130">
        <v>787.00299072265625</v>
      </c>
      <c r="B130">
        <v>96.5</v>
      </c>
    </row>
    <row r="131" spans="1:2" x14ac:dyDescent="0.25">
      <c r="A131">
        <v>787.0150146484375</v>
      </c>
      <c r="B131">
        <v>89.25</v>
      </c>
    </row>
    <row r="132" spans="1:2" x14ac:dyDescent="0.25">
      <c r="A132">
        <v>787.02801513671875</v>
      </c>
      <c r="B132">
        <v>83</v>
      </c>
    </row>
    <row r="133" spans="1:2" x14ac:dyDescent="0.25">
      <c r="A133">
        <v>787.03997802734375</v>
      </c>
      <c r="B133">
        <v>68.75</v>
      </c>
    </row>
    <row r="134" spans="1:2" x14ac:dyDescent="0.25">
      <c r="A134">
        <v>787.052001953125</v>
      </c>
      <c r="B134">
        <v>90.5</v>
      </c>
    </row>
    <row r="135" spans="1:2" x14ac:dyDescent="0.25">
      <c r="A135">
        <v>787.06402587890625</v>
      </c>
      <c r="B135">
        <v>88.5</v>
      </c>
    </row>
    <row r="136" spans="1:2" x14ac:dyDescent="0.25">
      <c r="A136">
        <v>787.0770263671875</v>
      </c>
      <c r="B136">
        <v>56.25</v>
      </c>
    </row>
    <row r="137" spans="1:2" x14ac:dyDescent="0.25">
      <c r="A137">
        <v>787.0889892578125</v>
      </c>
      <c r="B137">
        <v>78.75</v>
      </c>
    </row>
    <row r="138" spans="1:2" x14ac:dyDescent="0.25">
      <c r="A138">
        <v>787.10101318359375</v>
      </c>
      <c r="B138">
        <v>131.30000305175781</v>
      </c>
    </row>
    <row r="139" spans="1:2" x14ac:dyDescent="0.25">
      <c r="A139">
        <v>787.11297607421875</v>
      </c>
      <c r="B139">
        <v>149.5</v>
      </c>
    </row>
    <row r="140" spans="1:2" x14ac:dyDescent="0.25">
      <c r="A140">
        <v>787.1259765625</v>
      </c>
      <c r="B140">
        <v>156.69999694824219</v>
      </c>
    </row>
    <row r="141" spans="1:2" x14ac:dyDescent="0.25">
      <c r="A141">
        <v>787.13800048828125</v>
      </c>
      <c r="B141">
        <v>160.5</v>
      </c>
    </row>
    <row r="142" spans="1:2" x14ac:dyDescent="0.25">
      <c r="A142">
        <v>787.1500244140625</v>
      </c>
      <c r="B142">
        <v>165.5</v>
      </c>
    </row>
    <row r="143" spans="1:2" x14ac:dyDescent="0.25">
      <c r="A143">
        <v>787.1619873046875</v>
      </c>
      <c r="B143">
        <v>198</v>
      </c>
    </row>
    <row r="144" spans="1:2" x14ac:dyDescent="0.25">
      <c r="A144">
        <v>787.17498779296875</v>
      </c>
      <c r="B144">
        <v>228.30000305175781</v>
      </c>
    </row>
    <row r="145" spans="1:2" x14ac:dyDescent="0.25">
      <c r="A145">
        <v>787.18701171875</v>
      </c>
      <c r="B145">
        <v>221.19999694824219</v>
      </c>
    </row>
    <row r="146" spans="1:2" x14ac:dyDescent="0.25">
      <c r="A146">
        <v>787.198974609375</v>
      </c>
      <c r="B146">
        <v>194.5</v>
      </c>
    </row>
    <row r="147" spans="1:2" x14ac:dyDescent="0.25">
      <c r="A147">
        <v>787.21099853515625</v>
      </c>
      <c r="B147">
        <v>183.5</v>
      </c>
    </row>
    <row r="148" spans="1:2" x14ac:dyDescent="0.25">
      <c r="A148">
        <v>787.2239990234375</v>
      </c>
      <c r="B148">
        <v>209</v>
      </c>
    </row>
    <row r="149" spans="1:2" x14ac:dyDescent="0.25">
      <c r="A149">
        <v>787.23602294921875</v>
      </c>
      <c r="B149">
        <v>222</v>
      </c>
    </row>
    <row r="150" spans="1:2" x14ac:dyDescent="0.25">
      <c r="A150">
        <v>787.24798583984375</v>
      </c>
      <c r="B150">
        <v>178.5</v>
      </c>
    </row>
    <row r="151" spans="1:2" x14ac:dyDescent="0.25">
      <c r="A151">
        <v>787.260009765625</v>
      </c>
      <c r="B151">
        <v>210.5</v>
      </c>
    </row>
    <row r="152" spans="1:2" x14ac:dyDescent="0.25">
      <c r="A152">
        <v>787.27301025390625</v>
      </c>
      <c r="B152">
        <v>393.79998779296875</v>
      </c>
    </row>
    <row r="153" spans="1:2" x14ac:dyDescent="0.25">
      <c r="A153">
        <v>787.28497314453125</v>
      </c>
      <c r="B153">
        <v>699</v>
      </c>
    </row>
    <row r="154" spans="1:2" x14ac:dyDescent="0.25">
      <c r="A154">
        <v>787.2969970703125</v>
      </c>
      <c r="B154">
        <v>1404</v>
      </c>
    </row>
    <row r="155" spans="1:2" x14ac:dyDescent="0.25">
      <c r="A155">
        <v>787.30902099609375</v>
      </c>
      <c r="B155">
        <v>3690</v>
      </c>
    </row>
    <row r="156" spans="1:2" x14ac:dyDescent="0.25">
      <c r="A156">
        <v>787.322021484375</v>
      </c>
      <c r="B156">
        <v>12540</v>
      </c>
    </row>
    <row r="157" spans="1:2" x14ac:dyDescent="0.25">
      <c r="A157">
        <v>787.333984375</v>
      </c>
      <c r="B157">
        <v>33020</v>
      </c>
    </row>
    <row r="158" spans="1:2" x14ac:dyDescent="0.25">
      <c r="A158">
        <v>787.34600830078125</v>
      </c>
      <c r="B158">
        <v>51400</v>
      </c>
    </row>
    <row r="159" spans="1:2" x14ac:dyDescent="0.25">
      <c r="A159">
        <v>787.35797119140625</v>
      </c>
      <c r="B159">
        <v>45600</v>
      </c>
    </row>
    <row r="160" spans="1:2" x14ac:dyDescent="0.25">
      <c r="A160">
        <v>787.3709716796875</v>
      </c>
      <c r="B160">
        <v>23380</v>
      </c>
    </row>
    <row r="161" spans="1:2" x14ac:dyDescent="0.25">
      <c r="A161">
        <v>787.38299560546875</v>
      </c>
      <c r="B161">
        <v>7712</v>
      </c>
    </row>
    <row r="162" spans="1:2" x14ac:dyDescent="0.25">
      <c r="A162">
        <v>787.39501953125</v>
      </c>
      <c r="B162">
        <v>2454</v>
      </c>
    </row>
    <row r="163" spans="1:2" x14ac:dyDescent="0.25">
      <c r="A163">
        <v>787.406982421875</v>
      </c>
      <c r="B163">
        <v>1168</v>
      </c>
    </row>
    <row r="164" spans="1:2" x14ac:dyDescent="0.25">
      <c r="A164">
        <v>787.41998291015625</v>
      </c>
      <c r="B164">
        <v>805.29998779296875</v>
      </c>
    </row>
    <row r="165" spans="1:2" x14ac:dyDescent="0.25">
      <c r="A165">
        <v>787.4320068359375</v>
      </c>
      <c r="B165">
        <v>576.79998779296875</v>
      </c>
    </row>
    <row r="166" spans="1:2" x14ac:dyDescent="0.25">
      <c r="A166">
        <v>787.4439697265625</v>
      </c>
      <c r="B166">
        <v>401</v>
      </c>
    </row>
    <row r="167" spans="1:2" x14ac:dyDescent="0.25">
      <c r="A167">
        <v>787.45599365234375</v>
      </c>
      <c r="B167">
        <v>293.29998779296875</v>
      </c>
    </row>
    <row r="168" spans="1:2" x14ac:dyDescent="0.25">
      <c r="A168">
        <v>787.468994140625</v>
      </c>
      <c r="B168">
        <v>214.30000305175781</v>
      </c>
    </row>
    <row r="169" spans="1:2" x14ac:dyDescent="0.25">
      <c r="A169">
        <v>787.48101806640625</v>
      </c>
      <c r="B169">
        <v>160.30000305175781</v>
      </c>
    </row>
    <row r="170" spans="1:2" x14ac:dyDescent="0.25">
      <c r="A170">
        <v>787.49298095703125</v>
      </c>
      <c r="B170">
        <v>129.5</v>
      </c>
    </row>
    <row r="171" spans="1:2" x14ac:dyDescent="0.25">
      <c r="A171">
        <v>787.5050048828125</v>
      </c>
      <c r="B171">
        <v>148</v>
      </c>
    </row>
    <row r="172" spans="1:2" x14ac:dyDescent="0.25">
      <c r="A172">
        <v>787.51800537109375</v>
      </c>
      <c r="B172">
        <v>166.80000305175781</v>
      </c>
    </row>
    <row r="173" spans="1:2" x14ac:dyDescent="0.25">
      <c r="A173">
        <v>787.530029296875</v>
      </c>
      <c r="B173">
        <v>133.69999694824219</v>
      </c>
    </row>
    <row r="174" spans="1:2" x14ac:dyDescent="0.25">
      <c r="A174">
        <v>787.5419921875</v>
      </c>
      <c r="B174">
        <v>116.30000305175781</v>
      </c>
    </row>
    <row r="175" spans="1:2" x14ac:dyDescent="0.25">
      <c r="A175">
        <v>787.55401611328125</v>
      </c>
      <c r="B175">
        <v>136</v>
      </c>
    </row>
    <row r="176" spans="1:2" x14ac:dyDescent="0.25">
      <c r="A176">
        <v>787.5670166015625</v>
      </c>
      <c r="B176">
        <v>173.5</v>
      </c>
    </row>
    <row r="177" spans="1:2" x14ac:dyDescent="0.25">
      <c r="A177">
        <v>787.5789794921875</v>
      </c>
      <c r="B177">
        <v>210.5</v>
      </c>
    </row>
    <row r="178" spans="1:2" x14ac:dyDescent="0.25">
      <c r="A178">
        <v>787.59100341796875</v>
      </c>
      <c r="B178">
        <v>210.30000305175781</v>
      </c>
    </row>
    <row r="179" spans="1:2" x14ac:dyDescent="0.25">
      <c r="A179">
        <v>787.60302734375</v>
      </c>
      <c r="B179">
        <v>204.5</v>
      </c>
    </row>
    <row r="180" spans="1:2" x14ac:dyDescent="0.25">
      <c r="A180">
        <v>787.61602783203125</v>
      </c>
      <c r="B180">
        <v>204.69999694824219</v>
      </c>
    </row>
    <row r="181" spans="1:2" x14ac:dyDescent="0.25">
      <c r="A181">
        <v>787.62799072265625</v>
      </c>
      <c r="B181">
        <v>201.5</v>
      </c>
    </row>
    <row r="182" spans="1:2" x14ac:dyDescent="0.25">
      <c r="A182">
        <v>787.6400146484375</v>
      </c>
      <c r="B182">
        <v>202</v>
      </c>
    </row>
    <row r="183" spans="1:2" x14ac:dyDescent="0.25">
      <c r="A183">
        <v>787.6519775390625</v>
      </c>
      <c r="B183">
        <v>209.5</v>
      </c>
    </row>
    <row r="184" spans="1:2" x14ac:dyDescent="0.25">
      <c r="A184">
        <v>787.66497802734375</v>
      </c>
      <c r="B184">
        <v>254</v>
      </c>
    </row>
    <row r="185" spans="1:2" x14ac:dyDescent="0.25">
      <c r="A185">
        <v>787.677001953125</v>
      </c>
      <c r="B185">
        <v>286</v>
      </c>
    </row>
    <row r="186" spans="1:2" x14ac:dyDescent="0.25">
      <c r="A186">
        <v>787.68902587890625</v>
      </c>
      <c r="B186">
        <v>262.70001220703125</v>
      </c>
    </row>
    <row r="187" spans="1:2" x14ac:dyDescent="0.25">
      <c r="A187">
        <v>787.70098876953125</v>
      </c>
      <c r="B187">
        <v>244.69999694824219</v>
      </c>
    </row>
    <row r="188" spans="1:2" x14ac:dyDescent="0.25">
      <c r="A188">
        <v>787.7139892578125</v>
      </c>
      <c r="B188">
        <v>262</v>
      </c>
    </row>
    <row r="189" spans="1:2" x14ac:dyDescent="0.25">
      <c r="A189">
        <v>787.72601318359375</v>
      </c>
      <c r="B189">
        <v>288.20001220703125</v>
      </c>
    </row>
    <row r="190" spans="1:2" x14ac:dyDescent="0.25">
      <c r="A190">
        <v>787.73797607421875</v>
      </c>
      <c r="B190">
        <v>379</v>
      </c>
    </row>
    <row r="191" spans="1:2" x14ac:dyDescent="0.25">
      <c r="A191">
        <v>787.75</v>
      </c>
      <c r="B191">
        <v>508.20001220703125</v>
      </c>
    </row>
    <row r="192" spans="1:2" x14ac:dyDescent="0.25">
      <c r="A192">
        <v>787.76300048828125</v>
      </c>
      <c r="B192">
        <v>570.5</v>
      </c>
    </row>
    <row r="193" spans="1:2" x14ac:dyDescent="0.25">
      <c r="A193">
        <v>787.7750244140625</v>
      </c>
      <c r="B193">
        <v>602</v>
      </c>
    </row>
    <row r="194" spans="1:2" x14ac:dyDescent="0.25">
      <c r="A194">
        <v>787.7869873046875</v>
      </c>
      <c r="B194">
        <v>772.79998779296875</v>
      </c>
    </row>
    <row r="195" spans="1:2" x14ac:dyDescent="0.25">
      <c r="A195">
        <v>787.79901123046875</v>
      </c>
      <c r="B195">
        <v>1472</v>
      </c>
    </row>
    <row r="196" spans="1:2" x14ac:dyDescent="0.25">
      <c r="A196">
        <v>787.81201171875</v>
      </c>
      <c r="B196">
        <v>3729</v>
      </c>
    </row>
    <row r="197" spans="1:2" x14ac:dyDescent="0.25">
      <c r="A197">
        <v>787.823974609375</v>
      </c>
      <c r="B197">
        <v>15330</v>
      </c>
    </row>
    <row r="198" spans="1:2" x14ac:dyDescent="0.25">
      <c r="A198">
        <v>787.83599853515625</v>
      </c>
      <c r="B198">
        <v>48600</v>
      </c>
    </row>
    <row r="199" spans="1:2" x14ac:dyDescent="0.25">
      <c r="A199">
        <v>787.8480224609375</v>
      </c>
      <c r="B199">
        <v>81020</v>
      </c>
    </row>
    <row r="200" spans="1:2" x14ac:dyDescent="0.25">
      <c r="A200">
        <v>787.86102294921875</v>
      </c>
      <c r="B200">
        <v>70530</v>
      </c>
    </row>
    <row r="201" spans="1:2" x14ac:dyDescent="0.25">
      <c r="A201">
        <v>787.87298583984375</v>
      </c>
      <c r="B201">
        <v>32790</v>
      </c>
    </row>
    <row r="202" spans="1:2" x14ac:dyDescent="0.25">
      <c r="A202">
        <v>787.885009765625</v>
      </c>
      <c r="B202">
        <v>9088</v>
      </c>
    </row>
    <row r="203" spans="1:2" x14ac:dyDescent="0.25">
      <c r="A203">
        <v>787.89697265625</v>
      </c>
      <c r="B203">
        <v>2280</v>
      </c>
    </row>
    <row r="204" spans="1:2" x14ac:dyDescent="0.25">
      <c r="A204">
        <v>787.90997314453125</v>
      </c>
      <c r="B204">
        <v>817.5</v>
      </c>
    </row>
    <row r="205" spans="1:2" x14ac:dyDescent="0.25">
      <c r="A205">
        <v>787.9219970703125</v>
      </c>
      <c r="B205">
        <v>695.70001220703125</v>
      </c>
    </row>
    <row r="206" spans="1:2" x14ac:dyDescent="0.25">
      <c r="A206">
        <v>787.93402099609375</v>
      </c>
      <c r="B206">
        <v>717</v>
      </c>
    </row>
    <row r="207" spans="1:2" x14ac:dyDescent="0.25">
      <c r="A207">
        <v>787.94598388671875</v>
      </c>
      <c r="B207">
        <v>597</v>
      </c>
    </row>
    <row r="208" spans="1:2" x14ac:dyDescent="0.25">
      <c r="A208">
        <v>787.958984375</v>
      </c>
      <c r="B208">
        <v>471.29998779296875</v>
      </c>
    </row>
    <row r="209" spans="1:2" x14ac:dyDescent="0.25">
      <c r="A209">
        <v>787.97100830078125</v>
      </c>
      <c r="B209">
        <v>454</v>
      </c>
    </row>
    <row r="210" spans="1:2" x14ac:dyDescent="0.25">
      <c r="A210">
        <v>787.98297119140625</v>
      </c>
      <c r="B210">
        <v>383.5</v>
      </c>
    </row>
    <row r="211" spans="1:2" x14ac:dyDescent="0.25">
      <c r="A211">
        <v>787.9949951171875</v>
      </c>
      <c r="B211">
        <v>244.69999694824219</v>
      </c>
    </row>
    <row r="212" spans="1:2" x14ac:dyDescent="0.25">
      <c r="A212">
        <v>788.00799560546875</v>
      </c>
      <c r="B212">
        <v>194.80000305175781</v>
      </c>
    </row>
    <row r="213" spans="1:2" x14ac:dyDescent="0.25">
      <c r="A213">
        <v>788.02001953125</v>
      </c>
      <c r="B213">
        <v>180.5</v>
      </c>
    </row>
    <row r="214" spans="1:2" x14ac:dyDescent="0.25">
      <c r="A214">
        <v>788.031982421875</v>
      </c>
      <c r="B214">
        <v>140.80000305175781</v>
      </c>
    </row>
    <row r="215" spans="1:2" x14ac:dyDescent="0.25">
      <c r="A215">
        <v>788.04400634765625</v>
      </c>
      <c r="B215">
        <v>128.30000305175781</v>
      </c>
    </row>
    <row r="216" spans="1:2" x14ac:dyDescent="0.25">
      <c r="A216">
        <v>788.0570068359375</v>
      </c>
      <c r="B216">
        <v>145</v>
      </c>
    </row>
    <row r="217" spans="1:2" x14ac:dyDescent="0.25">
      <c r="A217">
        <v>788.0689697265625</v>
      </c>
      <c r="B217">
        <v>174.19999694824219</v>
      </c>
    </row>
    <row r="218" spans="1:2" x14ac:dyDescent="0.25">
      <c r="A218">
        <v>788.08099365234375</v>
      </c>
      <c r="B218">
        <v>222.5</v>
      </c>
    </row>
    <row r="219" spans="1:2" x14ac:dyDescent="0.25">
      <c r="A219">
        <v>788.093994140625</v>
      </c>
      <c r="B219">
        <v>239</v>
      </c>
    </row>
    <row r="220" spans="1:2" x14ac:dyDescent="0.25">
      <c r="A220">
        <v>788.10601806640625</v>
      </c>
      <c r="B220">
        <v>239.30000305175781</v>
      </c>
    </row>
    <row r="221" spans="1:2" x14ac:dyDescent="0.25">
      <c r="A221">
        <v>788.11798095703125</v>
      </c>
      <c r="B221">
        <v>288.5</v>
      </c>
    </row>
    <row r="222" spans="1:2" x14ac:dyDescent="0.25">
      <c r="A222">
        <v>788.1300048828125</v>
      </c>
      <c r="B222">
        <v>294.5</v>
      </c>
    </row>
    <row r="223" spans="1:2" x14ac:dyDescent="0.25">
      <c r="A223">
        <v>788.14300537109375</v>
      </c>
      <c r="B223">
        <v>240.5</v>
      </c>
    </row>
    <row r="224" spans="1:2" x14ac:dyDescent="0.25">
      <c r="A224">
        <v>788.155029296875</v>
      </c>
      <c r="B224">
        <v>190.80000305175781</v>
      </c>
    </row>
    <row r="225" spans="1:2" x14ac:dyDescent="0.25">
      <c r="A225">
        <v>788.1669921875</v>
      </c>
      <c r="B225">
        <v>165.5</v>
      </c>
    </row>
    <row r="226" spans="1:2" x14ac:dyDescent="0.25">
      <c r="A226">
        <v>788.17901611328125</v>
      </c>
      <c r="B226">
        <v>217</v>
      </c>
    </row>
    <row r="227" spans="1:2" x14ac:dyDescent="0.25">
      <c r="A227">
        <v>788.1920166015625</v>
      </c>
      <c r="B227">
        <v>321.5</v>
      </c>
    </row>
    <row r="228" spans="1:2" x14ac:dyDescent="0.25">
      <c r="A228">
        <v>788.2039794921875</v>
      </c>
      <c r="B228">
        <v>397.79998779296875</v>
      </c>
    </row>
    <row r="229" spans="1:2" x14ac:dyDescent="0.25">
      <c r="A229">
        <v>788.21600341796875</v>
      </c>
      <c r="B229">
        <v>416.5</v>
      </c>
    </row>
    <row r="230" spans="1:2" x14ac:dyDescent="0.25">
      <c r="A230">
        <v>788.22802734375</v>
      </c>
      <c r="B230">
        <v>362</v>
      </c>
    </row>
    <row r="231" spans="1:2" x14ac:dyDescent="0.25">
      <c r="A231">
        <v>788.24102783203125</v>
      </c>
      <c r="B231">
        <v>287.29998779296875</v>
      </c>
    </row>
    <row r="232" spans="1:2" x14ac:dyDescent="0.25">
      <c r="A232">
        <v>788.25299072265625</v>
      </c>
      <c r="B232">
        <v>362.29998779296875</v>
      </c>
    </row>
    <row r="233" spans="1:2" x14ac:dyDescent="0.25">
      <c r="A233">
        <v>788.2650146484375</v>
      </c>
      <c r="B233">
        <v>523.70001220703125</v>
      </c>
    </row>
    <row r="234" spans="1:2" x14ac:dyDescent="0.25">
      <c r="A234">
        <v>788.2769775390625</v>
      </c>
      <c r="B234">
        <v>629.29998779296875</v>
      </c>
    </row>
    <row r="235" spans="1:2" x14ac:dyDescent="0.25">
      <c r="A235">
        <v>788.28997802734375</v>
      </c>
      <c r="B235">
        <v>895</v>
      </c>
    </row>
    <row r="236" spans="1:2" x14ac:dyDescent="0.25">
      <c r="A236">
        <v>788.302001953125</v>
      </c>
      <c r="B236">
        <v>1450</v>
      </c>
    </row>
    <row r="237" spans="1:2" x14ac:dyDescent="0.25">
      <c r="A237">
        <v>788.31402587890625</v>
      </c>
      <c r="B237">
        <v>3937</v>
      </c>
    </row>
    <row r="238" spans="1:2" x14ac:dyDescent="0.25">
      <c r="A238">
        <v>788.32598876953125</v>
      </c>
      <c r="B238">
        <v>18960</v>
      </c>
    </row>
    <row r="239" spans="1:2" x14ac:dyDescent="0.25">
      <c r="A239">
        <v>788.3389892578125</v>
      </c>
      <c r="B239">
        <v>65200</v>
      </c>
    </row>
    <row r="240" spans="1:2" x14ac:dyDescent="0.25">
      <c r="A240">
        <v>788.35101318359375</v>
      </c>
      <c r="B240">
        <v>114200</v>
      </c>
    </row>
    <row r="241" spans="1:2" x14ac:dyDescent="0.25">
      <c r="A241">
        <v>788.36297607421875</v>
      </c>
      <c r="B241">
        <v>103400</v>
      </c>
    </row>
    <row r="242" spans="1:2" x14ac:dyDescent="0.25">
      <c r="A242">
        <v>788.375</v>
      </c>
      <c r="B242">
        <v>50000</v>
      </c>
    </row>
    <row r="243" spans="1:2" x14ac:dyDescent="0.25">
      <c r="A243">
        <v>788.38800048828125</v>
      </c>
      <c r="B243">
        <v>13800</v>
      </c>
    </row>
    <row r="244" spans="1:2" x14ac:dyDescent="0.25">
      <c r="A244">
        <v>788.4000244140625</v>
      </c>
      <c r="B244">
        <v>3007</v>
      </c>
    </row>
    <row r="245" spans="1:2" x14ac:dyDescent="0.25">
      <c r="A245">
        <v>788.4119873046875</v>
      </c>
      <c r="B245">
        <v>1170</v>
      </c>
    </row>
    <row r="246" spans="1:2" x14ac:dyDescent="0.25">
      <c r="A246">
        <v>788.42401123046875</v>
      </c>
      <c r="B246">
        <v>1058</v>
      </c>
    </row>
    <row r="247" spans="1:2" x14ac:dyDescent="0.25">
      <c r="A247">
        <v>788.43701171875</v>
      </c>
      <c r="B247">
        <v>920.29998779296875</v>
      </c>
    </row>
    <row r="248" spans="1:2" x14ac:dyDescent="0.25">
      <c r="A248">
        <v>788.448974609375</v>
      </c>
      <c r="B248">
        <v>620.70001220703125</v>
      </c>
    </row>
    <row r="249" spans="1:2" x14ac:dyDescent="0.25">
      <c r="A249">
        <v>788.46099853515625</v>
      </c>
      <c r="B249">
        <v>488</v>
      </c>
    </row>
    <row r="250" spans="1:2" x14ac:dyDescent="0.25">
      <c r="A250">
        <v>788.4739990234375</v>
      </c>
      <c r="B250">
        <v>445.20001220703125</v>
      </c>
    </row>
    <row r="251" spans="1:2" x14ac:dyDescent="0.25">
      <c r="A251">
        <v>788.48602294921875</v>
      </c>
      <c r="B251">
        <v>387</v>
      </c>
    </row>
    <row r="252" spans="1:2" x14ac:dyDescent="0.25">
      <c r="A252">
        <v>788.49798583984375</v>
      </c>
      <c r="B252">
        <v>410.29998779296875</v>
      </c>
    </row>
    <row r="253" spans="1:2" x14ac:dyDescent="0.25">
      <c r="A253">
        <v>788.510009765625</v>
      </c>
      <c r="B253">
        <v>420.20001220703125</v>
      </c>
    </row>
    <row r="254" spans="1:2" x14ac:dyDescent="0.25">
      <c r="A254">
        <v>788.52301025390625</v>
      </c>
      <c r="B254">
        <v>314.79998779296875</v>
      </c>
    </row>
    <row r="255" spans="1:2" x14ac:dyDescent="0.25">
      <c r="A255">
        <v>788.53497314453125</v>
      </c>
      <c r="B255">
        <v>254.5</v>
      </c>
    </row>
    <row r="256" spans="1:2" x14ac:dyDescent="0.25">
      <c r="A256">
        <v>788.5469970703125</v>
      </c>
      <c r="B256">
        <v>293</v>
      </c>
    </row>
    <row r="257" spans="1:2" x14ac:dyDescent="0.25">
      <c r="A257">
        <v>788.55902099609375</v>
      </c>
      <c r="B257">
        <v>317.79998779296875</v>
      </c>
    </row>
    <row r="258" spans="1:2" x14ac:dyDescent="0.25">
      <c r="A258">
        <v>788.572021484375</v>
      </c>
      <c r="B258">
        <v>339.79998779296875</v>
      </c>
    </row>
    <row r="259" spans="1:2" x14ac:dyDescent="0.25">
      <c r="A259">
        <v>788.583984375</v>
      </c>
      <c r="B259">
        <v>346.70001220703125</v>
      </c>
    </row>
    <row r="260" spans="1:2" x14ac:dyDescent="0.25">
      <c r="A260">
        <v>788.59600830078125</v>
      </c>
      <c r="B260">
        <v>317.5</v>
      </c>
    </row>
    <row r="261" spans="1:2" x14ac:dyDescent="0.25">
      <c r="A261">
        <v>788.60797119140625</v>
      </c>
      <c r="B261">
        <v>373</v>
      </c>
    </row>
    <row r="262" spans="1:2" x14ac:dyDescent="0.25">
      <c r="A262">
        <v>788.6209716796875</v>
      </c>
      <c r="B262">
        <v>475.29998779296875</v>
      </c>
    </row>
    <row r="263" spans="1:2" x14ac:dyDescent="0.25">
      <c r="A263">
        <v>788.63299560546875</v>
      </c>
      <c r="B263">
        <v>444.20001220703125</v>
      </c>
    </row>
    <row r="264" spans="1:2" x14ac:dyDescent="0.25">
      <c r="A264">
        <v>788.64501953125</v>
      </c>
      <c r="B264">
        <v>368</v>
      </c>
    </row>
    <row r="265" spans="1:2" x14ac:dyDescent="0.25">
      <c r="A265">
        <v>788.656982421875</v>
      </c>
      <c r="B265">
        <v>357</v>
      </c>
    </row>
    <row r="266" spans="1:2" x14ac:dyDescent="0.25">
      <c r="A266">
        <v>788.66998291015625</v>
      </c>
      <c r="B266">
        <v>343.29998779296875</v>
      </c>
    </row>
    <row r="267" spans="1:2" x14ac:dyDescent="0.25">
      <c r="A267">
        <v>788.6820068359375</v>
      </c>
      <c r="B267">
        <v>404.5</v>
      </c>
    </row>
    <row r="268" spans="1:2" x14ac:dyDescent="0.25">
      <c r="A268">
        <v>788.6939697265625</v>
      </c>
      <c r="B268">
        <v>483.20001220703125</v>
      </c>
    </row>
    <row r="269" spans="1:2" x14ac:dyDescent="0.25">
      <c r="A269">
        <v>788.70599365234375</v>
      </c>
      <c r="B269">
        <v>470.5</v>
      </c>
    </row>
    <row r="270" spans="1:2" x14ac:dyDescent="0.25">
      <c r="A270">
        <v>788.718994140625</v>
      </c>
      <c r="B270">
        <v>542</v>
      </c>
    </row>
    <row r="271" spans="1:2" x14ac:dyDescent="0.25">
      <c r="A271">
        <v>788.73101806640625</v>
      </c>
      <c r="B271">
        <v>635.5</v>
      </c>
    </row>
    <row r="272" spans="1:2" x14ac:dyDescent="0.25">
      <c r="A272">
        <v>788.74298095703125</v>
      </c>
      <c r="B272">
        <v>577.5</v>
      </c>
    </row>
    <row r="273" spans="1:2" x14ac:dyDescent="0.25">
      <c r="A273">
        <v>788.7550048828125</v>
      </c>
      <c r="B273">
        <v>522</v>
      </c>
    </row>
    <row r="274" spans="1:2" x14ac:dyDescent="0.25">
      <c r="A274">
        <v>788.76800537109375</v>
      </c>
      <c r="B274">
        <v>577.5</v>
      </c>
    </row>
    <row r="275" spans="1:2" x14ac:dyDescent="0.25">
      <c r="A275">
        <v>788.780029296875</v>
      </c>
      <c r="B275">
        <v>696</v>
      </c>
    </row>
    <row r="276" spans="1:2" x14ac:dyDescent="0.25">
      <c r="A276">
        <v>788.7919921875</v>
      </c>
      <c r="B276">
        <v>762.79998779296875</v>
      </c>
    </row>
    <row r="277" spans="1:2" x14ac:dyDescent="0.25">
      <c r="A277">
        <v>788.80499267578125</v>
      </c>
      <c r="B277">
        <v>1014</v>
      </c>
    </row>
    <row r="278" spans="1:2" x14ac:dyDescent="0.25">
      <c r="A278">
        <v>788.8170166015625</v>
      </c>
      <c r="B278">
        <v>3400</v>
      </c>
    </row>
    <row r="279" spans="1:2" x14ac:dyDescent="0.25">
      <c r="A279">
        <v>788.8289794921875</v>
      </c>
      <c r="B279">
        <v>18690</v>
      </c>
    </row>
    <row r="280" spans="1:2" x14ac:dyDescent="0.25">
      <c r="A280">
        <v>788.84100341796875</v>
      </c>
      <c r="B280">
        <v>75210</v>
      </c>
    </row>
    <row r="281" spans="1:2" x14ac:dyDescent="0.25">
      <c r="A281">
        <v>788.85400390625</v>
      </c>
      <c r="B281">
        <v>145700</v>
      </c>
    </row>
    <row r="282" spans="1:2" x14ac:dyDescent="0.25">
      <c r="A282">
        <v>788.86602783203125</v>
      </c>
      <c r="B282">
        <v>138100</v>
      </c>
    </row>
    <row r="283" spans="1:2" x14ac:dyDescent="0.25">
      <c r="A283">
        <v>788.87799072265625</v>
      </c>
      <c r="B283">
        <v>64620</v>
      </c>
    </row>
    <row r="284" spans="1:2" x14ac:dyDescent="0.25">
      <c r="A284">
        <v>788.8900146484375</v>
      </c>
      <c r="B284">
        <v>15310</v>
      </c>
    </row>
    <row r="285" spans="1:2" x14ac:dyDescent="0.25">
      <c r="A285">
        <v>788.90301513671875</v>
      </c>
      <c r="B285">
        <v>2956</v>
      </c>
    </row>
    <row r="286" spans="1:2" x14ac:dyDescent="0.25">
      <c r="A286">
        <v>788.91497802734375</v>
      </c>
      <c r="B286">
        <v>1040</v>
      </c>
    </row>
    <row r="287" spans="1:2" x14ac:dyDescent="0.25">
      <c r="A287">
        <v>788.927001953125</v>
      </c>
      <c r="B287">
        <v>972.70001220703125</v>
      </c>
    </row>
    <row r="288" spans="1:2" x14ac:dyDescent="0.25">
      <c r="A288">
        <v>788.93902587890625</v>
      </c>
      <c r="B288">
        <v>996.70001220703125</v>
      </c>
    </row>
    <row r="289" spans="1:2" x14ac:dyDescent="0.25">
      <c r="A289">
        <v>788.9520263671875</v>
      </c>
      <c r="B289">
        <v>801</v>
      </c>
    </row>
    <row r="290" spans="1:2" x14ac:dyDescent="0.25">
      <c r="A290">
        <v>788.9639892578125</v>
      </c>
      <c r="B290">
        <v>549.5</v>
      </c>
    </row>
    <row r="291" spans="1:2" x14ac:dyDescent="0.25">
      <c r="A291">
        <v>788.97601318359375</v>
      </c>
      <c r="B291">
        <v>405.5</v>
      </c>
    </row>
    <row r="292" spans="1:2" x14ac:dyDescent="0.25">
      <c r="A292">
        <v>788.98797607421875</v>
      </c>
      <c r="B292">
        <v>310.5</v>
      </c>
    </row>
    <row r="293" spans="1:2" x14ac:dyDescent="0.25">
      <c r="A293">
        <v>789.0009765625</v>
      </c>
      <c r="B293">
        <v>296.20001220703125</v>
      </c>
    </row>
    <row r="294" spans="1:2" x14ac:dyDescent="0.25">
      <c r="A294">
        <v>789.01300048828125</v>
      </c>
      <c r="B294">
        <v>384</v>
      </c>
    </row>
    <row r="295" spans="1:2" x14ac:dyDescent="0.25">
      <c r="A295">
        <v>789.0250244140625</v>
      </c>
      <c r="B295">
        <v>398</v>
      </c>
    </row>
    <row r="296" spans="1:2" x14ac:dyDescent="0.25">
      <c r="A296">
        <v>789.0369873046875</v>
      </c>
      <c r="B296">
        <v>306.5</v>
      </c>
    </row>
    <row r="297" spans="1:2" x14ac:dyDescent="0.25">
      <c r="A297">
        <v>789.04998779296875</v>
      </c>
      <c r="B297">
        <v>301.29998779296875</v>
      </c>
    </row>
    <row r="298" spans="1:2" x14ac:dyDescent="0.25">
      <c r="A298">
        <v>789.06201171875</v>
      </c>
      <c r="B298">
        <v>377.5</v>
      </c>
    </row>
    <row r="299" spans="1:2" x14ac:dyDescent="0.25">
      <c r="A299">
        <v>789.073974609375</v>
      </c>
      <c r="B299">
        <v>386</v>
      </c>
    </row>
    <row r="300" spans="1:2" x14ac:dyDescent="0.25">
      <c r="A300">
        <v>789.08599853515625</v>
      </c>
      <c r="B300">
        <v>339.29998779296875</v>
      </c>
    </row>
    <row r="301" spans="1:2" x14ac:dyDescent="0.25">
      <c r="A301">
        <v>789.0989990234375</v>
      </c>
      <c r="B301">
        <v>327</v>
      </c>
    </row>
    <row r="302" spans="1:2" x14ac:dyDescent="0.25">
      <c r="A302">
        <v>789.11102294921875</v>
      </c>
      <c r="B302">
        <v>391.29998779296875</v>
      </c>
    </row>
    <row r="303" spans="1:2" x14ac:dyDescent="0.25">
      <c r="A303">
        <v>789.12298583984375</v>
      </c>
      <c r="B303">
        <v>416</v>
      </c>
    </row>
    <row r="304" spans="1:2" x14ac:dyDescent="0.25">
      <c r="A304">
        <v>789.135986328125</v>
      </c>
      <c r="B304">
        <v>340.20001220703125</v>
      </c>
    </row>
    <row r="305" spans="1:2" x14ac:dyDescent="0.25">
      <c r="A305">
        <v>789.14801025390625</v>
      </c>
      <c r="B305">
        <v>316.79998779296875</v>
      </c>
    </row>
    <row r="306" spans="1:2" x14ac:dyDescent="0.25">
      <c r="A306">
        <v>789.15997314453125</v>
      </c>
      <c r="B306">
        <v>349.5</v>
      </c>
    </row>
    <row r="307" spans="1:2" x14ac:dyDescent="0.25">
      <c r="A307">
        <v>789.1719970703125</v>
      </c>
      <c r="B307">
        <v>365.20001220703125</v>
      </c>
    </row>
    <row r="308" spans="1:2" x14ac:dyDescent="0.25">
      <c r="A308">
        <v>789.18499755859375</v>
      </c>
      <c r="B308">
        <v>421.79998779296875</v>
      </c>
    </row>
    <row r="309" spans="1:2" x14ac:dyDescent="0.25">
      <c r="A309">
        <v>789.197021484375</v>
      </c>
      <c r="B309">
        <v>452</v>
      </c>
    </row>
    <row r="310" spans="1:2" x14ac:dyDescent="0.25">
      <c r="A310">
        <v>789.208984375</v>
      </c>
      <c r="B310">
        <v>459</v>
      </c>
    </row>
    <row r="311" spans="1:2" x14ac:dyDescent="0.25">
      <c r="A311">
        <v>789.22100830078125</v>
      </c>
      <c r="B311">
        <v>553.20001220703125</v>
      </c>
    </row>
    <row r="312" spans="1:2" x14ac:dyDescent="0.25">
      <c r="A312">
        <v>789.2340087890625</v>
      </c>
      <c r="B312">
        <v>612.20001220703125</v>
      </c>
    </row>
    <row r="313" spans="1:2" x14ac:dyDescent="0.25">
      <c r="A313">
        <v>789.2459716796875</v>
      </c>
      <c r="B313">
        <v>622.5</v>
      </c>
    </row>
    <row r="314" spans="1:2" x14ac:dyDescent="0.25">
      <c r="A314">
        <v>789.25799560546875</v>
      </c>
      <c r="B314">
        <v>666</v>
      </c>
    </row>
    <row r="315" spans="1:2" x14ac:dyDescent="0.25">
      <c r="A315">
        <v>789.27099609375</v>
      </c>
      <c r="B315">
        <v>664.5</v>
      </c>
    </row>
    <row r="316" spans="1:2" x14ac:dyDescent="0.25">
      <c r="A316">
        <v>789.28302001953125</v>
      </c>
      <c r="B316">
        <v>707.20001220703125</v>
      </c>
    </row>
    <row r="317" spans="1:2" x14ac:dyDescent="0.25">
      <c r="A317">
        <v>789.29498291015625</v>
      </c>
      <c r="B317">
        <v>946</v>
      </c>
    </row>
    <row r="318" spans="1:2" x14ac:dyDescent="0.25">
      <c r="A318">
        <v>789.3070068359375</v>
      </c>
      <c r="B318">
        <v>1439</v>
      </c>
    </row>
    <row r="319" spans="1:2" x14ac:dyDescent="0.25">
      <c r="A319">
        <v>789.32000732421875</v>
      </c>
      <c r="B319">
        <v>3966</v>
      </c>
    </row>
    <row r="320" spans="1:2" x14ac:dyDescent="0.25">
      <c r="A320">
        <v>789.33197021484375</v>
      </c>
      <c r="B320">
        <v>20500</v>
      </c>
    </row>
    <row r="321" spans="1:2" x14ac:dyDescent="0.25">
      <c r="A321">
        <v>789.343994140625</v>
      </c>
      <c r="B321">
        <v>80830</v>
      </c>
    </row>
    <row r="322" spans="1:2" x14ac:dyDescent="0.25">
      <c r="A322">
        <v>789.35601806640625</v>
      </c>
      <c r="B322">
        <v>155800</v>
      </c>
    </row>
    <row r="323" spans="1:2" x14ac:dyDescent="0.25">
      <c r="A323">
        <v>789.3690185546875</v>
      </c>
      <c r="B323">
        <v>147600</v>
      </c>
    </row>
    <row r="324" spans="1:2" x14ac:dyDescent="0.25">
      <c r="A324">
        <v>789.3809814453125</v>
      </c>
      <c r="B324">
        <v>68170</v>
      </c>
    </row>
    <row r="325" spans="1:2" x14ac:dyDescent="0.25">
      <c r="A325">
        <v>789.39300537109375</v>
      </c>
      <c r="B325">
        <v>15170</v>
      </c>
    </row>
    <row r="326" spans="1:2" x14ac:dyDescent="0.25">
      <c r="A326">
        <v>789.405029296875</v>
      </c>
      <c r="B326">
        <v>2978</v>
      </c>
    </row>
    <row r="327" spans="1:2" x14ac:dyDescent="0.25">
      <c r="A327">
        <v>789.41802978515625</v>
      </c>
      <c r="B327">
        <v>1423</v>
      </c>
    </row>
    <row r="328" spans="1:2" x14ac:dyDescent="0.25">
      <c r="A328">
        <v>789.42999267578125</v>
      </c>
      <c r="B328">
        <v>1236</v>
      </c>
    </row>
    <row r="329" spans="1:2" x14ac:dyDescent="0.25">
      <c r="A329">
        <v>789.4420166015625</v>
      </c>
      <c r="B329">
        <v>1028</v>
      </c>
    </row>
    <row r="330" spans="1:2" x14ac:dyDescent="0.25">
      <c r="A330">
        <v>789.4539794921875</v>
      </c>
      <c r="B330">
        <v>629.79998779296875</v>
      </c>
    </row>
    <row r="331" spans="1:2" x14ac:dyDescent="0.25">
      <c r="A331">
        <v>789.46697998046875</v>
      </c>
      <c r="B331">
        <v>421.5</v>
      </c>
    </row>
    <row r="332" spans="1:2" x14ac:dyDescent="0.25">
      <c r="A332">
        <v>789.47900390625</v>
      </c>
      <c r="B332">
        <v>461.5</v>
      </c>
    </row>
    <row r="333" spans="1:2" x14ac:dyDescent="0.25">
      <c r="A333">
        <v>789.49102783203125</v>
      </c>
      <c r="B333">
        <v>473</v>
      </c>
    </row>
    <row r="334" spans="1:2" x14ac:dyDescent="0.25">
      <c r="A334">
        <v>789.5040283203125</v>
      </c>
      <c r="B334">
        <v>435.70001220703125</v>
      </c>
    </row>
    <row r="335" spans="1:2" x14ac:dyDescent="0.25">
      <c r="A335">
        <v>789.5159912109375</v>
      </c>
      <c r="B335">
        <v>502.29998779296875</v>
      </c>
    </row>
    <row r="336" spans="1:2" x14ac:dyDescent="0.25">
      <c r="A336">
        <v>789.52801513671875</v>
      </c>
      <c r="B336">
        <v>565.5</v>
      </c>
    </row>
    <row r="337" spans="1:2" x14ac:dyDescent="0.25">
      <c r="A337">
        <v>789.53997802734375</v>
      </c>
      <c r="B337">
        <v>458.5</v>
      </c>
    </row>
    <row r="338" spans="1:2" x14ac:dyDescent="0.25">
      <c r="A338">
        <v>789.552978515625</v>
      </c>
      <c r="B338">
        <v>308.5</v>
      </c>
    </row>
    <row r="339" spans="1:2" x14ac:dyDescent="0.25">
      <c r="A339">
        <v>789.56500244140625</v>
      </c>
      <c r="B339">
        <v>234</v>
      </c>
    </row>
    <row r="340" spans="1:2" x14ac:dyDescent="0.25">
      <c r="A340">
        <v>789.5770263671875</v>
      </c>
      <c r="B340">
        <v>249</v>
      </c>
    </row>
    <row r="341" spans="1:2" x14ac:dyDescent="0.25">
      <c r="A341">
        <v>789.5889892578125</v>
      </c>
      <c r="B341">
        <v>353.29998779296875</v>
      </c>
    </row>
    <row r="342" spans="1:2" x14ac:dyDescent="0.25">
      <c r="A342">
        <v>789.60198974609375</v>
      </c>
      <c r="B342">
        <v>438.79998779296875</v>
      </c>
    </row>
    <row r="343" spans="1:2" x14ac:dyDescent="0.25">
      <c r="A343">
        <v>789.614013671875</v>
      </c>
      <c r="B343">
        <v>464.79998779296875</v>
      </c>
    </row>
    <row r="344" spans="1:2" x14ac:dyDescent="0.25">
      <c r="A344">
        <v>789.6259765625</v>
      </c>
      <c r="B344">
        <v>452.70001220703125</v>
      </c>
    </row>
    <row r="345" spans="1:2" x14ac:dyDescent="0.25">
      <c r="A345">
        <v>789.63800048828125</v>
      </c>
      <c r="B345">
        <v>383</v>
      </c>
    </row>
    <row r="346" spans="1:2" x14ac:dyDescent="0.25">
      <c r="A346">
        <v>789.6510009765625</v>
      </c>
      <c r="B346">
        <v>314.29998779296875</v>
      </c>
    </row>
    <row r="347" spans="1:2" x14ac:dyDescent="0.25">
      <c r="A347">
        <v>789.66302490234375</v>
      </c>
      <c r="B347">
        <v>340.79998779296875</v>
      </c>
    </row>
    <row r="348" spans="1:2" x14ac:dyDescent="0.25">
      <c r="A348">
        <v>789.67498779296875</v>
      </c>
      <c r="B348">
        <v>369.20001220703125</v>
      </c>
    </row>
    <row r="349" spans="1:2" x14ac:dyDescent="0.25">
      <c r="A349">
        <v>789.68798828125</v>
      </c>
      <c r="B349">
        <v>305</v>
      </c>
    </row>
    <row r="350" spans="1:2" x14ac:dyDescent="0.25">
      <c r="A350">
        <v>789.70001220703125</v>
      </c>
      <c r="B350">
        <v>229.5</v>
      </c>
    </row>
    <row r="351" spans="1:2" x14ac:dyDescent="0.25">
      <c r="A351">
        <v>789.71197509765625</v>
      </c>
      <c r="B351">
        <v>217</v>
      </c>
    </row>
    <row r="352" spans="1:2" x14ac:dyDescent="0.25">
      <c r="A352">
        <v>789.7239990234375</v>
      </c>
      <c r="B352">
        <v>309</v>
      </c>
    </row>
    <row r="353" spans="1:2" x14ac:dyDescent="0.25">
      <c r="A353">
        <v>789.73699951171875</v>
      </c>
      <c r="B353">
        <v>402.5</v>
      </c>
    </row>
    <row r="354" spans="1:2" x14ac:dyDescent="0.25">
      <c r="A354">
        <v>789.7490234375</v>
      </c>
      <c r="B354">
        <v>453.70001220703125</v>
      </c>
    </row>
    <row r="355" spans="1:2" x14ac:dyDescent="0.25">
      <c r="A355">
        <v>789.760986328125</v>
      </c>
      <c r="B355">
        <v>583.5</v>
      </c>
    </row>
    <row r="356" spans="1:2" x14ac:dyDescent="0.25">
      <c r="A356">
        <v>789.77301025390625</v>
      </c>
      <c r="B356">
        <v>728</v>
      </c>
    </row>
    <row r="357" spans="1:2" x14ac:dyDescent="0.25">
      <c r="A357">
        <v>789.7860107421875</v>
      </c>
      <c r="B357">
        <v>847</v>
      </c>
    </row>
    <row r="358" spans="1:2" x14ac:dyDescent="0.25">
      <c r="A358">
        <v>789.7979736328125</v>
      </c>
      <c r="B358">
        <v>1096</v>
      </c>
    </row>
    <row r="359" spans="1:2" x14ac:dyDescent="0.25">
      <c r="A359">
        <v>789.80999755859375</v>
      </c>
      <c r="B359">
        <v>1742</v>
      </c>
    </row>
    <row r="360" spans="1:2" x14ac:dyDescent="0.25">
      <c r="A360">
        <v>789.822998046875</v>
      </c>
      <c r="B360">
        <v>4122</v>
      </c>
    </row>
    <row r="361" spans="1:2" x14ac:dyDescent="0.25">
      <c r="A361">
        <v>789.83502197265625</v>
      </c>
      <c r="B361">
        <v>19090</v>
      </c>
    </row>
    <row r="362" spans="1:2" x14ac:dyDescent="0.25">
      <c r="A362">
        <v>789.84698486328125</v>
      </c>
      <c r="B362">
        <v>73430</v>
      </c>
    </row>
    <row r="363" spans="1:2" x14ac:dyDescent="0.25">
      <c r="A363">
        <v>789.8590087890625</v>
      </c>
      <c r="B363">
        <v>140600</v>
      </c>
    </row>
    <row r="364" spans="1:2" x14ac:dyDescent="0.25">
      <c r="A364">
        <v>789.87200927734375</v>
      </c>
      <c r="B364">
        <v>134800</v>
      </c>
    </row>
    <row r="365" spans="1:2" x14ac:dyDescent="0.25">
      <c r="A365">
        <v>789.88397216796875</v>
      </c>
      <c r="B365">
        <v>65120</v>
      </c>
    </row>
    <row r="366" spans="1:2" x14ac:dyDescent="0.25">
      <c r="A366">
        <v>789.89599609375</v>
      </c>
      <c r="B366">
        <v>15950</v>
      </c>
    </row>
    <row r="367" spans="1:2" x14ac:dyDescent="0.25">
      <c r="A367">
        <v>789.90802001953125</v>
      </c>
      <c r="B367">
        <v>2939</v>
      </c>
    </row>
    <row r="368" spans="1:2" x14ac:dyDescent="0.25">
      <c r="A368">
        <v>789.9210205078125</v>
      </c>
      <c r="B368">
        <v>1204</v>
      </c>
    </row>
    <row r="369" spans="1:2" x14ac:dyDescent="0.25">
      <c r="A369">
        <v>789.9329833984375</v>
      </c>
      <c r="B369">
        <v>1279</v>
      </c>
    </row>
    <row r="370" spans="1:2" x14ac:dyDescent="0.25">
      <c r="A370">
        <v>789.94500732421875</v>
      </c>
      <c r="B370">
        <v>1306</v>
      </c>
    </row>
    <row r="371" spans="1:2" x14ac:dyDescent="0.25">
      <c r="A371">
        <v>789.95697021484375</v>
      </c>
      <c r="B371">
        <v>907.79998779296875</v>
      </c>
    </row>
    <row r="372" spans="1:2" x14ac:dyDescent="0.25">
      <c r="A372">
        <v>789.969970703125</v>
      </c>
      <c r="B372">
        <v>512.20001220703125</v>
      </c>
    </row>
    <row r="373" spans="1:2" x14ac:dyDescent="0.25">
      <c r="A373">
        <v>789.98199462890625</v>
      </c>
      <c r="B373">
        <v>335.70001220703125</v>
      </c>
    </row>
    <row r="374" spans="1:2" x14ac:dyDescent="0.25">
      <c r="A374">
        <v>789.9940185546875</v>
      </c>
      <c r="B374">
        <v>355.5</v>
      </c>
    </row>
    <row r="375" spans="1:2" x14ac:dyDescent="0.25">
      <c r="A375">
        <v>790.00701904296875</v>
      </c>
      <c r="B375">
        <v>433.5</v>
      </c>
    </row>
    <row r="376" spans="1:2" x14ac:dyDescent="0.25">
      <c r="A376">
        <v>790.01898193359375</v>
      </c>
      <c r="B376">
        <v>407.70001220703125</v>
      </c>
    </row>
    <row r="377" spans="1:2" x14ac:dyDescent="0.25">
      <c r="A377">
        <v>790.031005859375</v>
      </c>
      <c r="B377">
        <v>393.5</v>
      </c>
    </row>
    <row r="378" spans="1:2" x14ac:dyDescent="0.25">
      <c r="A378">
        <v>790.04302978515625</v>
      </c>
      <c r="B378">
        <v>381.29998779296875</v>
      </c>
    </row>
    <row r="379" spans="1:2" x14ac:dyDescent="0.25">
      <c r="A379">
        <v>790.0560302734375</v>
      </c>
      <c r="B379">
        <v>280.29998779296875</v>
      </c>
    </row>
    <row r="380" spans="1:2" x14ac:dyDescent="0.25">
      <c r="A380">
        <v>790.0679931640625</v>
      </c>
      <c r="B380">
        <v>265.79998779296875</v>
      </c>
    </row>
    <row r="381" spans="1:2" x14ac:dyDescent="0.25">
      <c r="A381">
        <v>790.08001708984375</v>
      </c>
      <c r="B381">
        <v>356.29998779296875</v>
      </c>
    </row>
    <row r="382" spans="1:2" x14ac:dyDescent="0.25">
      <c r="A382">
        <v>790.09197998046875</v>
      </c>
      <c r="B382">
        <v>357.79998779296875</v>
      </c>
    </row>
    <row r="383" spans="1:2" x14ac:dyDescent="0.25">
      <c r="A383">
        <v>790.10498046875</v>
      </c>
      <c r="B383">
        <v>359.20001220703125</v>
      </c>
    </row>
    <row r="384" spans="1:2" x14ac:dyDescent="0.25">
      <c r="A384">
        <v>790.11700439453125</v>
      </c>
      <c r="B384">
        <v>410</v>
      </c>
    </row>
    <row r="385" spans="1:2" x14ac:dyDescent="0.25">
      <c r="A385">
        <v>790.1290283203125</v>
      </c>
      <c r="B385">
        <v>394.20001220703125</v>
      </c>
    </row>
    <row r="386" spans="1:2" x14ac:dyDescent="0.25">
      <c r="A386">
        <v>790.14202880859375</v>
      </c>
      <c r="B386">
        <v>367</v>
      </c>
    </row>
    <row r="387" spans="1:2" x14ac:dyDescent="0.25">
      <c r="A387">
        <v>790.15399169921875</v>
      </c>
      <c r="B387">
        <v>394</v>
      </c>
    </row>
    <row r="388" spans="1:2" x14ac:dyDescent="0.25">
      <c r="A388">
        <v>790.166015625</v>
      </c>
      <c r="B388">
        <v>383</v>
      </c>
    </row>
    <row r="389" spans="1:2" x14ac:dyDescent="0.25">
      <c r="A389">
        <v>790.177978515625</v>
      </c>
      <c r="B389">
        <v>344.70001220703125</v>
      </c>
    </row>
    <row r="390" spans="1:2" x14ac:dyDescent="0.25">
      <c r="A390">
        <v>790.19097900390625</v>
      </c>
      <c r="B390">
        <v>375.20001220703125</v>
      </c>
    </row>
    <row r="391" spans="1:2" x14ac:dyDescent="0.25">
      <c r="A391">
        <v>790.2030029296875</v>
      </c>
      <c r="B391">
        <v>370.79998779296875</v>
      </c>
    </row>
    <row r="392" spans="1:2" x14ac:dyDescent="0.25">
      <c r="A392">
        <v>790.21502685546875</v>
      </c>
      <c r="B392">
        <v>321.20001220703125</v>
      </c>
    </row>
    <row r="393" spans="1:2" x14ac:dyDescent="0.25">
      <c r="A393">
        <v>790.22698974609375</v>
      </c>
      <c r="B393">
        <v>302.5</v>
      </c>
    </row>
    <row r="394" spans="1:2" x14ac:dyDescent="0.25">
      <c r="A394">
        <v>790.239990234375</v>
      </c>
      <c r="B394">
        <v>281.29998779296875</v>
      </c>
    </row>
    <row r="395" spans="1:2" x14ac:dyDescent="0.25">
      <c r="A395">
        <v>790.25201416015625</v>
      </c>
      <c r="B395">
        <v>281.5</v>
      </c>
    </row>
    <row r="396" spans="1:2" x14ac:dyDescent="0.25">
      <c r="A396">
        <v>790.26397705078125</v>
      </c>
      <c r="B396">
        <v>265</v>
      </c>
    </row>
    <row r="397" spans="1:2" x14ac:dyDescent="0.25">
      <c r="A397">
        <v>790.2769775390625</v>
      </c>
      <c r="B397">
        <v>268</v>
      </c>
    </row>
    <row r="398" spans="1:2" x14ac:dyDescent="0.25">
      <c r="A398">
        <v>790.28900146484375</v>
      </c>
      <c r="B398">
        <v>432.20001220703125</v>
      </c>
    </row>
    <row r="399" spans="1:2" x14ac:dyDescent="0.25">
      <c r="A399">
        <v>790.301025390625</v>
      </c>
      <c r="B399">
        <v>754.79998779296875</v>
      </c>
    </row>
    <row r="400" spans="1:2" x14ac:dyDescent="0.25">
      <c r="A400">
        <v>790.31298828125</v>
      </c>
      <c r="B400">
        <v>1383</v>
      </c>
    </row>
    <row r="401" spans="1:2" x14ac:dyDescent="0.25">
      <c r="A401">
        <v>790.32598876953125</v>
      </c>
      <c r="B401">
        <v>4213</v>
      </c>
    </row>
    <row r="402" spans="1:2" x14ac:dyDescent="0.25">
      <c r="A402">
        <v>790.3380126953125</v>
      </c>
      <c r="B402">
        <v>18240</v>
      </c>
    </row>
    <row r="403" spans="1:2" x14ac:dyDescent="0.25">
      <c r="A403">
        <v>790.3499755859375</v>
      </c>
      <c r="B403">
        <v>59530</v>
      </c>
    </row>
    <row r="404" spans="1:2" x14ac:dyDescent="0.25">
      <c r="A404">
        <v>790.36199951171875</v>
      </c>
      <c r="B404">
        <v>104900</v>
      </c>
    </row>
    <row r="405" spans="1:2" x14ac:dyDescent="0.25">
      <c r="A405">
        <v>790.375</v>
      </c>
      <c r="B405">
        <v>96450</v>
      </c>
    </row>
    <row r="406" spans="1:2" x14ac:dyDescent="0.25">
      <c r="A406">
        <v>790.38702392578125</v>
      </c>
      <c r="B406">
        <v>45580</v>
      </c>
    </row>
    <row r="407" spans="1:2" x14ac:dyDescent="0.25">
      <c r="A407">
        <v>790.39898681640625</v>
      </c>
      <c r="B407">
        <v>11190</v>
      </c>
    </row>
    <row r="408" spans="1:2" x14ac:dyDescent="0.25">
      <c r="A408">
        <v>790.4119873046875</v>
      </c>
      <c r="B408">
        <v>2303</v>
      </c>
    </row>
    <row r="409" spans="1:2" x14ac:dyDescent="0.25">
      <c r="A409">
        <v>790.42401123046875</v>
      </c>
      <c r="B409">
        <v>1033</v>
      </c>
    </row>
    <row r="410" spans="1:2" x14ac:dyDescent="0.25">
      <c r="A410">
        <v>790.43597412109375</v>
      </c>
      <c r="B410">
        <v>939</v>
      </c>
    </row>
    <row r="411" spans="1:2" x14ac:dyDescent="0.25">
      <c r="A411">
        <v>790.447998046875</v>
      </c>
      <c r="B411">
        <v>1023</v>
      </c>
    </row>
    <row r="412" spans="1:2" x14ac:dyDescent="0.25">
      <c r="A412">
        <v>790.46099853515625</v>
      </c>
      <c r="B412">
        <v>932.79998779296875</v>
      </c>
    </row>
    <row r="413" spans="1:2" x14ac:dyDescent="0.25">
      <c r="A413">
        <v>790.4730224609375</v>
      </c>
      <c r="B413">
        <v>607</v>
      </c>
    </row>
    <row r="414" spans="1:2" x14ac:dyDescent="0.25">
      <c r="A414">
        <v>790.4849853515625</v>
      </c>
      <c r="B414">
        <v>352.29998779296875</v>
      </c>
    </row>
    <row r="415" spans="1:2" x14ac:dyDescent="0.25">
      <c r="A415">
        <v>790.49700927734375</v>
      </c>
      <c r="B415">
        <v>265</v>
      </c>
    </row>
    <row r="416" spans="1:2" x14ac:dyDescent="0.25">
      <c r="A416">
        <v>790.510009765625</v>
      </c>
      <c r="B416">
        <v>240.5</v>
      </c>
    </row>
    <row r="417" spans="1:2" x14ac:dyDescent="0.25">
      <c r="A417">
        <v>790.52197265625</v>
      </c>
      <c r="B417">
        <v>238.80000305175781</v>
      </c>
    </row>
    <row r="418" spans="1:2" x14ac:dyDescent="0.25">
      <c r="A418">
        <v>790.53399658203125</v>
      </c>
      <c r="B418">
        <v>225</v>
      </c>
    </row>
    <row r="419" spans="1:2" x14ac:dyDescent="0.25">
      <c r="A419">
        <v>790.5469970703125</v>
      </c>
      <c r="B419">
        <v>220.30000305175781</v>
      </c>
    </row>
    <row r="420" spans="1:2" x14ac:dyDescent="0.25">
      <c r="A420">
        <v>790.55902099609375</v>
      </c>
      <c r="B420">
        <v>221.69999694824219</v>
      </c>
    </row>
    <row r="421" spans="1:2" x14ac:dyDescent="0.25">
      <c r="A421">
        <v>790.57098388671875</v>
      </c>
      <c r="B421">
        <v>255.5</v>
      </c>
    </row>
    <row r="422" spans="1:2" x14ac:dyDescent="0.25">
      <c r="A422">
        <v>790.5830078125</v>
      </c>
      <c r="B422">
        <v>308</v>
      </c>
    </row>
    <row r="423" spans="1:2" x14ac:dyDescent="0.25">
      <c r="A423">
        <v>790.59600830078125</v>
      </c>
      <c r="B423">
        <v>317.20001220703125</v>
      </c>
    </row>
    <row r="424" spans="1:2" x14ac:dyDescent="0.25">
      <c r="A424">
        <v>790.60797119140625</v>
      </c>
      <c r="B424">
        <v>342</v>
      </c>
    </row>
    <row r="425" spans="1:2" x14ac:dyDescent="0.25">
      <c r="A425">
        <v>790.6199951171875</v>
      </c>
      <c r="B425">
        <v>348.5</v>
      </c>
    </row>
    <row r="426" spans="1:2" x14ac:dyDescent="0.25">
      <c r="A426">
        <v>790.63299560546875</v>
      </c>
      <c r="B426">
        <v>294.70001220703125</v>
      </c>
    </row>
    <row r="427" spans="1:2" x14ac:dyDescent="0.25">
      <c r="A427">
        <v>790.64501953125</v>
      </c>
      <c r="B427">
        <v>273.5</v>
      </c>
    </row>
    <row r="428" spans="1:2" x14ac:dyDescent="0.25">
      <c r="A428">
        <v>790.656982421875</v>
      </c>
      <c r="B428">
        <v>254</v>
      </c>
    </row>
    <row r="429" spans="1:2" x14ac:dyDescent="0.25">
      <c r="A429">
        <v>790.66900634765625</v>
      </c>
      <c r="B429">
        <v>191.80000305175781</v>
      </c>
    </row>
    <row r="430" spans="1:2" x14ac:dyDescent="0.25">
      <c r="A430">
        <v>790.6820068359375</v>
      </c>
      <c r="B430">
        <v>183</v>
      </c>
    </row>
    <row r="431" spans="1:2" x14ac:dyDescent="0.25">
      <c r="A431">
        <v>790.6939697265625</v>
      </c>
      <c r="B431">
        <v>256.70001220703125</v>
      </c>
    </row>
    <row r="432" spans="1:2" x14ac:dyDescent="0.25">
      <c r="A432">
        <v>790.70599365234375</v>
      </c>
      <c r="B432">
        <v>361.79998779296875</v>
      </c>
    </row>
    <row r="433" spans="1:2" x14ac:dyDescent="0.25">
      <c r="A433">
        <v>790.718017578125</v>
      </c>
      <c r="B433">
        <v>378.79998779296875</v>
      </c>
    </row>
    <row r="434" spans="1:2" x14ac:dyDescent="0.25">
      <c r="A434">
        <v>790.73101806640625</v>
      </c>
      <c r="B434">
        <v>262.29998779296875</v>
      </c>
    </row>
    <row r="435" spans="1:2" x14ac:dyDescent="0.25">
      <c r="A435">
        <v>790.74298095703125</v>
      </c>
      <c r="B435">
        <v>207.80000305175781</v>
      </c>
    </row>
    <row r="436" spans="1:2" x14ac:dyDescent="0.25">
      <c r="A436">
        <v>790.7550048828125</v>
      </c>
      <c r="B436">
        <v>271</v>
      </c>
    </row>
    <row r="437" spans="1:2" x14ac:dyDescent="0.25">
      <c r="A437">
        <v>790.76800537109375</v>
      </c>
      <c r="B437">
        <v>314.5</v>
      </c>
    </row>
    <row r="438" spans="1:2" x14ac:dyDescent="0.25">
      <c r="A438">
        <v>790.780029296875</v>
      </c>
      <c r="B438">
        <v>392.79998779296875</v>
      </c>
    </row>
    <row r="439" spans="1:2" x14ac:dyDescent="0.25">
      <c r="A439">
        <v>790.7919921875</v>
      </c>
      <c r="B439">
        <v>531.5</v>
      </c>
    </row>
    <row r="440" spans="1:2" x14ac:dyDescent="0.25">
      <c r="A440">
        <v>790.80401611328125</v>
      </c>
      <c r="B440">
        <v>592.5</v>
      </c>
    </row>
    <row r="441" spans="1:2" x14ac:dyDescent="0.25">
      <c r="A441">
        <v>790.8170166015625</v>
      </c>
      <c r="B441">
        <v>1069</v>
      </c>
    </row>
    <row r="442" spans="1:2" x14ac:dyDescent="0.25">
      <c r="A442">
        <v>790.8289794921875</v>
      </c>
      <c r="B442">
        <v>3751</v>
      </c>
    </row>
    <row r="443" spans="1:2" x14ac:dyDescent="0.25">
      <c r="A443">
        <v>790.84100341796875</v>
      </c>
      <c r="B443">
        <v>14320</v>
      </c>
    </row>
    <row r="444" spans="1:2" x14ac:dyDescent="0.25">
      <c r="A444">
        <v>790.85302734375</v>
      </c>
      <c r="B444">
        <v>38350</v>
      </c>
    </row>
    <row r="445" spans="1:2" x14ac:dyDescent="0.25">
      <c r="A445">
        <v>790.86602783203125</v>
      </c>
      <c r="B445">
        <v>59980</v>
      </c>
    </row>
    <row r="446" spans="1:2" x14ac:dyDescent="0.25">
      <c r="A446">
        <v>790.87799072265625</v>
      </c>
      <c r="B446">
        <v>53430</v>
      </c>
    </row>
    <row r="447" spans="1:2" x14ac:dyDescent="0.25">
      <c r="A447">
        <v>790.8900146484375</v>
      </c>
      <c r="B447">
        <v>27450</v>
      </c>
    </row>
    <row r="448" spans="1:2" x14ac:dyDescent="0.25">
      <c r="A448">
        <v>790.90301513671875</v>
      </c>
      <c r="B448">
        <v>8786</v>
      </c>
    </row>
    <row r="449" spans="1:2" x14ac:dyDescent="0.25">
      <c r="A449">
        <v>790.91497802734375</v>
      </c>
      <c r="B449">
        <v>2331</v>
      </c>
    </row>
    <row r="450" spans="1:2" x14ac:dyDescent="0.25">
      <c r="A450">
        <v>790.927001953125</v>
      </c>
      <c r="B450">
        <v>889.79998779296875</v>
      </c>
    </row>
    <row r="451" spans="1:2" x14ac:dyDescent="0.25">
      <c r="A451">
        <v>790.93902587890625</v>
      </c>
      <c r="B451">
        <v>613.79998779296875</v>
      </c>
    </row>
    <row r="452" spans="1:2" x14ac:dyDescent="0.25">
      <c r="A452">
        <v>790.9520263671875</v>
      </c>
      <c r="B452">
        <v>432</v>
      </c>
    </row>
    <row r="453" spans="1:2" x14ac:dyDescent="0.25">
      <c r="A453">
        <v>790.9639892578125</v>
      </c>
      <c r="B453">
        <v>350.70001220703125</v>
      </c>
    </row>
    <row r="454" spans="1:2" x14ac:dyDescent="0.25">
      <c r="A454">
        <v>790.97601318359375</v>
      </c>
      <c r="B454">
        <v>323.70001220703125</v>
      </c>
    </row>
    <row r="455" spans="1:2" x14ac:dyDescent="0.25">
      <c r="A455">
        <v>790.989013671875</v>
      </c>
      <c r="B455">
        <v>277.5</v>
      </c>
    </row>
    <row r="456" spans="1:2" x14ac:dyDescent="0.25">
      <c r="A456">
        <v>791.0009765625</v>
      </c>
      <c r="B456">
        <v>240</v>
      </c>
    </row>
    <row r="457" spans="1:2" x14ac:dyDescent="0.25">
      <c r="A457">
        <v>791.01300048828125</v>
      </c>
      <c r="B457">
        <v>196</v>
      </c>
    </row>
    <row r="458" spans="1:2" x14ac:dyDescent="0.25">
      <c r="A458">
        <v>791.0250244140625</v>
      </c>
      <c r="B458">
        <v>147.19999694824219</v>
      </c>
    </row>
    <row r="459" spans="1:2" x14ac:dyDescent="0.25">
      <c r="A459">
        <v>791.03802490234375</v>
      </c>
      <c r="B459">
        <v>166.5</v>
      </c>
    </row>
    <row r="460" spans="1:2" x14ac:dyDescent="0.25">
      <c r="A460">
        <v>791.04998779296875</v>
      </c>
      <c r="B460">
        <v>209.5</v>
      </c>
    </row>
    <row r="461" spans="1:2" x14ac:dyDescent="0.25">
      <c r="A461">
        <v>791.06201171875</v>
      </c>
      <c r="B461">
        <v>167.5</v>
      </c>
    </row>
    <row r="462" spans="1:2" x14ac:dyDescent="0.25">
      <c r="A462">
        <v>791.073974609375</v>
      </c>
      <c r="B462">
        <v>117</v>
      </c>
    </row>
    <row r="463" spans="1:2" x14ac:dyDescent="0.25">
      <c r="A463">
        <v>791.08697509765625</v>
      </c>
      <c r="B463">
        <v>105.5</v>
      </c>
    </row>
    <row r="464" spans="1:2" x14ac:dyDescent="0.25">
      <c r="A464">
        <v>791.0989990234375</v>
      </c>
      <c r="B464">
        <v>113</v>
      </c>
    </row>
    <row r="465" spans="1:2" x14ac:dyDescent="0.25">
      <c r="A465">
        <v>791.11102294921875</v>
      </c>
      <c r="B465">
        <v>142</v>
      </c>
    </row>
    <row r="466" spans="1:2" x14ac:dyDescent="0.25">
      <c r="A466">
        <v>791.1240234375</v>
      </c>
      <c r="B466">
        <v>162.69999694824219</v>
      </c>
    </row>
    <row r="467" spans="1:2" x14ac:dyDescent="0.25">
      <c r="A467">
        <v>791.135986328125</v>
      </c>
      <c r="B467">
        <v>153.30000305175781</v>
      </c>
    </row>
    <row r="468" spans="1:2" x14ac:dyDescent="0.25">
      <c r="A468">
        <v>791.14801025390625</v>
      </c>
      <c r="B468">
        <v>163.30000305175781</v>
      </c>
    </row>
    <row r="469" spans="1:2" x14ac:dyDescent="0.25">
      <c r="A469">
        <v>791.15997314453125</v>
      </c>
      <c r="B469">
        <v>216</v>
      </c>
    </row>
    <row r="470" spans="1:2" x14ac:dyDescent="0.25">
      <c r="A470">
        <v>791.1729736328125</v>
      </c>
      <c r="B470">
        <v>213</v>
      </c>
    </row>
    <row r="471" spans="1:2" x14ac:dyDescent="0.25">
      <c r="A471">
        <v>791.18499755859375</v>
      </c>
      <c r="B471">
        <v>151</v>
      </c>
    </row>
    <row r="472" spans="1:2" x14ac:dyDescent="0.25">
      <c r="A472">
        <v>791.197021484375</v>
      </c>
      <c r="B472">
        <v>110</v>
      </c>
    </row>
    <row r="473" spans="1:2" x14ac:dyDescent="0.25">
      <c r="A473">
        <v>791.21002197265625</v>
      </c>
      <c r="B473">
        <v>115.80000305175781</v>
      </c>
    </row>
    <row r="474" spans="1:2" x14ac:dyDescent="0.25">
      <c r="A474">
        <v>791.22198486328125</v>
      </c>
      <c r="B474">
        <v>126.80000305175781</v>
      </c>
    </row>
    <row r="475" spans="1:2" x14ac:dyDescent="0.25">
      <c r="A475">
        <v>791.2340087890625</v>
      </c>
      <c r="B475">
        <v>131.30000305175781</v>
      </c>
    </row>
    <row r="476" spans="1:2" x14ac:dyDescent="0.25">
      <c r="A476">
        <v>791.2459716796875</v>
      </c>
      <c r="B476">
        <v>186.69999694824219</v>
      </c>
    </row>
    <row r="477" spans="1:2" x14ac:dyDescent="0.25">
      <c r="A477">
        <v>791.25897216796875</v>
      </c>
      <c r="B477">
        <v>311.20001220703125</v>
      </c>
    </row>
    <row r="478" spans="1:2" x14ac:dyDescent="0.25">
      <c r="A478">
        <v>791.27099609375</v>
      </c>
      <c r="B478">
        <v>389.5</v>
      </c>
    </row>
    <row r="479" spans="1:2" x14ac:dyDescent="0.25">
      <c r="A479">
        <v>791.28302001953125</v>
      </c>
      <c r="B479">
        <v>350</v>
      </c>
    </row>
    <row r="480" spans="1:2" x14ac:dyDescent="0.25">
      <c r="A480">
        <v>791.2960205078125</v>
      </c>
      <c r="B480">
        <v>308</v>
      </c>
    </row>
    <row r="481" spans="1:2" x14ac:dyDescent="0.25">
      <c r="A481">
        <v>791.3079833984375</v>
      </c>
      <c r="B481">
        <v>393.5</v>
      </c>
    </row>
    <row r="482" spans="1:2" x14ac:dyDescent="0.25">
      <c r="A482">
        <v>791.32000732421875</v>
      </c>
      <c r="B482">
        <v>849.20001220703125</v>
      </c>
    </row>
    <row r="483" spans="1:2" x14ac:dyDescent="0.25">
      <c r="A483">
        <v>791.33197021484375</v>
      </c>
      <c r="B483">
        <v>2661</v>
      </c>
    </row>
    <row r="484" spans="1:2" x14ac:dyDescent="0.25">
      <c r="A484">
        <v>791.344970703125</v>
      </c>
      <c r="B484">
        <v>9302</v>
      </c>
    </row>
    <row r="485" spans="1:2" x14ac:dyDescent="0.25">
      <c r="A485">
        <v>791.35699462890625</v>
      </c>
      <c r="B485">
        <v>22800</v>
      </c>
    </row>
    <row r="486" spans="1:2" x14ac:dyDescent="0.25">
      <c r="A486">
        <v>791.3690185546875</v>
      </c>
      <c r="B486">
        <v>33560</v>
      </c>
    </row>
    <row r="487" spans="1:2" x14ac:dyDescent="0.25">
      <c r="A487">
        <v>791.3809814453125</v>
      </c>
      <c r="B487">
        <v>29300</v>
      </c>
    </row>
    <row r="488" spans="1:2" x14ac:dyDescent="0.25">
      <c r="A488">
        <v>791.39398193359375</v>
      </c>
      <c r="B488">
        <v>15220</v>
      </c>
    </row>
    <row r="489" spans="1:2" x14ac:dyDescent="0.25">
      <c r="A489">
        <v>791.406005859375</v>
      </c>
      <c r="B489">
        <v>4940</v>
      </c>
    </row>
    <row r="490" spans="1:2" x14ac:dyDescent="0.25">
      <c r="A490">
        <v>791.41802978515625</v>
      </c>
      <c r="B490">
        <v>1419</v>
      </c>
    </row>
    <row r="491" spans="1:2" x14ac:dyDescent="0.25">
      <c r="A491">
        <v>791.4310302734375</v>
      </c>
      <c r="B491">
        <v>617</v>
      </c>
    </row>
    <row r="492" spans="1:2" x14ac:dyDescent="0.25">
      <c r="A492">
        <v>791.4429931640625</v>
      </c>
      <c r="B492">
        <v>333.70001220703125</v>
      </c>
    </row>
    <row r="493" spans="1:2" x14ac:dyDescent="0.25">
      <c r="A493">
        <v>791.45501708984375</v>
      </c>
      <c r="B493">
        <v>272.29998779296875</v>
      </c>
    </row>
    <row r="494" spans="1:2" x14ac:dyDescent="0.25">
      <c r="A494">
        <v>791.46697998046875</v>
      </c>
      <c r="B494">
        <v>240.19999694824219</v>
      </c>
    </row>
    <row r="495" spans="1:2" x14ac:dyDescent="0.25">
      <c r="A495">
        <v>791.47998046875</v>
      </c>
      <c r="B495">
        <v>158.5</v>
      </c>
    </row>
    <row r="496" spans="1:2" x14ac:dyDescent="0.25">
      <c r="A496">
        <v>791.49200439453125</v>
      </c>
      <c r="B496">
        <v>136</v>
      </c>
    </row>
    <row r="497" spans="1:2" x14ac:dyDescent="0.25">
      <c r="A497">
        <v>791.5040283203125</v>
      </c>
      <c r="B497">
        <v>183.30000305175781</v>
      </c>
    </row>
    <row r="498" spans="1:2" x14ac:dyDescent="0.25">
      <c r="A498">
        <v>791.51702880859375</v>
      </c>
      <c r="B498">
        <v>237.69999694824219</v>
      </c>
    </row>
    <row r="499" spans="1:2" x14ac:dyDescent="0.25">
      <c r="A499">
        <v>791.52899169921875</v>
      </c>
      <c r="B499">
        <v>201.30000305175781</v>
      </c>
    </row>
    <row r="500" spans="1:2" x14ac:dyDescent="0.25">
      <c r="A500">
        <v>791.541015625</v>
      </c>
      <c r="B500">
        <v>100.80000305175781</v>
      </c>
    </row>
    <row r="501" spans="1:2" x14ac:dyDescent="0.25">
      <c r="A501">
        <v>791.552978515625</v>
      </c>
      <c r="B501">
        <v>57</v>
      </c>
    </row>
    <row r="502" spans="1:2" x14ac:dyDescent="0.25">
      <c r="A502">
        <v>791.56597900390625</v>
      </c>
      <c r="B502">
        <v>64.5</v>
      </c>
    </row>
    <row r="503" spans="1:2" x14ac:dyDescent="0.25">
      <c r="A503">
        <v>791.5780029296875</v>
      </c>
      <c r="B503">
        <v>67</v>
      </c>
    </row>
    <row r="504" spans="1:2" x14ac:dyDescent="0.25">
      <c r="A504">
        <v>791.59002685546875</v>
      </c>
      <c r="B504">
        <v>103.30000305175781</v>
      </c>
    </row>
    <row r="505" spans="1:2" x14ac:dyDescent="0.25">
      <c r="A505">
        <v>791.60302734375</v>
      </c>
      <c r="B505">
        <v>156.5</v>
      </c>
    </row>
    <row r="506" spans="1:2" x14ac:dyDescent="0.25">
      <c r="A506">
        <v>791.614990234375</v>
      </c>
      <c r="B506">
        <v>145</v>
      </c>
    </row>
    <row r="507" spans="1:2" x14ac:dyDescent="0.25">
      <c r="A507">
        <v>791.62701416015625</v>
      </c>
      <c r="B507">
        <v>109.69999694824219</v>
      </c>
    </row>
    <row r="508" spans="1:2" x14ac:dyDescent="0.25">
      <c r="A508">
        <v>791.63897705078125</v>
      </c>
      <c r="B508">
        <v>89</v>
      </c>
    </row>
    <row r="509" spans="1:2" x14ac:dyDescent="0.25">
      <c r="A509">
        <v>791.6519775390625</v>
      </c>
      <c r="B509">
        <v>68</v>
      </c>
    </row>
    <row r="510" spans="1:2" x14ac:dyDescent="0.25">
      <c r="A510">
        <v>791.66400146484375</v>
      </c>
      <c r="B510">
        <v>82.25</v>
      </c>
    </row>
    <row r="511" spans="1:2" x14ac:dyDescent="0.25">
      <c r="A511">
        <v>791.676025390625</v>
      </c>
      <c r="B511">
        <v>154.80000305175781</v>
      </c>
    </row>
    <row r="512" spans="1:2" x14ac:dyDescent="0.25">
      <c r="A512">
        <v>791.68902587890625</v>
      </c>
      <c r="B512">
        <v>200</v>
      </c>
    </row>
    <row r="513" spans="1:2" x14ac:dyDescent="0.25">
      <c r="A513">
        <v>791.70098876953125</v>
      </c>
      <c r="B513">
        <v>148.19999694824219</v>
      </c>
    </row>
    <row r="514" spans="1:2" x14ac:dyDescent="0.25">
      <c r="A514">
        <v>791.7130126953125</v>
      </c>
      <c r="B514">
        <v>98</v>
      </c>
    </row>
    <row r="515" spans="1:2" x14ac:dyDescent="0.25">
      <c r="A515">
        <v>791.7249755859375</v>
      </c>
      <c r="B515">
        <v>117.5</v>
      </c>
    </row>
    <row r="516" spans="1:2" x14ac:dyDescent="0.25">
      <c r="A516">
        <v>791.73797607421875</v>
      </c>
      <c r="B516">
        <v>173.5</v>
      </c>
    </row>
    <row r="517" spans="1:2" x14ac:dyDescent="0.25">
      <c r="A517">
        <v>791.75</v>
      </c>
      <c r="B517">
        <v>238.19999694824219</v>
      </c>
    </row>
    <row r="518" spans="1:2" x14ac:dyDescent="0.25">
      <c r="A518">
        <v>791.76202392578125</v>
      </c>
      <c r="B518">
        <v>238.80000305175781</v>
      </c>
    </row>
    <row r="519" spans="1:2" x14ac:dyDescent="0.25">
      <c r="A519">
        <v>791.7750244140625</v>
      </c>
      <c r="B519">
        <v>176.80000305175781</v>
      </c>
    </row>
    <row r="520" spans="1:2" x14ac:dyDescent="0.25">
      <c r="A520">
        <v>791.7869873046875</v>
      </c>
      <c r="B520">
        <v>174.5</v>
      </c>
    </row>
    <row r="521" spans="1:2" x14ac:dyDescent="0.25">
      <c r="A521">
        <v>791.79901123046875</v>
      </c>
      <c r="B521">
        <v>236.80000305175781</v>
      </c>
    </row>
    <row r="522" spans="1:2" x14ac:dyDescent="0.25">
      <c r="A522">
        <v>791.81097412109375</v>
      </c>
      <c r="B522">
        <v>306</v>
      </c>
    </row>
    <row r="523" spans="1:2" x14ac:dyDescent="0.25">
      <c r="A523">
        <v>791.823974609375</v>
      </c>
      <c r="B523">
        <v>567.29998779296875</v>
      </c>
    </row>
    <row r="524" spans="1:2" x14ac:dyDescent="0.25">
      <c r="A524">
        <v>791.83599853515625</v>
      </c>
      <c r="B524">
        <v>1779</v>
      </c>
    </row>
    <row r="525" spans="1:2" x14ac:dyDescent="0.25">
      <c r="A525">
        <v>791.8480224609375</v>
      </c>
      <c r="B525">
        <v>5342</v>
      </c>
    </row>
    <row r="526" spans="1:2" x14ac:dyDescent="0.25">
      <c r="A526">
        <v>791.8599853515625</v>
      </c>
      <c r="B526">
        <v>10520</v>
      </c>
    </row>
    <row r="527" spans="1:2" x14ac:dyDescent="0.25">
      <c r="A527">
        <v>791.87298583984375</v>
      </c>
      <c r="B527">
        <v>13160</v>
      </c>
    </row>
    <row r="528" spans="1:2" x14ac:dyDescent="0.25">
      <c r="A528">
        <v>791.885009765625</v>
      </c>
      <c r="B528">
        <v>10970</v>
      </c>
    </row>
    <row r="529" spans="1:2" x14ac:dyDescent="0.25">
      <c r="A529">
        <v>791.89697265625</v>
      </c>
      <c r="B529">
        <v>6442</v>
      </c>
    </row>
    <row r="530" spans="1:2" x14ac:dyDescent="0.25">
      <c r="A530">
        <v>791.90997314453125</v>
      </c>
      <c r="B530">
        <v>2853</v>
      </c>
    </row>
    <row r="531" spans="1:2" x14ac:dyDescent="0.25">
      <c r="A531">
        <v>791.9219970703125</v>
      </c>
      <c r="B531">
        <v>1016</v>
      </c>
    </row>
    <row r="532" spans="1:2" x14ac:dyDescent="0.25">
      <c r="A532">
        <v>791.93402099609375</v>
      </c>
      <c r="B532">
        <v>360</v>
      </c>
    </row>
    <row r="533" spans="1:2" x14ac:dyDescent="0.25">
      <c r="A533">
        <v>791.947021484375</v>
      </c>
      <c r="B533">
        <v>230.80000305175781</v>
      </c>
    </row>
    <row r="534" spans="1:2" x14ac:dyDescent="0.25">
      <c r="A534">
        <v>791.958984375</v>
      </c>
      <c r="B534">
        <v>173</v>
      </c>
    </row>
    <row r="535" spans="1:2" x14ac:dyDescent="0.25">
      <c r="A535">
        <v>791.97100830078125</v>
      </c>
      <c r="B535">
        <v>137.69999694824219</v>
      </c>
    </row>
    <row r="536" spans="1:2" x14ac:dyDescent="0.25">
      <c r="A536">
        <v>791.98297119140625</v>
      </c>
      <c r="B536">
        <v>102</v>
      </c>
    </row>
    <row r="537" spans="1:2" x14ac:dyDescent="0.25">
      <c r="A537">
        <v>791.9959716796875</v>
      </c>
      <c r="B537">
        <v>61.25</v>
      </c>
    </row>
    <row r="538" spans="1:2" x14ac:dyDescent="0.25">
      <c r="A538">
        <v>792.00799560546875</v>
      </c>
      <c r="B538">
        <v>59.5</v>
      </c>
    </row>
    <row r="539" spans="1:2" x14ac:dyDescent="0.25">
      <c r="A539">
        <v>792.02001953125</v>
      </c>
      <c r="B539">
        <v>50</v>
      </c>
    </row>
    <row r="540" spans="1:2" x14ac:dyDescent="0.25">
      <c r="A540">
        <v>792.03302001953125</v>
      </c>
      <c r="B540">
        <v>28.25</v>
      </c>
    </row>
    <row r="541" spans="1:2" x14ac:dyDescent="0.25">
      <c r="A541">
        <v>792.04498291015625</v>
      </c>
      <c r="B541">
        <v>30.5</v>
      </c>
    </row>
    <row r="542" spans="1:2" x14ac:dyDescent="0.25">
      <c r="A542">
        <v>792.0570068359375</v>
      </c>
      <c r="B542">
        <v>40.75</v>
      </c>
    </row>
    <row r="543" spans="1:2" x14ac:dyDescent="0.25">
      <c r="A543">
        <v>792.0689697265625</v>
      </c>
      <c r="B543">
        <v>51.5</v>
      </c>
    </row>
    <row r="544" spans="1:2" x14ac:dyDescent="0.25">
      <c r="A544">
        <v>792.08197021484375</v>
      </c>
      <c r="B544">
        <v>88.5</v>
      </c>
    </row>
    <row r="545" spans="1:2" x14ac:dyDescent="0.25">
      <c r="A545">
        <v>792.093994140625</v>
      </c>
      <c r="B545">
        <v>113.80000305175781</v>
      </c>
    </row>
    <row r="546" spans="1:2" x14ac:dyDescent="0.25">
      <c r="A546">
        <v>792.10601806640625</v>
      </c>
      <c r="B546">
        <v>78.25</v>
      </c>
    </row>
    <row r="547" spans="1:2" x14ac:dyDescent="0.25">
      <c r="A547">
        <v>792.1190185546875</v>
      </c>
      <c r="B547">
        <v>59</v>
      </c>
    </row>
    <row r="548" spans="1:2" x14ac:dyDescent="0.25">
      <c r="A548">
        <v>792.1309814453125</v>
      </c>
      <c r="B548">
        <v>100.5</v>
      </c>
    </row>
    <row r="549" spans="1:2" x14ac:dyDescent="0.25">
      <c r="A549">
        <v>792.14300537109375</v>
      </c>
      <c r="B549">
        <v>143.30000305175781</v>
      </c>
    </row>
    <row r="550" spans="1:2" x14ac:dyDescent="0.25">
      <c r="A550">
        <v>792.155029296875</v>
      </c>
      <c r="B550">
        <v>154.5</v>
      </c>
    </row>
    <row r="551" spans="1:2" x14ac:dyDescent="0.25">
      <c r="A551">
        <v>792.16802978515625</v>
      </c>
      <c r="B551">
        <v>150</v>
      </c>
    </row>
    <row r="552" spans="1:2" x14ac:dyDescent="0.25">
      <c r="A552">
        <v>792.17999267578125</v>
      </c>
      <c r="B552">
        <v>133.5</v>
      </c>
    </row>
    <row r="553" spans="1:2" x14ac:dyDescent="0.25">
      <c r="A553">
        <v>792.1920166015625</v>
      </c>
      <c r="B553">
        <v>97</v>
      </c>
    </row>
    <row r="554" spans="1:2" x14ac:dyDescent="0.25">
      <c r="A554">
        <v>792.20501708984375</v>
      </c>
      <c r="B554">
        <v>102.30000305175781</v>
      </c>
    </row>
    <row r="555" spans="1:2" x14ac:dyDescent="0.25">
      <c r="A555">
        <v>792.21697998046875</v>
      </c>
      <c r="B555">
        <v>125</v>
      </c>
    </row>
    <row r="556" spans="1:2" x14ac:dyDescent="0.25">
      <c r="A556">
        <v>792.22900390625</v>
      </c>
      <c r="B556">
        <v>92.25</v>
      </c>
    </row>
    <row r="557" spans="1:2" x14ac:dyDescent="0.25">
      <c r="A557">
        <v>792.24102783203125</v>
      </c>
      <c r="B557">
        <v>95.5</v>
      </c>
    </row>
    <row r="558" spans="1:2" x14ac:dyDescent="0.25">
      <c r="A558">
        <v>792.2540283203125</v>
      </c>
      <c r="B558">
        <v>132.69999694824219</v>
      </c>
    </row>
    <row r="559" spans="1:2" x14ac:dyDescent="0.25">
      <c r="A559">
        <v>792.2659912109375</v>
      </c>
      <c r="B559">
        <v>107.5</v>
      </c>
    </row>
    <row r="560" spans="1:2" x14ac:dyDescent="0.25">
      <c r="A560">
        <v>792.27801513671875</v>
      </c>
      <c r="B560">
        <v>58.75</v>
      </c>
    </row>
    <row r="561" spans="1:2" x14ac:dyDescent="0.25">
      <c r="A561">
        <v>792.291015625</v>
      </c>
      <c r="B561">
        <v>43.5</v>
      </c>
    </row>
    <row r="562" spans="1:2" x14ac:dyDescent="0.25">
      <c r="A562">
        <v>792.302978515625</v>
      </c>
      <c r="B562">
        <v>86.75</v>
      </c>
    </row>
    <row r="563" spans="1:2" x14ac:dyDescent="0.25">
      <c r="A563">
        <v>792.31500244140625</v>
      </c>
      <c r="B563">
        <v>216</v>
      </c>
    </row>
    <row r="564" spans="1:2" x14ac:dyDescent="0.25">
      <c r="A564">
        <v>792.3270263671875</v>
      </c>
      <c r="B564">
        <v>437.5</v>
      </c>
    </row>
    <row r="565" spans="1:2" x14ac:dyDescent="0.25">
      <c r="A565">
        <v>792.34002685546875</v>
      </c>
      <c r="B565">
        <v>986.29998779296875</v>
      </c>
    </row>
    <row r="566" spans="1:2" x14ac:dyDescent="0.25">
      <c r="A566">
        <v>792.35198974609375</v>
      </c>
      <c r="B566">
        <v>2141</v>
      </c>
    </row>
    <row r="567" spans="1:2" x14ac:dyDescent="0.25">
      <c r="A567">
        <v>792.364013671875</v>
      </c>
      <c r="B567">
        <v>4135</v>
      </c>
    </row>
    <row r="568" spans="1:2" x14ac:dyDescent="0.25">
      <c r="A568">
        <v>792.37701416015625</v>
      </c>
      <c r="B568">
        <v>5889</v>
      </c>
    </row>
    <row r="569" spans="1:2" x14ac:dyDescent="0.25">
      <c r="A569">
        <v>792.38897705078125</v>
      </c>
      <c r="B569">
        <v>5253</v>
      </c>
    </row>
    <row r="570" spans="1:2" x14ac:dyDescent="0.25">
      <c r="A570">
        <v>792.4010009765625</v>
      </c>
      <c r="B570">
        <v>3007</v>
      </c>
    </row>
    <row r="571" spans="1:2" x14ac:dyDescent="0.25">
      <c r="A571">
        <v>792.41302490234375</v>
      </c>
      <c r="B571">
        <v>1369</v>
      </c>
    </row>
    <row r="572" spans="1:2" x14ac:dyDescent="0.25">
      <c r="A572">
        <v>792.426025390625</v>
      </c>
      <c r="B572">
        <v>544.5</v>
      </c>
    </row>
    <row r="573" spans="1:2" x14ac:dyDescent="0.25">
      <c r="A573">
        <v>792.43798828125</v>
      </c>
      <c r="B573">
        <v>192.30000305175781</v>
      </c>
    </row>
    <row r="574" spans="1:2" x14ac:dyDescent="0.25">
      <c r="A574">
        <v>792.45001220703125</v>
      </c>
      <c r="B574">
        <v>170.5</v>
      </c>
    </row>
    <row r="575" spans="1:2" x14ac:dyDescent="0.25">
      <c r="A575">
        <v>792.4630126953125</v>
      </c>
      <c r="B575">
        <v>158.69999694824219</v>
      </c>
    </row>
    <row r="576" spans="1:2" x14ac:dyDescent="0.25">
      <c r="A576">
        <v>792.4749755859375</v>
      </c>
      <c r="B576">
        <v>90.25</v>
      </c>
    </row>
    <row r="577" spans="1:2" x14ac:dyDescent="0.25">
      <c r="A577">
        <v>792.48699951171875</v>
      </c>
      <c r="B577">
        <v>65.25</v>
      </c>
    </row>
    <row r="578" spans="1:2" x14ac:dyDescent="0.25">
      <c r="A578">
        <v>792.4990234375</v>
      </c>
      <c r="B578">
        <v>58</v>
      </c>
    </row>
    <row r="579" spans="1:2" x14ac:dyDescent="0.25">
      <c r="A579">
        <v>792.51202392578125</v>
      </c>
      <c r="B579">
        <v>53</v>
      </c>
    </row>
    <row r="580" spans="1:2" x14ac:dyDescent="0.25">
      <c r="A580">
        <v>792.52398681640625</v>
      </c>
      <c r="B580">
        <v>58.25</v>
      </c>
    </row>
    <row r="581" spans="1:2" x14ac:dyDescent="0.25">
      <c r="A581">
        <v>792.5360107421875</v>
      </c>
      <c r="B581">
        <v>58.25</v>
      </c>
    </row>
    <row r="582" spans="1:2" x14ac:dyDescent="0.25">
      <c r="A582">
        <v>792.54901123046875</v>
      </c>
      <c r="B582">
        <v>33.25</v>
      </c>
    </row>
    <row r="583" spans="1:2" x14ac:dyDescent="0.25">
      <c r="A583">
        <v>792.56097412109375</v>
      </c>
      <c r="B583">
        <v>18.75</v>
      </c>
    </row>
    <row r="584" spans="1:2" x14ac:dyDescent="0.25">
      <c r="A584">
        <v>792.572998046875</v>
      </c>
      <c r="B584">
        <v>38.75</v>
      </c>
    </row>
    <row r="585" spans="1:2" x14ac:dyDescent="0.25">
      <c r="A585">
        <v>792.58599853515625</v>
      </c>
      <c r="B585">
        <v>47.5</v>
      </c>
    </row>
    <row r="586" spans="1:2" x14ac:dyDescent="0.25">
      <c r="A586">
        <v>792.5980224609375</v>
      </c>
      <c r="B586">
        <v>53.25</v>
      </c>
    </row>
    <row r="587" spans="1:2" x14ac:dyDescent="0.25">
      <c r="A587">
        <v>792.6099853515625</v>
      </c>
      <c r="B587">
        <v>71.75</v>
      </c>
    </row>
    <row r="588" spans="1:2" x14ac:dyDescent="0.25">
      <c r="A588">
        <v>792.62200927734375</v>
      </c>
      <c r="B588">
        <v>66.75</v>
      </c>
    </row>
    <row r="589" spans="1:2" x14ac:dyDescent="0.25">
      <c r="A589">
        <v>792.635009765625</v>
      </c>
      <c r="B589">
        <v>54.5</v>
      </c>
    </row>
    <row r="590" spans="1:2" x14ac:dyDescent="0.25">
      <c r="A590">
        <v>792.64697265625</v>
      </c>
      <c r="B590">
        <v>68</v>
      </c>
    </row>
    <row r="591" spans="1:2" x14ac:dyDescent="0.25">
      <c r="A591">
        <v>792.65899658203125</v>
      </c>
      <c r="B591">
        <v>95.75</v>
      </c>
    </row>
    <row r="592" spans="1:2" x14ac:dyDescent="0.25">
      <c r="A592">
        <v>792.6719970703125</v>
      </c>
      <c r="B592">
        <v>144.5</v>
      </c>
    </row>
    <row r="593" spans="1:2" x14ac:dyDescent="0.25">
      <c r="A593">
        <v>792.68402099609375</v>
      </c>
      <c r="B593">
        <v>192</v>
      </c>
    </row>
    <row r="594" spans="1:2" x14ac:dyDescent="0.25">
      <c r="A594">
        <v>792.69598388671875</v>
      </c>
      <c r="B594">
        <v>177.5</v>
      </c>
    </row>
    <row r="595" spans="1:2" x14ac:dyDescent="0.25">
      <c r="A595">
        <v>792.7080078125</v>
      </c>
      <c r="B595">
        <v>121</v>
      </c>
    </row>
    <row r="596" spans="1:2" x14ac:dyDescent="0.25">
      <c r="A596">
        <v>792.72100830078125</v>
      </c>
      <c r="B596">
        <v>120.80000305175781</v>
      </c>
    </row>
    <row r="597" spans="1:2" x14ac:dyDescent="0.25">
      <c r="A597">
        <v>792.73297119140625</v>
      </c>
      <c r="B597">
        <v>162.30000305175781</v>
      </c>
    </row>
    <row r="598" spans="1:2" x14ac:dyDescent="0.25">
      <c r="A598">
        <v>792.7449951171875</v>
      </c>
      <c r="B598">
        <v>130</v>
      </c>
    </row>
    <row r="599" spans="1:2" x14ac:dyDescent="0.25">
      <c r="A599">
        <v>792.75799560546875</v>
      </c>
      <c r="B599">
        <v>80.25</v>
      </c>
    </row>
    <row r="600" spans="1:2" x14ac:dyDescent="0.25">
      <c r="A600">
        <v>792.77001953125</v>
      </c>
      <c r="B600">
        <v>98</v>
      </c>
    </row>
    <row r="601" spans="1:2" x14ac:dyDescent="0.25">
      <c r="A601">
        <v>792.781982421875</v>
      </c>
      <c r="B601">
        <v>136</v>
      </c>
    </row>
    <row r="602" spans="1:2" x14ac:dyDescent="0.25">
      <c r="A602">
        <v>792.79400634765625</v>
      </c>
      <c r="B602">
        <v>149.19999694824219</v>
      </c>
    </row>
    <row r="603" spans="1:2" x14ac:dyDescent="0.25">
      <c r="A603">
        <v>792.8070068359375</v>
      </c>
      <c r="B603">
        <v>165.5</v>
      </c>
    </row>
    <row r="604" spans="1:2" x14ac:dyDescent="0.25">
      <c r="A604">
        <v>792.8189697265625</v>
      </c>
      <c r="B604">
        <v>232</v>
      </c>
    </row>
    <row r="605" spans="1:2" x14ac:dyDescent="0.25">
      <c r="A605">
        <v>792.83099365234375</v>
      </c>
      <c r="B605">
        <v>347.5</v>
      </c>
    </row>
    <row r="606" spans="1:2" x14ac:dyDescent="0.25">
      <c r="A606">
        <v>792.843994140625</v>
      </c>
      <c r="B606">
        <v>555.5</v>
      </c>
    </row>
    <row r="607" spans="1:2" x14ac:dyDescent="0.25">
      <c r="A607">
        <v>792.85601806640625</v>
      </c>
      <c r="B607">
        <v>1079</v>
      </c>
    </row>
    <row r="608" spans="1:2" x14ac:dyDescent="0.25">
      <c r="A608">
        <v>792.86798095703125</v>
      </c>
      <c r="B608">
        <v>1853</v>
      </c>
    </row>
    <row r="609" spans="1:2" x14ac:dyDescent="0.25">
      <c r="A609">
        <v>792.8809814453125</v>
      </c>
      <c r="B609">
        <v>2145</v>
      </c>
    </row>
    <row r="610" spans="1:2" x14ac:dyDescent="0.25">
      <c r="A610">
        <v>792.89300537109375</v>
      </c>
      <c r="B610">
        <v>1668</v>
      </c>
    </row>
    <row r="611" spans="1:2" x14ac:dyDescent="0.25">
      <c r="A611">
        <v>792.905029296875</v>
      </c>
      <c r="B611">
        <v>989.5</v>
      </c>
    </row>
    <row r="612" spans="1:2" x14ac:dyDescent="0.25">
      <c r="A612">
        <v>792.9169921875</v>
      </c>
      <c r="B612">
        <v>528.70001220703125</v>
      </c>
    </row>
    <row r="613" spans="1:2" x14ac:dyDescent="0.25">
      <c r="A613">
        <v>792.92999267578125</v>
      </c>
      <c r="B613">
        <v>331.5</v>
      </c>
    </row>
    <row r="614" spans="1:2" x14ac:dyDescent="0.25">
      <c r="A614">
        <v>792.9420166015625</v>
      </c>
      <c r="B614">
        <v>283</v>
      </c>
    </row>
    <row r="615" spans="1:2" x14ac:dyDescent="0.25">
      <c r="A615">
        <v>792.9539794921875</v>
      </c>
      <c r="B615">
        <v>213.80000305175781</v>
      </c>
    </row>
    <row r="616" spans="1:2" x14ac:dyDescent="0.25">
      <c r="A616">
        <v>792.96697998046875</v>
      </c>
      <c r="B616">
        <v>118</v>
      </c>
    </row>
    <row r="617" spans="1:2" x14ac:dyDescent="0.25">
      <c r="A617">
        <v>792.97900390625</v>
      </c>
      <c r="B617">
        <v>71.75</v>
      </c>
    </row>
    <row r="618" spans="1:2" x14ac:dyDescent="0.25">
      <c r="A618">
        <v>792.99102783203125</v>
      </c>
      <c r="B618">
        <v>56.25</v>
      </c>
    </row>
    <row r="619" spans="1:2" x14ac:dyDescent="0.25">
      <c r="A619">
        <v>793.00299072265625</v>
      </c>
      <c r="B619">
        <v>44.5</v>
      </c>
    </row>
    <row r="620" spans="1:2" x14ac:dyDescent="0.25">
      <c r="A620">
        <v>793.0159912109375</v>
      </c>
      <c r="B620">
        <v>51.25</v>
      </c>
    </row>
    <row r="621" spans="1:2" x14ac:dyDescent="0.25">
      <c r="A621">
        <v>793.02801513671875</v>
      </c>
      <c r="B621">
        <v>49.25</v>
      </c>
    </row>
    <row r="622" spans="1:2" x14ac:dyDescent="0.25">
      <c r="A622">
        <v>793.03997802734375</v>
      </c>
      <c r="B622">
        <v>25.5</v>
      </c>
    </row>
    <row r="623" spans="1:2" x14ac:dyDescent="0.25">
      <c r="A623">
        <v>793.052978515625</v>
      </c>
      <c r="B623">
        <v>19.5</v>
      </c>
    </row>
    <row r="624" spans="1:2" x14ac:dyDescent="0.25">
      <c r="A624">
        <v>793.06500244140625</v>
      </c>
      <c r="B624">
        <v>23.75</v>
      </c>
    </row>
    <row r="625" spans="1:2" x14ac:dyDescent="0.25">
      <c r="A625">
        <v>793.0770263671875</v>
      </c>
      <c r="B625">
        <v>21.5</v>
      </c>
    </row>
    <row r="626" spans="1:2" x14ac:dyDescent="0.25">
      <c r="A626">
        <v>793.09002685546875</v>
      </c>
      <c r="B626">
        <v>26.25</v>
      </c>
    </row>
    <row r="627" spans="1:2" x14ac:dyDescent="0.25">
      <c r="A627">
        <v>793.10198974609375</v>
      </c>
      <c r="B627">
        <v>34.25</v>
      </c>
    </row>
    <row r="628" spans="1:2" x14ac:dyDescent="0.25">
      <c r="A628">
        <v>793.114013671875</v>
      </c>
      <c r="B628">
        <v>35.75</v>
      </c>
    </row>
    <row r="629" spans="1:2" x14ac:dyDescent="0.25">
      <c r="A629">
        <v>793.1259765625</v>
      </c>
      <c r="B629">
        <v>40</v>
      </c>
    </row>
    <row r="630" spans="1:2" x14ac:dyDescent="0.25">
      <c r="A630">
        <v>793.13897705078125</v>
      </c>
      <c r="B630">
        <v>48.5</v>
      </c>
    </row>
    <row r="631" spans="1:2" x14ac:dyDescent="0.25">
      <c r="A631">
        <v>793.1510009765625</v>
      </c>
      <c r="B631">
        <v>40.25</v>
      </c>
    </row>
    <row r="632" spans="1:2" x14ac:dyDescent="0.25">
      <c r="A632">
        <v>793.16302490234375</v>
      </c>
      <c r="B632">
        <v>19.75</v>
      </c>
    </row>
    <row r="633" spans="1:2" x14ac:dyDescent="0.25">
      <c r="A633">
        <v>793.176025390625</v>
      </c>
      <c r="B633">
        <v>9.25</v>
      </c>
    </row>
    <row r="634" spans="1:2" x14ac:dyDescent="0.25">
      <c r="A634">
        <v>793.18798828125</v>
      </c>
      <c r="B634">
        <v>10</v>
      </c>
    </row>
    <row r="635" spans="1:2" x14ac:dyDescent="0.25">
      <c r="A635">
        <v>793.20001220703125</v>
      </c>
      <c r="B635">
        <v>14</v>
      </c>
    </row>
    <row r="636" spans="1:2" x14ac:dyDescent="0.25">
      <c r="A636">
        <v>793.21197509765625</v>
      </c>
      <c r="B636">
        <v>49.75</v>
      </c>
    </row>
    <row r="637" spans="1:2" x14ac:dyDescent="0.25">
      <c r="A637">
        <v>793.2249755859375</v>
      </c>
      <c r="B637">
        <v>90.75</v>
      </c>
    </row>
    <row r="638" spans="1:2" x14ac:dyDescent="0.25">
      <c r="A638">
        <v>793.23699951171875</v>
      </c>
      <c r="B638">
        <v>66.75</v>
      </c>
    </row>
    <row r="639" spans="1:2" x14ac:dyDescent="0.25">
      <c r="A639">
        <v>793.2490234375</v>
      </c>
      <c r="B639">
        <v>29.75</v>
      </c>
    </row>
    <row r="640" spans="1:2" x14ac:dyDescent="0.25">
      <c r="A640">
        <v>793.26202392578125</v>
      </c>
      <c r="B640">
        <v>47.5</v>
      </c>
    </row>
    <row r="641" spans="1:2" x14ac:dyDescent="0.25">
      <c r="A641">
        <v>793.27398681640625</v>
      </c>
      <c r="B641">
        <v>73.25</v>
      </c>
    </row>
    <row r="642" spans="1:2" x14ac:dyDescent="0.25">
      <c r="A642">
        <v>793.2860107421875</v>
      </c>
      <c r="B642">
        <v>65.5</v>
      </c>
    </row>
    <row r="643" spans="1:2" x14ac:dyDescent="0.25">
      <c r="A643">
        <v>793.29901123046875</v>
      </c>
      <c r="B643">
        <v>84</v>
      </c>
    </row>
    <row r="644" spans="1:2" x14ac:dyDescent="0.25">
      <c r="A644">
        <v>793.31097412109375</v>
      </c>
      <c r="B644">
        <v>135.69999694824219</v>
      </c>
    </row>
    <row r="645" spans="1:2" x14ac:dyDescent="0.25">
      <c r="A645">
        <v>793.322998046875</v>
      </c>
      <c r="B645">
        <v>230.30000305175781</v>
      </c>
    </row>
    <row r="646" spans="1:2" x14ac:dyDescent="0.25">
      <c r="A646">
        <v>793.33502197265625</v>
      </c>
      <c r="B646">
        <v>369.5</v>
      </c>
    </row>
    <row r="647" spans="1:2" x14ac:dyDescent="0.25">
      <c r="A647">
        <v>793.3480224609375</v>
      </c>
      <c r="B647">
        <v>465.5</v>
      </c>
    </row>
    <row r="648" spans="1:2" x14ac:dyDescent="0.25">
      <c r="A648">
        <v>793.3599853515625</v>
      </c>
      <c r="B648">
        <v>563.29998779296875</v>
      </c>
    </row>
    <row r="649" spans="1:2" x14ac:dyDescent="0.25">
      <c r="A649">
        <v>793.37200927734375</v>
      </c>
      <c r="B649">
        <v>675.79998779296875</v>
      </c>
    </row>
    <row r="650" spans="1:2" x14ac:dyDescent="0.25">
      <c r="A650">
        <v>793.385009765625</v>
      </c>
      <c r="B650">
        <v>729.29998779296875</v>
      </c>
    </row>
    <row r="651" spans="1:2" x14ac:dyDescent="0.25">
      <c r="A651">
        <v>793.39697265625</v>
      </c>
      <c r="B651">
        <v>668.79998779296875</v>
      </c>
    </row>
    <row r="652" spans="1:2" x14ac:dyDescent="0.25">
      <c r="A652">
        <v>793.40899658203125</v>
      </c>
      <c r="B652">
        <v>506</v>
      </c>
    </row>
    <row r="653" spans="1:2" x14ac:dyDescent="0.25">
      <c r="A653">
        <v>793.4219970703125</v>
      </c>
      <c r="B653">
        <v>359.79998779296875</v>
      </c>
    </row>
    <row r="654" spans="1:2" x14ac:dyDescent="0.25">
      <c r="A654">
        <v>793.43402099609375</v>
      </c>
      <c r="B654">
        <v>250.5</v>
      </c>
    </row>
    <row r="655" spans="1:2" x14ac:dyDescent="0.25">
      <c r="A655">
        <v>793.44598388671875</v>
      </c>
      <c r="B655">
        <v>178.5</v>
      </c>
    </row>
    <row r="656" spans="1:2" x14ac:dyDescent="0.25">
      <c r="A656">
        <v>793.4580078125</v>
      </c>
      <c r="B656">
        <v>127.5</v>
      </c>
    </row>
    <row r="657" spans="1:2" x14ac:dyDescent="0.25">
      <c r="A657">
        <v>793.47100830078125</v>
      </c>
      <c r="B657">
        <v>60.5</v>
      </c>
    </row>
    <row r="658" spans="1:2" x14ac:dyDescent="0.25">
      <c r="A658">
        <v>793.48297119140625</v>
      </c>
      <c r="B658">
        <v>21.75</v>
      </c>
    </row>
    <row r="659" spans="1:2" x14ac:dyDescent="0.25">
      <c r="A659">
        <v>793.4949951171875</v>
      </c>
      <c r="B659">
        <v>23.25</v>
      </c>
    </row>
    <row r="660" spans="1:2" x14ac:dyDescent="0.25">
      <c r="A660">
        <v>793.50799560546875</v>
      </c>
      <c r="B660">
        <v>28.5</v>
      </c>
    </row>
    <row r="661" spans="1:2" x14ac:dyDescent="0.25">
      <c r="A661">
        <v>793.52001953125</v>
      </c>
      <c r="B661">
        <v>18</v>
      </c>
    </row>
    <row r="662" spans="1:2" x14ac:dyDescent="0.25">
      <c r="A662">
        <v>793.531982421875</v>
      </c>
      <c r="B662">
        <v>11.5</v>
      </c>
    </row>
    <row r="663" spans="1:2" x14ac:dyDescent="0.25">
      <c r="A663">
        <v>793.54400634765625</v>
      </c>
      <c r="B663">
        <v>21.25</v>
      </c>
    </row>
    <row r="664" spans="1:2" x14ac:dyDescent="0.25">
      <c r="A664">
        <v>793.5570068359375</v>
      </c>
      <c r="B664">
        <v>29.25</v>
      </c>
    </row>
    <row r="665" spans="1:2" x14ac:dyDescent="0.25">
      <c r="A665">
        <v>793.5689697265625</v>
      </c>
      <c r="B665">
        <v>26</v>
      </c>
    </row>
    <row r="666" spans="1:2" x14ac:dyDescent="0.25">
      <c r="A666">
        <v>793.58099365234375</v>
      </c>
      <c r="B666">
        <v>20.25</v>
      </c>
    </row>
    <row r="667" spans="1:2" x14ac:dyDescent="0.25">
      <c r="A667">
        <v>793.593994140625</v>
      </c>
      <c r="B667">
        <v>23.75</v>
      </c>
    </row>
    <row r="668" spans="1:2" x14ac:dyDescent="0.25">
      <c r="A668">
        <v>793.60601806640625</v>
      </c>
      <c r="B668">
        <v>32.5</v>
      </c>
    </row>
    <row r="669" spans="1:2" x14ac:dyDescent="0.25">
      <c r="A669">
        <v>793.61798095703125</v>
      </c>
      <c r="B669">
        <v>41</v>
      </c>
    </row>
    <row r="670" spans="1:2" x14ac:dyDescent="0.25">
      <c r="A670">
        <v>793.6309814453125</v>
      </c>
      <c r="B670">
        <v>43.25</v>
      </c>
    </row>
    <row r="671" spans="1:2" x14ac:dyDescent="0.25">
      <c r="A671">
        <v>793.64300537109375</v>
      </c>
      <c r="B671">
        <v>41.25</v>
      </c>
    </row>
    <row r="672" spans="1:2" x14ac:dyDescent="0.25">
      <c r="A672">
        <v>793.655029296875</v>
      </c>
      <c r="B672">
        <v>66.75</v>
      </c>
    </row>
    <row r="673" spans="1:2" x14ac:dyDescent="0.25">
      <c r="A673">
        <v>793.6669921875</v>
      </c>
      <c r="B673">
        <v>94.5</v>
      </c>
    </row>
    <row r="674" spans="1:2" x14ac:dyDescent="0.25">
      <c r="A674">
        <v>793.67999267578125</v>
      </c>
      <c r="B674">
        <v>87.5</v>
      </c>
    </row>
    <row r="675" spans="1:2" x14ac:dyDescent="0.25">
      <c r="A675">
        <v>793.6920166015625</v>
      </c>
      <c r="B675">
        <v>69.5</v>
      </c>
    </row>
    <row r="676" spans="1:2" x14ac:dyDescent="0.25">
      <c r="A676">
        <v>793.7039794921875</v>
      </c>
      <c r="B676">
        <v>58</v>
      </c>
    </row>
    <row r="677" spans="1:2" x14ac:dyDescent="0.25">
      <c r="A677">
        <v>793.71697998046875</v>
      </c>
      <c r="B677">
        <v>57.5</v>
      </c>
    </row>
    <row r="678" spans="1:2" x14ac:dyDescent="0.25">
      <c r="A678">
        <v>793.72900390625</v>
      </c>
      <c r="B678">
        <v>59.25</v>
      </c>
    </row>
    <row r="679" spans="1:2" x14ac:dyDescent="0.25">
      <c r="A679">
        <v>793.74102783203125</v>
      </c>
      <c r="B679">
        <v>76.5</v>
      </c>
    </row>
    <row r="680" spans="1:2" x14ac:dyDescent="0.25">
      <c r="A680">
        <v>793.7540283203125</v>
      </c>
      <c r="B680">
        <v>96.25</v>
      </c>
    </row>
    <row r="681" spans="1:2" x14ac:dyDescent="0.25">
      <c r="A681">
        <v>793.7659912109375</v>
      </c>
      <c r="B681">
        <v>90.25</v>
      </c>
    </row>
    <row r="682" spans="1:2" x14ac:dyDescent="0.25">
      <c r="A682">
        <v>793.77801513671875</v>
      </c>
      <c r="B682">
        <v>90.75</v>
      </c>
    </row>
    <row r="683" spans="1:2" x14ac:dyDescent="0.25">
      <c r="A683">
        <v>793.78997802734375</v>
      </c>
      <c r="B683">
        <v>119.19999694824219</v>
      </c>
    </row>
    <row r="684" spans="1:2" x14ac:dyDescent="0.25">
      <c r="A684">
        <v>793.802978515625</v>
      </c>
      <c r="B684">
        <v>161.30000305175781</v>
      </c>
    </row>
    <row r="685" spans="1:2" x14ac:dyDescent="0.25">
      <c r="A685">
        <v>793.81500244140625</v>
      </c>
      <c r="B685">
        <v>178.80000305175781</v>
      </c>
    </row>
    <row r="686" spans="1:2" x14ac:dyDescent="0.25">
      <c r="A686">
        <v>793.8270263671875</v>
      </c>
      <c r="B686">
        <v>232.5</v>
      </c>
    </row>
    <row r="687" spans="1:2" x14ac:dyDescent="0.25">
      <c r="A687">
        <v>793.84002685546875</v>
      </c>
      <c r="B687">
        <v>393</v>
      </c>
    </row>
    <row r="688" spans="1:2" x14ac:dyDescent="0.25">
      <c r="A688">
        <v>793.85198974609375</v>
      </c>
      <c r="B688">
        <v>543.29998779296875</v>
      </c>
    </row>
    <row r="689" spans="1:2" x14ac:dyDescent="0.25">
      <c r="A689">
        <v>793.864013671875</v>
      </c>
      <c r="B689">
        <v>560</v>
      </c>
    </row>
    <row r="690" spans="1:2" x14ac:dyDescent="0.25">
      <c r="A690">
        <v>793.87701416015625</v>
      </c>
      <c r="B690">
        <v>527</v>
      </c>
    </row>
    <row r="691" spans="1:2" x14ac:dyDescent="0.25">
      <c r="A691">
        <v>793.88897705078125</v>
      </c>
      <c r="B691">
        <v>531.70001220703125</v>
      </c>
    </row>
    <row r="692" spans="1:2" x14ac:dyDescent="0.25">
      <c r="A692">
        <v>793.9010009765625</v>
      </c>
      <c r="B692">
        <v>447.5</v>
      </c>
    </row>
    <row r="693" spans="1:2" x14ac:dyDescent="0.25">
      <c r="A693">
        <v>793.91302490234375</v>
      </c>
      <c r="B693">
        <v>286.5</v>
      </c>
    </row>
    <row r="694" spans="1:2" x14ac:dyDescent="0.25">
      <c r="A694">
        <v>793.926025390625</v>
      </c>
      <c r="B694">
        <v>175.80000305175781</v>
      </c>
    </row>
    <row r="695" spans="1:2" x14ac:dyDescent="0.25">
      <c r="A695">
        <v>793.93798828125</v>
      </c>
      <c r="B695">
        <v>91.25</v>
      </c>
    </row>
    <row r="696" spans="1:2" x14ac:dyDescent="0.25">
      <c r="A696">
        <v>793.95001220703125</v>
      </c>
      <c r="B696">
        <v>37</v>
      </c>
    </row>
    <row r="697" spans="1:2" x14ac:dyDescent="0.25">
      <c r="A697">
        <v>793.9630126953125</v>
      </c>
      <c r="B697">
        <v>25.25</v>
      </c>
    </row>
    <row r="698" spans="1:2" x14ac:dyDescent="0.25">
      <c r="A698">
        <v>793.9749755859375</v>
      </c>
      <c r="B698">
        <v>31.5</v>
      </c>
    </row>
    <row r="699" spans="1:2" x14ac:dyDescent="0.25">
      <c r="A699">
        <v>793.98699951171875</v>
      </c>
      <c r="B699">
        <v>36.5</v>
      </c>
    </row>
    <row r="700" spans="1:2" x14ac:dyDescent="0.25">
      <c r="A700">
        <v>794</v>
      </c>
      <c r="B700">
        <v>27.25</v>
      </c>
    </row>
    <row r="701" spans="1:2" x14ac:dyDescent="0.25">
      <c r="A701">
        <v>794.01202392578125</v>
      </c>
      <c r="B701">
        <v>22.5</v>
      </c>
    </row>
    <row r="702" spans="1:2" x14ac:dyDescent="0.25">
      <c r="A702">
        <v>794.02398681640625</v>
      </c>
      <c r="B702">
        <v>20.5</v>
      </c>
    </row>
    <row r="703" spans="1:2" x14ac:dyDescent="0.25">
      <c r="A703">
        <v>794.0360107421875</v>
      </c>
      <c r="B703">
        <v>8.75</v>
      </c>
    </row>
    <row r="704" spans="1:2" x14ac:dyDescent="0.25">
      <c r="A704">
        <v>794.04901123046875</v>
      </c>
      <c r="B704">
        <v>14</v>
      </c>
    </row>
    <row r="705" spans="1:2" x14ac:dyDescent="0.25">
      <c r="A705">
        <v>794.06097412109375</v>
      </c>
      <c r="B705">
        <v>28.25</v>
      </c>
    </row>
    <row r="706" spans="1:2" x14ac:dyDescent="0.25">
      <c r="A706">
        <v>794.072998046875</v>
      </c>
      <c r="B706">
        <v>16.75</v>
      </c>
    </row>
    <row r="707" spans="1:2" x14ac:dyDescent="0.25">
      <c r="A707">
        <v>794.08599853515625</v>
      </c>
      <c r="B707">
        <v>4</v>
      </c>
    </row>
    <row r="708" spans="1:2" x14ac:dyDescent="0.25">
      <c r="A708">
        <v>794.0980224609375</v>
      </c>
      <c r="B708">
        <v>8.25</v>
      </c>
    </row>
    <row r="709" spans="1:2" x14ac:dyDescent="0.25">
      <c r="A709">
        <v>794.1099853515625</v>
      </c>
      <c r="B709">
        <v>17.75</v>
      </c>
    </row>
    <row r="710" spans="1:2" x14ac:dyDescent="0.25">
      <c r="A710">
        <v>794.12298583984375</v>
      </c>
      <c r="B710">
        <v>46.5</v>
      </c>
    </row>
    <row r="711" spans="1:2" x14ac:dyDescent="0.25">
      <c r="A711">
        <v>794.135009765625</v>
      </c>
      <c r="B711">
        <v>74.25</v>
      </c>
    </row>
    <row r="712" spans="1:2" x14ac:dyDescent="0.25">
      <c r="A712">
        <v>794.14697265625</v>
      </c>
      <c r="B712">
        <v>63.75</v>
      </c>
    </row>
    <row r="713" spans="1:2" x14ac:dyDescent="0.25">
      <c r="A713">
        <v>794.15899658203125</v>
      </c>
      <c r="B713">
        <v>41.25</v>
      </c>
    </row>
    <row r="714" spans="1:2" x14ac:dyDescent="0.25">
      <c r="A714">
        <v>794.1719970703125</v>
      </c>
      <c r="B714">
        <v>64.25</v>
      </c>
    </row>
    <row r="715" spans="1:2" x14ac:dyDescent="0.25">
      <c r="A715">
        <v>794.18402099609375</v>
      </c>
      <c r="B715">
        <v>104.80000305175781</v>
      </c>
    </row>
    <row r="716" spans="1:2" x14ac:dyDescent="0.25">
      <c r="A716">
        <v>794.19598388671875</v>
      </c>
      <c r="B716">
        <v>91.5</v>
      </c>
    </row>
    <row r="717" spans="1:2" x14ac:dyDescent="0.25">
      <c r="A717">
        <v>794.208984375</v>
      </c>
      <c r="B717">
        <v>58.25</v>
      </c>
    </row>
    <row r="718" spans="1:2" x14ac:dyDescent="0.25">
      <c r="A718">
        <v>794.22100830078125</v>
      </c>
      <c r="B718">
        <v>30.5</v>
      </c>
    </row>
    <row r="719" spans="1:2" x14ac:dyDescent="0.25">
      <c r="A719">
        <v>794.23297119140625</v>
      </c>
      <c r="B719">
        <v>15.75</v>
      </c>
    </row>
    <row r="720" spans="1:2" x14ac:dyDescent="0.25">
      <c r="A720">
        <v>794.2459716796875</v>
      </c>
      <c r="B720">
        <v>30.75</v>
      </c>
    </row>
    <row r="721" spans="1:2" x14ac:dyDescent="0.25">
      <c r="A721">
        <v>794.25799560546875</v>
      </c>
      <c r="B721">
        <v>95.25</v>
      </c>
    </row>
    <row r="722" spans="1:2" x14ac:dyDescent="0.25">
      <c r="A722">
        <v>794.27001953125</v>
      </c>
      <c r="B722">
        <v>187.5</v>
      </c>
    </row>
    <row r="723" spans="1:2" x14ac:dyDescent="0.25">
      <c r="A723">
        <v>794.28302001953125</v>
      </c>
      <c r="B723">
        <v>207.5</v>
      </c>
    </row>
    <row r="724" spans="1:2" x14ac:dyDescent="0.25">
      <c r="A724">
        <v>794.29498291015625</v>
      </c>
      <c r="B724">
        <v>199.5</v>
      </c>
    </row>
    <row r="725" spans="1:2" x14ac:dyDescent="0.25">
      <c r="A725">
        <v>794.3070068359375</v>
      </c>
      <c r="B725">
        <v>224.80000305175781</v>
      </c>
    </row>
    <row r="726" spans="1:2" x14ac:dyDescent="0.25">
      <c r="A726">
        <v>794.3189697265625</v>
      </c>
      <c r="B726">
        <v>251.5</v>
      </c>
    </row>
    <row r="727" spans="1:2" x14ac:dyDescent="0.25">
      <c r="A727">
        <v>794.33197021484375</v>
      </c>
      <c r="B727">
        <v>322.5</v>
      </c>
    </row>
    <row r="728" spans="1:2" x14ac:dyDescent="0.25">
      <c r="A728">
        <v>794.343994140625</v>
      </c>
      <c r="B728">
        <v>434.29998779296875</v>
      </c>
    </row>
    <row r="729" spans="1:2" x14ac:dyDescent="0.25">
      <c r="A729">
        <v>794.35601806640625</v>
      </c>
      <c r="B729">
        <v>413.5</v>
      </c>
    </row>
    <row r="730" spans="1:2" x14ac:dyDescent="0.25">
      <c r="A730">
        <v>794.3690185546875</v>
      </c>
      <c r="B730">
        <v>300.20001220703125</v>
      </c>
    </row>
    <row r="731" spans="1:2" x14ac:dyDescent="0.25">
      <c r="A731">
        <v>794.3809814453125</v>
      </c>
      <c r="B731">
        <v>274</v>
      </c>
    </row>
    <row r="732" spans="1:2" x14ac:dyDescent="0.25">
      <c r="A732">
        <v>794.39300537109375</v>
      </c>
      <c r="B732">
        <v>221.5</v>
      </c>
    </row>
    <row r="733" spans="1:2" x14ac:dyDescent="0.25">
      <c r="A733">
        <v>794.406005859375</v>
      </c>
      <c r="B733">
        <v>162.5</v>
      </c>
    </row>
    <row r="734" spans="1:2" x14ac:dyDescent="0.25">
      <c r="A734">
        <v>794.41802978515625</v>
      </c>
      <c r="B734">
        <v>176.30000305175781</v>
      </c>
    </row>
    <row r="735" spans="1:2" x14ac:dyDescent="0.25">
      <c r="A735">
        <v>794.42999267578125</v>
      </c>
      <c r="B735">
        <v>127.5</v>
      </c>
    </row>
    <row r="736" spans="1:2" x14ac:dyDescent="0.25">
      <c r="A736">
        <v>794.4429931640625</v>
      </c>
      <c r="B736">
        <v>62.5</v>
      </c>
    </row>
    <row r="737" spans="1:2" x14ac:dyDescent="0.25">
      <c r="A737">
        <v>794.45501708984375</v>
      </c>
      <c r="B737">
        <v>56.25</v>
      </c>
    </row>
    <row r="738" spans="1:2" x14ac:dyDescent="0.25">
      <c r="A738">
        <v>794.46697998046875</v>
      </c>
      <c r="B738">
        <v>38.5</v>
      </c>
    </row>
    <row r="739" spans="1:2" x14ac:dyDescent="0.25">
      <c r="A739">
        <v>794.47900390625</v>
      </c>
      <c r="B739">
        <v>31.5</v>
      </c>
    </row>
    <row r="740" spans="1:2" x14ac:dyDescent="0.25">
      <c r="A740">
        <v>794.49200439453125</v>
      </c>
      <c r="B740">
        <v>52.75</v>
      </c>
    </row>
    <row r="741" spans="1:2" x14ac:dyDescent="0.25">
      <c r="A741">
        <v>794.5040283203125</v>
      </c>
      <c r="B741">
        <v>63.75</v>
      </c>
    </row>
    <row r="742" spans="1:2" x14ac:dyDescent="0.25">
      <c r="A742">
        <v>794.5159912109375</v>
      </c>
      <c r="B742">
        <v>63.25</v>
      </c>
    </row>
    <row r="743" spans="1:2" x14ac:dyDescent="0.25">
      <c r="A743">
        <v>794.52899169921875</v>
      </c>
      <c r="B743">
        <v>43</v>
      </c>
    </row>
    <row r="744" spans="1:2" x14ac:dyDescent="0.25">
      <c r="A744">
        <v>794.541015625</v>
      </c>
      <c r="B744">
        <v>17.25</v>
      </c>
    </row>
    <row r="745" spans="1:2" x14ac:dyDescent="0.25">
      <c r="A745">
        <v>794.552978515625</v>
      </c>
      <c r="B745">
        <v>6.25</v>
      </c>
    </row>
    <row r="746" spans="1:2" x14ac:dyDescent="0.25">
      <c r="A746">
        <v>794.56597900390625</v>
      </c>
      <c r="B746">
        <v>15.5</v>
      </c>
    </row>
    <row r="747" spans="1:2" x14ac:dyDescent="0.25">
      <c r="A747">
        <v>794.5780029296875</v>
      </c>
      <c r="B747">
        <v>56.75</v>
      </c>
    </row>
    <row r="748" spans="1:2" x14ac:dyDescent="0.25">
      <c r="A748">
        <v>794.59002685546875</v>
      </c>
      <c r="B748">
        <v>97.75</v>
      </c>
    </row>
    <row r="749" spans="1:2" x14ac:dyDescent="0.25">
      <c r="A749">
        <v>794.60198974609375</v>
      </c>
      <c r="B749">
        <v>88.25</v>
      </c>
    </row>
    <row r="750" spans="1:2" x14ac:dyDescent="0.25">
      <c r="A750">
        <v>794.614990234375</v>
      </c>
      <c r="B750">
        <v>51.75</v>
      </c>
    </row>
    <row r="751" spans="1:2" x14ac:dyDescent="0.25">
      <c r="A751">
        <v>794.62701416015625</v>
      </c>
      <c r="B751">
        <v>48.5</v>
      </c>
    </row>
    <row r="752" spans="1:2" x14ac:dyDescent="0.25">
      <c r="A752">
        <v>794.63897705078125</v>
      </c>
      <c r="B752">
        <v>91.25</v>
      </c>
    </row>
    <row r="753" spans="1:2" x14ac:dyDescent="0.25">
      <c r="A753">
        <v>794.6519775390625</v>
      </c>
      <c r="B753">
        <v>99.5</v>
      </c>
    </row>
    <row r="754" spans="1:2" x14ac:dyDescent="0.25">
      <c r="A754">
        <v>794.66400146484375</v>
      </c>
      <c r="B754">
        <v>41</v>
      </c>
    </row>
    <row r="755" spans="1:2" x14ac:dyDescent="0.25">
      <c r="A755">
        <v>794.676025390625</v>
      </c>
      <c r="B755">
        <v>35</v>
      </c>
    </row>
    <row r="756" spans="1:2" x14ac:dyDescent="0.25">
      <c r="A756">
        <v>794.68902587890625</v>
      </c>
      <c r="B756">
        <v>96.25</v>
      </c>
    </row>
    <row r="757" spans="1:2" x14ac:dyDescent="0.25">
      <c r="A757">
        <v>794.70098876953125</v>
      </c>
      <c r="B757">
        <v>103.5</v>
      </c>
    </row>
    <row r="758" spans="1:2" x14ac:dyDescent="0.25">
      <c r="A758">
        <v>794.7130126953125</v>
      </c>
      <c r="B758">
        <v>69</v>
      </c>
    </row>
    <row r="759" spans="1:2" x14ac:dyDescent="0.25">
      <c r="A759">
        <v>794.72601318359375</v>
      </c>
      <c r="B759">
        <v>101.30000305175781</v>
      </c>
    </row>
    <row r="760" spans="1:2" x14ac:dyDescent="0.25">
      <c r="A760">
        <v>794.73797607421875</v>
      </c>
      <c r="B760">
        <v>155.5</v>
      </c>
    </row>
    <row r="761" spans="1:2" x14ac:dyDescent="0.25">
      <c r="A761">
        <v>794.75</v>
      </c>
      <c r="B761">
        <v>161.5</v>
      </c>
    </row>
    <row r="762" spans="1:2" x14ac:dyDescent="0.25">
      <c r="A762">
        <v>794.76202392578125</v>
      </c>
      <c r="B762">
        <v>151.80000305175781</v>
      </c>
    </row>
    <row r="763" spans="1:2" x14ac:dyDescent="0.25">
      <c r="A763">
        <v>794.7750244140625</v>
      </c>
      <c r="B763">
        <v>132</v>
      </c>
    </row>
    <row r="764" spans="1:2" x14ac:dyDescent="0.25">
      <c r="A764">
        <v>794.7869873046875</v>
      </c>
      <c r="B764">
        <v>165.30000305175781</v>
      </c>
    </row>
    <row r="765" spans="1:2" x14ac:dyDescent="0.25">
      <c r="A765">
        <v>794.79901123046875</v>
      </c>
      <c r="B765">
        <v>237.5</v>
      </c>
    </row>
    <row r="766" spans="1:2" x14ac:dyDescent="0.25">
      <c r="A766">
        <v>794.81201171875</v>
      </c>
      <c r="B766">
        <v>259.20001220703125</v>
      </c>
    </row>
    <row r="767" spans="1:2" x14ac:dyDescent="0.25">
      <c r="A767">
        <v>794.823974609375</v>
      </c>
      <c r="B767">
        <v>337.29998779296875</v>
      </c>
    </row>
    <row r="768" spans="1:2" x14ac:dyDescent="0.25">
      <c r="A768">
        <v>794.83599853515625</v>
      </c>
      <c r="B768">
        <v>459.5</v>
      </c>
    </row>
    <row r="769" spans="1:2" x14ac:dyDescent="0.25">
      <c r="A769">
        <v>794.8489990234375</v>
      </c>
      <c r="B769">
        <v>501.79998779296875</v>
      </c>
    </row>
    <row r="770" spans="1:2" x14ac:dyDescent="0.25">
      <c r="A770">
        <v>794.86102294921875</v>
      </c>
      <c r="B770">
        <v>473.70001220703125</v>
      </c>
    </row>
    <row r="771" spans="1:2" x14ac:dyDescent="0.25">
      <c r="A771">
        <v>794.87298583984375</v>
      </c>
      <c r="B771">
        <v>388.5</v>
      </c>
    </row>
    <row r="772" spans="1:2" x14ac:dyDescent="0.25">
      <c r="A772">
        <v>794.885986328125</v>
      </c>
      <c r="B772">
        <v>267.20001220703125</v>
      </c>
    </row>
    <row r="773" spans="1:2" x14ac:dyDescent="0.25">
      <c r="A773">
        <v>794.89801025390625</v>
      </c>
      <c r="B773">
        <v>142.5</v>
      </c>
    </row>
    <row r="774" spans="1:2" x14ac:dyDescent="0.25">
      <c r="A774">
        <v>794.90997314453125</v>
      </c>
      <c r="B774">
        <v>88</v>
      </c>
    </row>
    <row r="775" spans="1:2" x14ac:dyDescent="0.25">
      <c r="A775">
        <v>794.9219970703125</v>
      </c>
      <c r="B775">
        <v>89.5</v>
      </c>
    </row>
    <row r="776" spans="1:2" x14ac:dyDescent="0.25">
      <c r="A776">
        <v>794.93499755859375</v>
      </c>
      <c r="B776">
        <v>58.5</v>
      </c>
    </row>
    <row r="777" spans="1:2" x14ac:dyDescent="0.25">
      <c r="A777">
        <v>794.947021484375</v>
      </c>
      <c r="B777">
        <v>32.25</v>
      </c>
    </row>
    <row r="778" spans="1:2" x14ac:dyDescent="0.25">
      <c r="A778">
        <v>794.958984375</v>
      </c>
      <c r="B778">
        <v>52.75</v>
      </c>
    </row>
    <row r="779" spans="1:2" x14ac:dyDescent="0.25">
      <c r="A779">
        <v>794.97198486328125</v>
      </c>
      <c r="B779">
        <v>67.25</v>
      </c>
    </row>
    <row r="780" spans="1:2" x14ac:dyDescent="0.25">
      <c r="A780">
        <v>794.9840087890625</v>
      </c>
      <c r="B780">
        <v>50.25</v>
      </c>
    </row>
    <row r="781" spans="1:2" x14ac:dyDescent="0.25">
      <c r="A781">
        <v>794.9959716796875</v>
      </c>
      <c r="B781">
        <v>35.25</v>
      </c>
    </row>
    <row r="782" spans="1:2" x14ac:dyDescent="0.25">
      <c r="A782">
        <v>795.00897216796875</v>
      </c>
      <c r="B782">
        <v>32</v>
      </c>
    </row>
    <row r="783" spans="1:2" x14ac:dyDescent="0.25">
      <c r="A783">
        <v>795.02099609375</v>
      </c>
      <c r="B783">
        <v>32</v>
      </c>
    </row>
    <row r="784" spans="1:2" x14ac:dyDescent="0.25">
      <c r="A784">
        <v>795.03302001953125</v>
      </c>
      <c r="B784">
        <v>30.75</v>
      </c>
    </row>
    <row r="785" spans="1:2" x14ac:dyDescent="0.25">
      <c r="A785">
        <v>795.0460205078125</v>
      </c>
      <c r="B785">
        <v>34.5</v>
      </c>
    </row>
    <row r="786" spans="1:2" x14ac:dyDescent="0.25">
      <c r="A786">
        <v>795.0579833984375</v>
      </c>
      <c r="B786">
        <v>42</v>
      </c>
    </row>
    <row r="787" spans="1:2" x14ac:dyDescent="0.25">
      <c r="A787">
        <v>795.07000732421875</v>
      </c>
      <c r="B787">
        <v>45.75</v>
      </c>
    </row>
    <row r="788" spans="1:2" x14ac:dyDescent="0.25">
      <c r="A788">
        <v>795.08197021484375</v>
      </c>
      <c r="B788">
        <v>37.5</v>
      </c>
    </row>
    <row r="789" spans="1:2" x14ac:dyDescent="0.25">
      <c r="A789">
        <v>795.094970703125</v>
      </c>
      <c r="B789">
        <v>27.5</v>
      </c>
    </row>
    <row r="790" spans="1:2" x14ac:dyDescent="0.25">
      <c r="A790">
        <v>795.10699462890625</v>
      </c>
      <c r="B790">
        <v>28</v>
      </c>
    </row>
    <row r="791" spans="1:2" x14ac:dyDescent="0.25">
      <c r="A791">
        <v>795.1190185546875</v>
      </c>
      <c r="B791">
        <v>33.5</v>
      </c>
    </row>
    <row r="792" spans="1:2" x14ac:dyDescent="0.25">
      <c r="A792">
        <v>795.13201904296875</v>
      </c>
      <c r="B792">
        <v>42.5</v>
      </c>
    </row>
    <row r="793" spans="1:2" x14ac:dyDescent="0.25">
      <c r="A793">
        <v>795.14398193359375</v>
      </c>
      <c r="B793">
        <v>37.75</v>
      </c>
    </row>
    <row r="794" spans="1:2" x14ac:dyDescent="0.25">
      <c r="A794">
        <v>795.156005859375</v>
      </c>
      <c r="B794">
        <v>42.75</v>
      </c>
    </row>
    <row r="795" spans="1:2" x14ac:dyDescent="0.25">
      <c r="A795">
        <v>795.16900634765625</v>
      </c>
      <c r="B795">
        <v>64.5</v>
      </c>
    </row>
    <row r="796" spans="1:2" x14ac:dyDescent="0.25">
      <c r="A796">
        <v>795.1810302734375</v>
      </c>
      <c r="B796">
        <v>60.75</v>
      </c>
    </row>
    <row r="797" spans="1:2" x14ac:dyDescent="0.25">
      <c r="A797">
        <v>795.1929931640625</v>
      </c>
      <c r="B797">
        <v>48.5</v>
      </c>
    </row>
    <row r="798" spans="1:2" x14ac:dyDescent="0.25">
      <c r="A798">
        <v>795.20599365234375</v>
      </c>
      <c r="B798">
        <v>35.25</v>
      </c>
    </row>
    <row r="799" spans="1:2" x14ac:dyDescent="0.25">
      <c r="A799">
        <v>795.218017578125</v>
      </c>
      <c r="B799">
        <v>21.25</v>
      </c>
    </row>
    <row r="800" spans="1:2" x14ac:dyDescent="0.25">
      <c r="A800">
        <v>795.22998046875</v>
      </c>
      <c r="B800">
        <v>37</v>
      </c>
    </row>
    <row r="801" spans="1:2" x14ac:dyDescent="0.25">
      <c r="A801">
        <v>795.24298095703125</v>
      </c>
      <c r="B801">
        <v>57</v>
      </c>
    </row>
    <row r="802" spans="1:2" x14ac:dyDescent="0.25">
      <c r="A802">
        <v>795.2550048828125</v>
      </c>
      <c r="B802">
        <v>74.5</v>
      </c>
    </row>
    <row r="803" spans="1:2" x14ac:dyDescent="0.25">
      <c r="A803">
        <v>795.26702880859375</v>
      </c>
      <c r="B803">
        <v>126.5</v>
      </c>
    </row>
    <row r="804" spans="1:2" x14ac:dyDescent="0.25">
      <c r="A804">
        <v>795.27899169921875</v>
      </c>
      <c r="B804">
        <v>225.19999694824219</v>
      </c>
    </row>
  </sheetData>
  <sheetProtection formatCells="0"/>
  <sortState ref="A1:B804">
    <sortCondition ref="A1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T25"/>
  <sheetViews>
    <sheetView workbookViewId="0">
      <selection activeCell="F19" sqref="F19"/>
    </sheetView>
  </sheetViews>
  <sheetFormatPr defaultRowHeight="15" x14ac:dyDescent="0.25"/>
  <cols>
    <col min="1" max="10" width="12.7109375" style="1" customWidth="1"/>
    <col min="11" max="20" width="9.140625" style="1"/>
  </cols>
  <sheetData>
    <row r="1" spans="1:14" x14ac:dyDescent="0.25">
      <c r="A1" s="1" t="s">
        <v>12</v>
      </c>
    </row>
    <row r="2" spans="1:14" x14ac:dyDescent="0.25">
      <c r="A2" s="1" t="s">
        <v>13</v>
      </c>
      <c r="B2" s="1" t="s">
        <v>14</v>
      </c>
      <c r="C2" s="1" t="s">
        <v>15</v>
      </c>
      <c r="D2" s="1" t="s">
        <v>16</v>
      </c>
      <c r="E2" s="1" t="s">
        <v>32</v>
      </c>
      <c r="F2" s="1" t="s">
        <v>33</v>
      </c>
      <c r="N2" s="1" t="s">
        <v>34</v>
      </c>
    </row>
    <row r="3" spans="1:14" x14ac:dyDescent="0.25">
      <c r="A3" s="1">
        <v>0</v>
      </c>
      <c r="B3" s="1">
        <v>1570.4594617968751</v>
      </c>
      <c r="C3" s="1">
        <f t="shared" ref="C3:C25" si="0">B3-B$3</f>
        <v>0</v>
      </c>
      <c r="D3" s="1">
        <v>3.0625</v>
      </c>
      <c r="E3" s="1">
        <v>9.9999999999999995E-8</v>
      </c>
      <c r="F3" s="1">
        <v>9.9999999999999995E-8</v>
      </c>
      <c r="N3" s="1">
        <v>1</v>
      </c>
    </row>
    <row r="4" spans="1:14" x14ac:dyDescent="0.25">
      <c r="A4" s="1">
        <v>1</v>
      </c>
      <c r="B4" s="1">
        <v>1573.8852430468751</v>
      </c>
      <c r="C4" s="1">
        <f t="shared" si="0"/>
        <v>3.42578125</v>
      </c>
      <c r="D4" s="1">
        <v>7.9227294921875</v>
      </c>
      <c r="E4" s="1">
        <v>0.33319596246350486</v>
      </c>
      <c r="F4" s="1">
        <v>3.3120410190877974</v>
      </c>
      <c r="N4" s="1">
        <v>9.9402195470797974</v>
      </c>
    </row>
    <row r="5" spans="1:14" x14ac:dyDescent="0.25">
      <c r="A5" s="1">
        <v>2</v>
      </c>
      <c r="B5" s="1">
        <v>1576.9234510546876</v>
      </c>
      <c r="C5" s="1">
        <f t="shared" si="0"/>
        <v>6.4639892578125</v>
      </c>
      <c r="D5" s="1">
        <v>8.896728515625</v>
      </c>
      <c r="E5" s="1">
        <v>0.50467173101152618</v>
      </c>
      <c r="F5" s="1">
        <v>6.3687102053975924</v>
      </c>
      <c r="N5" s="1">
        <v>12.619510493747345</v>
      </c>
    </row>
    <row r="6" spans="1:14" x14ac:dyDescent="0.25">
      <c r="A6" s="1">
        <v>3</v>
      </c>
      <c r="B6" s="1">
        <v>1580.1426893359376</v>
      </c>
      <c r="C6" s="1">
        <f t="shared" si="0"/>
        <v>9.6832275390625</v>
      </c>
      <c r="D6" s="1">
        <v>8.625244140625</v>
      </c>
      <c r="E6" s="1">
        <v>0.7084740699198816</v>
      </c>
      <c r="F6" s="1">
        <v>9.5540366824490466</v>
      </c>
      <c r="N6" s="1">
        <v>13.485372419529021</v>
      </c>
    </row>
    <row r="7" spans="1:14" x14ac:dyDescent="0.25">
      <c r="A7" s="1">
        <v>4</v>
      </c>
      <c r="B7" s="1">
        <v>1576.2718397265626</v>
      </c>
      <c r="C7" s="1">
        <f t="shared" si="0"/>
        <v>5.8123779296875</v>
      </c>
      <c r="D7" s="1">
        <v>15.8492431640625</v>
      </c>
      <c r="E7" s="1">
        <v>0.85499710194478606</v>
      </c>
      <c r="F7" s="1">
        <v>11.66623780220629</v>
      </c>
      <c r="N7" s="1">
        <v>13.644768825145878</v>
      </c>
    </row>
    <row r="8" spans="1:14" x14ac:dyDescent="0.25">
      <c r="A8" s="1">
        <v>5</v>
      </c>
      <c r="B8" s="1">
        <v>1572.1367078906251</v>
      </c>
      <c r="C8" s="1">
        <f t="shared" si="0"/>
        <v>1.67724609375</v>
      </c>
      <c r="D8" s="1">
        <v>7.5411376953125</v>
      </c>
      <c r="E8" s="1">
        <v>6.2299228388127389E-2</v>
      </c>
      <c r="F8" s="1">
        <v>0.61674189963962878</v>
      </c>
      <c r="N8" s="1">
        <v>9.8996715624998615</v>
      </c>
    </row>
    <row r="9" spans="1:14" x14ac:dyDescent="0.25">
      <c r="A9" s="1">
        <v>6</v>
      </c>
      <c r="B9" s="1">
        <v>1573.6044813281251</v>
      </c>
      <c r="C9" s="1">
        <f t="shared" si="0"/>
        <v>3.14501953125</v>
      </c>
      <c r="D9" s="1">
        <v>10.944580078125</v>
      </c>
      <c r="E9" s="1">
        <v>7.050140913572177E-3</v>
      </c>
      <c r="F9" s="1">
        <v>0.11118611776800018</v>
      </c>
      <c r="N9" s="1">
        <v>15.770765312499861</v>
      </c>
    </row>
    <row r="10" spans="1:14" x14ac:dyDescent="0.25">
      <c r="A10" s="1">
        <v>7</v>
      </c>
      <c r="B10" s="1">
        <v>1575.1336561328126</v>
      </c>
      <c r="C10" s="1">
        <f t="shared" si="0"/>
        <v>4.6741943359375</v>
      </c>
      <c r="D10" s="1">
        <v>13.7960205078125</v>
      </c>
      <c r="E10" s="1">
        <v>0.70103138419245448</v>
      </c>
      <c r="F10" s="1">
        <v>9.2513936369618559</v>
      </c>
      <c r="N10" s="1">
        <v>13.196832332433873</v>
      </c>
    </row>
    <row r="11" spans="1:14" x14ac:dyDescent="0.25">
      <c r="A11" s="1">
        <v>8</v>
      </c>
      <c r="B11" s="1">
        <v>1578.0634657031251</v>
      </c>
      <c r="C11" s="1">
        <f t="shared" si="0"/>
        <v>7.60400390625</v>
      </c>
      <c r="D11" s="1">
        <v>15.8724365234375</v>
      </c>
      <c r="E11" s="1">
        <v>0.10765954815788539</v>
      </c>
      <c r="F11" s="1">
        <v>3.6180824398700713</v>
      </c>
      <c r="N11" s="1">
        <v>33.606702812499861</v>
      </c>
    </row>
    <row r="12" spans="1:14" x14ac:dyDescent="0.25">
      <c r="A12" s="1">
        <v>9</v>
      </c>
      <c r="B12" s="1">
        <v>1575.5132948046876</v>
      </c>
      <c r="C12" s="1">
        <f t="shared" si="0"/>
        <v>5.0538330078125</v>
      </c>
      <c r="D12" s="1">
        <v>10.620849609375</v>
      </c>
      <c r="E12" s="1">
        <v>0.20933507505352733</v>
      </c>
      <c r="F12" s="1">
        <v>4.8997007898613054</v>
      </c>
      <c r="N12" s="1">
        <v>23.406019218749861</v>
      </c>
    </row>
    <row r="13" spans="1:14" x14ac:dyDescent="0.25">
      <c r="A13" s="1">
        <v>10</v>
      </c>
      <c r="B13" s="1">
        <v>1577.0633436328126</v>
      </c>
      <c r="C13" s="1">
        <f t="shared" si="0"/>
        <v>6.6038818359375</v>
      </c>
      <c r="D13" s="1">
        <v>14.26708984375</v>
      </c>
      <c r="E13" s="1">
        <v>0.23535383749543556</v>
      </c>
      <c r="F13" s="1">
        <v>6.9679362036427825</v>
      </c>
      <c r="N13" s="1">
        <v>29.606214531249861</v>
      </c>
    </row>
    <row r="14" spans="1:14" x14ac:dyDescent="0.25">
      <c r="A14" s="1">
        <v>11</v>
      </c>
      <c r="B14" s="1">
        <v>1579.6838270312501</v>
      </c>
      <c r="C14" s="1">
        <f t="shared" si="0"/>
        <v>9.224365234375</v>
      </c>
      <c r="D14" s="1">
        <v>12.9290771484375</v>
      </c>
      <c r="E14" s="1">
        <v>0.24178433534354138</v>
      </c>
      <c r="F14" s="1">
        <v>9.6926862495565267</v>
      </c>
      <c r="N14" s="1">
        <v>40.088148124999861</v>
      </c>
    </row>
    <row r="15" spans="1:14" x14ac:dyDescent="0.25">
      <c r="A15" s="1">
        <v>12</v>
      </c>
      <c r="B15" s="1">
        <v>1578.7275282031251</v>
      </c>
      <c r="C15" s="1">
        <f t="shared" si="0"/>
        <v>8.26806640625</v>
      </c>
      <c r="D15" s="1">
        <v>10.9459228515625</v>
      </c>
      <c r="E15" s="1">
        <v>0.34490958221308188</v>
      </c>
      <c r="F15" s="1">
        <v>8.3027465098538915</v>
      </c>
      <c r="N15" s="1">
        <v>24.072240778525352</v>
      </c>
    </row>
    <row r="16" spans="1:14" x14ac:dyDescent="0.25">
      <c r="A16" s="1">
        <v>13</v>
      </c>
      <c r="B16" s="1">
        <v>1581.2162977343751</v>
      </c>
      <c r="C16" s="1">
        <f t="shared" si="0"/>
        <v>10.7568359375</v>
      </c>
      <c r="D16" s="1">
        <v>9.1929931640625</v>
      </c>
      <c r="E16" s="1">
        <v>0.69238072821195351</v>
      </c>
      <c r="F16" s="1">
        <v>10.84383662557976</v>
      </c>
      <c r="N16" s="1">
        <v>15.66166732223115</v>
      </c>
    </row>
    <row r="17" spans="1:14" x14ac:dyDescent="0.25">
      <c r="A17" s="1">
        <v>14</v>
      </c>
      <c r="B17" s="1">
        <v>1580.6092420703126</v>
      </c>
      <c r="C17" s="1">
        <f t="shared" si="0"/>
        <v>10.1497802734375</v>
      </c>
      <c r="D17" s="1">
        <v>14.7054443359375</v>
      </c>
      <c r="E17" s="1">
        <v>0.85426982101243909</v>
      </c>
      <c r="F17" s="1">
        <v>11.971416501271719</v>
      </c>
      <c r="N17" s="1">
        <v>14.013624509272466</v>
      </c>
    </row>
    <row r="18" spans="1:14" x14ac:dyDescent="0.25">
      <c r="A18" s="1">
        <v>15</v>
      </c>
      <c r="B18" s="1">
        <v>1576.3898817187501</v>
      </c>
      <c r="C18" s="1">
        <f t="shared" si="0"/>
        <v>5.930419921875</v>
      </c>
      <c r="D18" s="1">
        <v>10.5120849609375</v>
      </c>
      <c r="E18" s="1">
        <v>0.22488280252983989</v>
      </c>
      <c r="F18" s="1">
        <v>6.0521284855611981</v>
      </c>
      <c r="N18" s="1">
        <v>26.912366874999861</v>
      </c>
    </row>
    <row r="19" spans="1:14" x14ac:dyDescent="0.25">
      <c r="A19" s="1">
        <v>16</v>
      </c>
      <c r="B19" s="1">
        <v>1578.7297254687501</v>
      </c>
      <c r="C19" s="1">
        <f t="shared" si="0"/>
        <v>8.270263671875</v>
      </c>
      <c r="D19" s="1">
        <v>13.4058837890625</v>
      </c>
      <c r="E19" s="1">
        <v>0.56472381841674713</v>
      </c>
      <c r="F19" s="1">
        <v>9.4311047827514418</v>
      </c>
      <c r="N19" s="1">
        <v>16.700384285529825</v>
      </c>
    </row>
    <row r="20" spans="1:14" x14ac:dyDescent="0.25">
      <c r="A20" s="1">
        <v>17</v>
      </c>
      <c r="B20" s="1">
        <v>1575.4656873828126</v>
      </c>
      <c r="C20" s="1">
        <f t="shared" si="0"/>
        <v>5.0062255859375</v>
      </c>
      <c r="D20" s="1">
        <v>12.966796875</v>
      </c>
      <c r="E20" s="1">
        <v>0.16053321035058818</v>
      </c>
      <c r="F20" s="1">
        <v>3.7268731176330467</v>
      </c>
      <c r="N20" s="1">
        <v>23.215589531249861</v>
      </c>
    </row>
    <row r="21" spans="1:14" x14ac:dyDescent="0.25">
      <c r="A21" s="1">
        <v>18</v>
      </c>
      <c r="B21" s="1">
        <v>1580.8173719531251</v>
      </c>
      <c r="C21" s="1">
        <f t="shared" si="0"/>
        <v>10.35791015625</v>
      </c>
      <c r="D21" s="1">
        <v>9.2373046875</v>
      </c>
      <c r="E21" s="1">
        <v>0.65831477218042367</v>
      </c>
      <c r="F21" s="1">
        <v>10.268088737471015</v>
      </c>
      <c r="N21" s="1">
        <v>15.597536575796068</v>
      </c>
    </row>
    <row r="22" spans="1:14" x14ac:dyDescent="0.25">
      <c r="A22" s="1">
        <v>19</v>
      </c>
      <c r="B22" s="1">
        <v>1574.7842908984376</v>
      </c>
      <c r="C22" s="1">
        <f t="shared" si="0"/>
        <v>4.3248291015625</v>
      </c>
      <c r="D22" s="1">
        <v>14.072265625</v>
      </c>
      <c r="E22" s="1">
        <v>3.6915588565493811E-2</v>
      </c>
      <c r="F22" s="1">
        <v>0.75640054237235943</v>
      </c>
      <c r="N22" s="1">
        <v>20.490003593749861</v>
      </c>
    </row>
    <row r="23" spans="1:14" x14ac:dyDescent="0.25">
      <c r="A23" s="1">
        <v>20</v>
      </c>
      <c r="B23" s="1">
        <v>1576.5807996875001</v>
      </c>
      <c r="C23" s="1">
        <f t="shared" si="0"/>
        <v>6.121337890625</v>
      </c>
      <c r="D23" s="1">
        <v>15.9749755859375</v>
      </c>
      <c r="E23" s="1">
        <v>7.2449387766327974E-3</v>
      </c>
      <c r="F23" s="1">
        <v>0.20051120632346589</v>
      </c>
      <c r="N23" s="1">
        <v>27.676038749999861</v>
      </c>
    </row>
    <row r="24" spans="1:14" x14ac:dyDescent="0.25">
      <c r="A24" s="1">
        <v>21</v>
      </c>
      <c r="B24" s="1">
        <v>1578.9217420703126</v>
      </c>
      <c r="C24" s="1">
        <f t="shared" si="0"/>
        <v>8.4622802734375</v>
      </c>
      <c r="D24" s="1">
        <v>15.08544921875</v>
      </c>
      <c r="E24" s="1">
        <v>0.35806430136303591</v>
      </c>
      <c r="F24" s="1">
        <v>10.544090914407814</v>
      </c>
      <c r="N24" s="1">
        <v>29.44747877481738</v>
      </c>
    </row>
    <row r="25" spans="1:14" x14ac:dyDescent="0.25">
      <c r="A25" s="1" t="s">
        <v>17</v>
      </c>
      <c r="B25" s="1">
        <v>1582.5853162890626</v>
      </c>
      <c r="C25" s="1">
        <f t="shared" si="0"/>
        <v>12.1258544921875</v>
      </c>
      <c r="D25" s="1">
        <v>7.1583251953125</v>
      </c>
      <c r="E25" s="1">
        <v>0.86622543450233802</v>
      </c>
      <c r="F25" s="1">
        <v>11.914013653427133</v>
      </c>
      <c r="N25" s="1">
        <v>13.753941155366729</v>
      </c>
    </row>
  </sheetData>
  <sheetProtection sheet="1" objects="1" scenarios="1" formatCells="0"/>
  <sortState ref="A3:P25">
    <sortCondition ref="A3"/>
  </sortState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T804"/>
  <sheetViews>
    <sheetView workbookViewId="0"/>
  </sheetViews>
  <sheetFormatPr defaultRowHeight="15" x14ac:dyDescent="0.25"/>
  <cols>
    <col min="6" max="6" width="17.7109375" customWidth="1"/>
  </cols>
  <sheetData>
    <row r="1" spans="1:20" ht="15.75" thickBot="1" x14ac:dyDescent="0.3">
      <c r="A1">
        <v>785.42401123046875</v>
      </c>
      <c r="B1">
        <v>82</v>
      </c>
      <c r="C1" s="2" t="s">
        <v>18</v>
      </c>
      <c r="D1">
        <f>D2 - (1/$G$6)</f>
        <v>785.84197998046875</v>
      </c>
      <c r="E1">
        <v>0</v>
      </c>
      <c r="G1" s="2" t="s">
        <v>20</v>
      </c>
      <c r="H1" s="2" t="s">
        <v>21</v>
      </c>
      <c r="I1" s="2" t="s">
        <v>21</v>
      </c>
      <c r="J1">
        <f>'hidden params'!J1</f>
        <v>1</v>
      </c>
      <c r="K1">
        <f>IF(ISNUMBER(D1),ROUND((D1-I$2)*$G$6,0),"")</f>
        <v>0</v>
      </c>
      <c r="L1">
        <f>IF(ISNUMBER((((EXP(GAMMALN($I$3+1)))/((EXP(GAMMALN(K1+1)))*(EXP(GAMMALN($I$3-K1+1))))))*(($I$8)^K1)*((1-$I$8)^($I$3-K1))),(((EXP(GAMMALN($I$3+1)))/((EXP(GAMMALN(K1+1)))*(EXP(GAMMALN($I$3-K1+1))))))*(($I$8)^K1)*((1-$I$8)^($I$3-K1)),0)</f>
        <v>1.5521048336376469E-2</v>
      </c>
      <c r="M1">
        <f>I$7*(L$1*J1) + $I$4</f>
        <v>1354.8695271915485</v>
      </c>
      <c r="N1">
        <f>IF(ISNUMBER((((EXP(GAMMALN($I$22+1)))/((EXP(GAMMALN(K1+1)))*(EXP(GAMMALN($I$22-K1+1))))))*(($I$11)^K1)*((1-$I$11)^($I$22-K1))),(((EXP(GAMMALN($I$22+1)))/((EXP(GAMMALN(K1+1)))*(EXP(GAMMALN($I$22-K1+1))))))*(($I$11)^K1)*((1-$I$11)^($I$22-K1)),0)</f>
        <v>5.1641433444603003E-8</v>
      </c>
      <c r="O1">
        <f>I$10*(N$1*J1) + $I$4</f>
        <v>1.483644240831237E-2</v>
      </c>
      <c r="P1">
        <f>IF(ISNUMBER(D1),SUM(M1,O1)-$I$4,"")</f>
        <v>1354.8843636339568</v>
      </c>
      <c r="Q1">
        <f>IF(ISNUMBER(P1),P1-E1,"")</f>
        <v>1354.8843636339568</v>
      </c>
      <c r="R1">
        <f>IF(ISNUMBER(P1),Q1*Q1,"")</f>
        <v>1835711.6388197921</v>
      </c>
      <c r="S1">
        <f>IF(ISNUMBER(P1),((IF(P1&gt;E1,I$5*(P1-E1),P1-E1)))^2,"")</f>
        <v>1835711.6388197921</v>
      </c>
      <c r="T1">
        <f>IF(ISNUMBER(P1),(M1*D1),"")</f>
        <v>1064713.351863408</v>
      </c>
    </row>
    <row r="2" spans="1:20" ht="15.75" thickTop="1" x14ac:dyDescent="0.25">
      <c r="A2">
        <v>785.43597412109375</v>
      </c>
      <c r="B2">
        <v>43.5</v>
      </c>
      <c r="C2" s="2" t="s">
        <v>19</v>
      </c>
      <c r="D2">
        <v>786.34197998046875</v>
      </c>
      <c r="E2">
        <v>8278</v>
      </c>
      <c r="F2" s="3" t="s">
        <v>22</v>
      </c>
      <c r="G2" s="4">
        <v>6.70294189453125</v>
      </c>
      <c r="H2" t="s">
        <v>431</v>
      </c>
      <c r="I2">
        <f>'hidden params'!I2</f>
        <v>785.83883500000002</v>
      </c>
      <c r="J2">
        <f>'hidden params'!J2</f>
        <v>0.80344617693080145</v>
      </c>
      <c r="K2">
        <f t="shared" ref="K2:K30" si="0">IF(ISNUMBER(D2),ROUND((D2-I$2)*$G$6,0),"")</f>
        <v>1</v>
      </c>
      <c r="L2">
        <f t="shared" ref="L2:L30" si="1">IF(ISNUMBER((((EXP(GAMMALN($I$3+1)))/((EXP(GAMMALN(K2+1)))*(EXP(GAMMALN($I$3-K2+1))))))*(($I$8)^K2)*((1-$I$8)^($I$3-K2))),(((EXP(GAMMALN($I$3+1)))/((EXP(GAMMALN(K2+1)))*(EXP(GAMMALN($I$3-K2+1))))))*(($I$8)^K2)*((1-$I$8)^($I$3-K2)),0)</f>
        <v>7.5512468527856355E-2</v>
      </c>
      <c r="M2">
        <f>I$7*((L$1*J2)+(L$2*J1)) + $I$4</f>
        <v>7680.2291909458536</v>
      </c>
      <c r="N2">
        <f t="shared" ref="N2:N30" si="2">IF(ISNUMBER((((EXP(GAMMALN($I$22+1)))/((EXP(GAMMALN(K2+1)))*(EXP(GAMMALN($I$22-K2+1))))))*(($I$11)^K2)*((1-$I$11)^($I$22-K2))),(((EXP(GAMMALN($I$22+1)))/((EXP(GAMMALN(K2+1)))*(EXP(GAMMALN($I$22-K2+1))))))*(($I$11)^K2)*((1-$I$11)^($I$22-K2)),0)</f>
        <v>1.7084071645077373E-6</v>
      </c>
      <c r="O2">
        <f>I$10*((N$1*J2)+(N$2*J1)) + $I$4</f>
        <v>0.50274098281377722</v>
      </c>
      <c r="P2">
        <f t="shared" ref="P2:P30" si="3">IF(ISNUMBER(D2),SUM(M2,O2)-$I$4,"")</f>
        <v>7680.7319319286671</v>
      </c>
      <c r="Q2">
        <f t="shared" ref="Q2:Q30" si="4">IF(ISNUMBER(P2),P2-E2,"")</f>
        <v>-597.26806807133289</v>
      </c>
      <c r="R2">
        <f t="shared" ref="R2:R30" si="5">IF(ISNUMBER(P2),Q2*Q2,"")</f>
        <v>356729.14513766236</v>
      </c>
      <c r="S2">
        <f t="shared" ref="S2:S30" si="6">IF(ISNUMBER(P2),((IF(P2&gt;E2,I$5*(P2-E2),P2-E2)))^2,"")</f>
        <v>356729.14513766236</v>
      </c>
      <c r="T2">
        <f t="shared" ref="T2:T30" si="7">IF(ISNUMBER(P2),(M2*D2),"")</f>
        <v>6039286.6287121559</v>
      </c>
    </row>
    <row r="3" spans="1:20" x14ac:dyDescent="0.25">
      <c r="A3">
        <v>785.447998046875</v>
      </c>
      <c r="B3">
        <v>26.25</v>
      </c>
      <c r="D3">
        <v>786.843994140625</v>
      </c>
      <c r="E3">
        <v>20350</v>
      </c>
      <c r="F3" s="7" t="s">
        <v>16</v>
      </c>
      <c r="G3" s="8">
        <f>IF(ISBLANK(G2),"",$G$2*$G$6)</f>
        <v>13.4058837890625</v>
      </c>
      <c r="H3" s="22" t="s">
        <v>432</v>
      </c>
      <c r="I3" s="22">
        <v>13.753941155366729</v>
      </c>
      <c r="J3">
        <f>'hidden params'!J3</f>
        <v>0.37217999724675188</v>
      </c>
      <c r="K3">
        <f t="shared" si="0"/>
        <v>2</v>
      </c>
      <c r="L3">
        <f t="shared" si="1"/>
        <v>0.17033485899764178</v>
      </c>
      <c r="M3">
        <f>I$7*((L$1*J3)+(L$2*J2)+(L$3*J1)) + $I$4</f>
        <v>20669.241225851594</v>
      </c>
      <c r="N3">
        <f t="shared" si="2"/>
        <v>2.6182793285809378E-5</v>
      </c>
      <c r="O3">
        <f>I$10*((N$1*J3)+(N$2*J2)+(N$3*J1)) + $I$4</f>
        <v>7.9221146512765506</v>
      </c>
      <c r="P3">
        <f t="shared" si="3"/>
        <v>20677.16334050287</v>
      </c>
      <c r="Q3">
        <f t="shared" si="4"/>
        <v>327.16334050286969</v>
      </c>
      <c r="R3">
        <f t="shared" si="5"/>
        <v>107035.85136899665</v>
      </c>
      <c r="S3">
        <f t="shared" si="6"/>
        <v>107035.85136899665</v>
      </c>
      <c r="T3">
        <f t="shared" si="7"/>
        <v>16263468.322005136</v>
      </c>
    </row>
    <row r="4" spans="1:20" x14ac:dyDescent="0.25">
      <c r="A4">
        <v>785.46099853515625</v>
      </c>
      <c r="B4">
        <v>21.75</v>
      </c>
      <c r="D4">
        <v>787.34600830078125</v>
      </c>
      <c r="E4">
        <v>36020</v>
      </c>
      <c r="F4" s="5" t="s">
        <v>23</v>
      </c>
      <c r="G4" s="6">
        <v>790.372802734375</v>
      </c>
      <c r="H4" t="s">
        <v>11</v>
      </c>
      <c r="I4">
        <v>0</v>
      </c>
      <c r="J4">
        <f>'hidden params'!J4</f>
        <v>0.12617301604219128</v>
      </c>
      <c r="K4">
        <f t="shared" si="0"/>
        <v>3</v>
      </c>
      <c r="L4">
        <f t="shared" si="1"/>
        <v>0.23606752520004062</v>
      </c>
      <c r="M4">
        <f>I$7*((L$1*J4)+(L$2*J3)+(L$3*J2)+(L$4*J1)) + $I$4</f>
        <v>35177.52559423256</v>
      </c>
      <c r="N4">
        <f t="shared" si="2"/>
        <v>2.4630416541874688E-4</v>
      </c>
      <c r="O4">
        <f>I$10*((N$1*J4)+(N$2*J3)+(N$3*J2)+(N$4*J1)) + $I$4</f>
        <v>76.990776659014244</v>
      </c>
      <c r="P4">
        <f t="shared" si="3"/>
        <v>35254.516370891572</v>
      </c>
      <c r="Q4">
        <f t="shared" si="4"/>
        <v>-765.48362910842843</v>
      </c>
      <c r="R4">
        <f t="shared" si="5"/>
        <v>585965.18643301004</v>
      </c>
      <c r="S4">
        <f t="shared" si="6"/>
        <v>585965.18643301004</v>
      </c>
      <c r="T4">
        <f t="shared" si="7"/>
        <v>27696884.358517576</v>
      </c>
    </row>
    <row r="5" spans="1:20" ht="15.75" thickBot="1" x14ac:dyDescent="0.3">
      <c r="A5">
        <v>785.4730224609375</v>
      </c>
      <c r="B5">
        <v>16.25</v>
      </c>
      <c r="D5">
        <v>787.8480224609375</v>
      </c>
      <c r="E5">
        <v>42560</v>
      </c>
      <c r="F5" s="9" t="s">
        <v>24</v>
      </c>
      <c r="G5" s="10">
        <f>($G$4-1.00794)*$G$6</f>
        <v>1578.7297254687501</v>
      </c>
      <c r="H5" t="s">
        <v>433</v>
      </c>
      <c r="I5">
        <f>'hidden params'!D2</f>
        <v>1</v>
      </c>
      <c r="J5">
        <f>'hidden params'!J5</f>
        <v>3.4501219851586933E-2</v>
      </c>
      <c r="K5">
        <f t="shared" si="0"/>
        <v>4</v>
      </c>
      <c r="L5">
        <f t="shared" si="1"/>
        <v>0.22449897678880218</v>
      </c>
      <c r="M5">
        <f>I$7*((L$1*J5)+(L$2*J4)+(L$3*J3)+(L$4*J2)+(L$5*J1)) + $I$4</f>
        <v>42565.945553744954</v>
      </c>
      <c r="N5">
        <f t="shared" si="2"/>
        <v>1.5881015790984406E-3</v>
      </c>
      <c r="O5">
        <f>I$10*((N$1*J5)+(N$2*J4)+(N$3*J3)+(N$4*J2)+(N$5*J1)) + $I$4</f>
        <v>515.97317381961125</v>
      </c>
      <c r="P5">
        <f t="shared" si="3"/>
        <v>43081.918727564567</v>
      </c>
      <c r="Q5">
        <f t="shared" si="4"/>
        <v>521.91872756456723</v>
      </c>
      <c r="R5">
        <f t="shared" si="5"/>
        <v>272399.15818261693</v>
      </c>
      <c r="S5">
        <f t="shared" si="6"/>
        <v>272399.15818261693</v>
      </c>
      <c r="T5">
        <f t="shared" si="7"/>
        <v>33535496.028697897</v>
      </c>
    </row>
    <row r="6" spans="1:20" ht="15.75" thickTop="1" x14ac:dyDescent="0.25">
      <c r="A6">
        <v>785.4849853515625</v>
      </c>
      <c r="B6">
        <v>15</v>
      </c>
      <c r="D6">
        <v>788.35101318359375</v>
      </c>
      <c r="E6">
        <v>41770</v>
      </c>
      <c r="F6" t="s">
        <v>25</v>
      </c>
      <c r="G6">
        <v>2</v>
      </c>
      <c r="H6" t="s">
        <v>434</v>
      </c>
      <c r="I6">
        <f>SUM(S1:S30)</f>
        <v>21852640.157987524</v>
      </c>
      <c r="J6">
        <f>'hidden params'!J6</f>
        <v>8.0089009138998458E-3</v>
      </c>
      <c r="K6">
        <f t="shared" si="0"/>
        <v>5</v>
      </c>
      <c r="L6">
        <f t="shared" si="1"/>
        <v>0.15491552643902906</v>
      </c>
      <c r="M6">
        <f>I$7*((L$1*J6)+(L$2*J5)+(L$3*J4)+(L$4*J3)+(L$5*J2)+(L$6*J1)) + $I$4</f>
        <v>39051.932279331413</v>
      </c>
      <c r="N6">
        <f t="shared" si="2"/>
        <v>7.4197695566727241E-3</v>
      </c>
      <c r="O6">
        <f>I$10*((N$1*J6)+(N$2*J5)+(N$3*J4)+(N$4*J3)+(N$5*J2)+(N$6*J1)) + $I$4</f>
        <v>2525.560154088118</v>
      </c>
      <c r="P6">
        <f t="shared" si="3"/>
        <v>41577.492433419531</v>
      </c>
      <c r="Q6">
        <f t="shared" si="4"/>
        <v>-192.50756658046885</v>
      </c>
      <c r="R6">
        <f t="shared" si="5"/>
        <v>37059.163190733649</v>
      </c>
      <c r="S6">
        <f t="shared" si="6"/>
        <v>37059.163190733649</v>
      </c>
      <c r="T6">
        <f t="shared" si="7"/>
        <v>30786630.379188009</v>
      </c>
    </row>
    <row r="7" spans="1:20" x14ac:dyDescent="0.25">
      <c r="A7">
        <v>785.49700927734375</v>
      </c>
      <c r="B7">
        <v>13.75</v>
      </c>
      <c r="D7">
        <v>788.85400390625</v>
      </c>
      <c r="E7">
        <v>36150</v>
      </c>
      <c r="F7" t="s">
        <v>26</v>
      </c>
      <c r="G7" s="11">
        <v>0.10000000149011612</v>
      </c>
      <c r="H7" s="22" t="s">
        <v>435</v>
      </c>
      <c r="I7" s="22">
        <v>87292.397899190822</v>
      </c>
      <c r="J7">
        <f>'hidden params'!J7</f>
        <v>1.6289556013377802E-3</v>
      </c>
      <c r="K7">
        <f t="shared" si="0"/>
        <v>6</v>
      </c>
      <c r="L7">
        <f t="shared" si="1"/>
        <v>7.994987224735374E-2</v>
      </c>
      <c r="M7">
        <f>I$7*((L$1*J7)+(L$2*J6)+(L$3*J5)+(L$4*J4)+(L$5*J3)+(L$6*J2)+(L$7*J1)) + $I$4</f>
        <v>28305.63854386576</v>
      </c>
      <c r="N7">
        <f t="shared" si="2"/>
        <v>2.5882753361769796E-2</v>
      </c>
      <c r="O7">
        <f>I$10*((N$1*J7)+(N$2*J6)+(N$3*J5)+(N$4*J4)+(N$5*J3)+(N$6*J2)+(N$7*J1)) + $I$4</f>
        <v>9327.7355027117428</v>
      </c>
      <c r="P7">
        <f t="shared" si="3"/>
        <v>37633.374046577504</v>
      </c>
      <c r="Q7">
        <f t="shared" si="4"/>
        <v>1483.3740465775045</v>
      </c>
      <c r="R7">
        <f t="shared" si="5"/>
        <v>2200398.5620597205</v>
      </c>
      <c r="S7">
        <f t="shared" si="6"/>
        <v>2200398.5620597205</v>
      </c>
      <c r="T7">
        <f t="shared" si="7"/>
        <v>22329016.29845158</v>
      </c>
    </row>
    <row r="8" spans="1:20" x14ac:dyDescent="0.25">
      <c r="A8">
        <v>785.510009765625</v>
      </c>
      <c r="B8">
        <v>13.25</v>
      </c>
      <c r="D8">
        <v>789.35601806640625</v>
      </c>
      <c r="E8">
        <v>45040</v>
      </c>
      <c r="F8" t="s">
        <v>27</v>
      </c>
      <c r="G8" s="11">
        <v>2.9999999329447746E-2</v>
      </c>
      <c r="H8" s="22" t="s">
        <v>436</v>
      </c>
      <c r="I8" s="22">
        <v>0.26129961940807672</v>
      </c>
      <c r="J8">
        <f>'hidden params'!J8</f>
        <v>2.9654445356787595E-4</v>
      </c>
      <c r="K8">
        <f t="shared" si="0"/>
        <v>7</v>
      </c>
      <c r="L8">
        <f t="shared" si="1"/>
        <v>3.132655870986352E-2</v>
      </c>
      <c r="M8">
        <f>I$7*((L$1*J8)+(L$2*J7)+(L$3*J6)+(L$4*J5)+(L$5*J4)+(L$6*J3)+(L$7*J2)+(L$8*J1)) + $I$4</f>
        <v>16688.61063586202</v>
      </c>
      <c r="N8">
        <f t="shared" si="2"/>
        <v>6.8403309739033663E-2</v>
      </c>
      <c r="O8">
        <f>I$10*((N$1*J8)+(N$2*J7)+(N$3*J6)+(N$4*J5)+(N$5*J4)+(N$6*J3)+(N$7*J2)+(N$8*J1)) + $I$4</f>
        <v>26479.983071882085</v>
      </c>
      <c r="P8">
        <f t="shared" si="3"/>
        <v>43168.593707744105</v>
      </c>
      <c r="Q8">
        <f t="shared" si="4"/>
        <v>-1871.4062922558951</v>
      </c>
      <c r="R8">
        <f t="shared" si="5"/>
        <v>3502161.5106949569</v>
      </c>
      <c r="S8">
        <f t="shared" si="6"/>
        <v>3502161.5106949569</v>
      </c>
      <c r="T8">
        <f t="shared" si="7"/>
        <v>13173255.23858472</v>
      </c>
    </row>
    <row r="9" spans="1:20" x14ac:dyDescent="0.25">
      <c r="A9">
        <v>785.52197265625</v>
      </c>
      <c r="B9">
        <v>19.25</v>
      </c>
      <c r="D9">
        <v>789.87200927734375</v>
      </c>
      <c r="E9">
        <v>67250</v>
      </c>
      <c r="F9" t="s">
        <v>28</v>
      </c>
      <c r="G9">
        <v>6</v>
      </c>
      <c r="H9" t="s">
        <v>442</v>
      </c>
      <c r="I9">
        <f>I3*I8</f>
        <v>3.5938995892584091</v>
      </c>
      <c r="J9">
        <f>'hidden params'!J9</f>
        <v>4.9062092495307995E-5</v>
      </c>
      <c r="K9">
        <f t="shared" si="0"/>
        <v>8</v>
      </c>
      <c r="L9">
        <f t="shared" si="1"/>
        <v>9.3551429738997875E-3</v>
      </c>
      <c r="M9">
        <f>I$7*((L$1*J9)+(L$2*J8)+(L$3*J7)+(L$4*J6)+(L$5*J5)+(L$6*J4)+(L$7*J3)+(L$8*J2)+(L$9*J1)) + $I$4</f>
        <v>8184.7972295448481</v>
      </c>
      <c r="N9">
        <f t="shared" si="2"/>
        <v>0.13739915879637291</v>
      </c>
      <c r="O9">
        <f>I$10*((N$1*J9)+(N$2*J8)+(N$3*J7)+(N$4*J6)+(N$5*J5)+(N$6*J4)+(N$7*J3)+(N$8*J2)+(N$9*J1)) + $I$4</f>
        <v>58316.621347740118</v>
      </c>
      <c r="P9">
        <f t="shared" si="3"/>
        <v>66501.41857728496</v>
      </c>
      <c r="Q9">
        <f t="shared" si="4"/>
        <v>-748.58142271504039</v>
      </c>
      <c r="R9">
        <f t="shared" si="5"/>
        <v>560374.14643407403</v>
      </c>
      <c r="S9">
        <f t="shared" si="6"/>
        <v>560374.14643407403</v>
      </c>
      <c r="T9">
        <f t="shared" si="7"/>
        <v>6464942.2332282253</v>
      </c>
    </row>
    <row r="10" spans="1:20" x14ac:dyDescent="0.25">
      <c r="A10">
        <v>785.53399658203125</v>
      </c>
      <c r="B10">
        <v>32.75</v>
      </c>
      <c r="D10">
        <v>790.375</v>
      </c>
      <c r="E10">
        <v>102400</v>
      </c>
      <c r="F10" s="2" t="s">
        <v>19</v>
      </c>
      <c r="G10">
        <v>786.56329345703125</v>
      </c>
      <c r="H10" s="23" t="s">
        <v>448</v>
      </c>
      <c r="I10" s="23">
        <v>287297.26149503142</v>
      </c>
      <c r="J10">
        <f>'hidden params'!J10</f>
        <v>7.4618768218493286E-6</v>
      </c>
      <c r="K10">
        <f t="shared" si="0"/>
        <v>9</v>
      </c>
      <c r="L10">
        <f t="shared" si="1"/>
        <v>2.1156498436974425E-3</v>
      </c>
      <c r="M10">
        <f>I$7*((L1*J$10)+(L2*J$9)+(L3*J$8)+(L4*J$7)+(L5*J$6)+(L6*J$5)+(L7*J$4)+(L8*J$3)+(L9*J$2)+(L10*J$1)) + $I$4</f>
        <v>3400.9362148112737</v>
      </c>
      <c r="N10">
        <f t="shared" si="2"/>
        <v>0.20821925214355955</v>
      </c>
      <c r="O10">
        <f>I$10*((N1*J$10)+(N2*J$9)+(N3*J$8)+(N4*J$7)+(N5*J$6)+(N6*J$5)+(N7*J$4)+(N8*J$3)+(N9*J$2)+(N10*J$1)) + $I$4</f>
        <v>99866.036059675316</v>
      </c>
      <c r="P10">
        <f t="shared" si="3"/>
        <v>103266.97227448659</v>
      </c>
      <c r="Q10">
        <f t="shared" si="4"/>
        <v>866.97227448658668</v>
      </c>
      <c r="R10">
        <f t="shared" si="5"/>
        <v>751640.92472844536</v>
      </c>
      <c r="S10">
        <f t="shared" si="6"/>
        <v>751640.92472844536</v>
      </c>
      <c r="T10">
        <f t="shared" si="7"/>
        <v>2688014.9607814606</v>
      </c>
    </row>
    <row r="11" spans="1:20" x14ac:dyDescent="0.25">
      <c r="A11">
        <v>785.5460205078125</v>
      </c>
      <c r="B11">
        <v>38.25</v>
      </c>
      <c r="D11">
        <v>790.86602783203125</v>
      </c>
      <c r="E11">
        <v>133100</v>
      </c>
      <c r="F11" s="2" t="s">
        <v>29</v>
      </c>
      <c r="G11">
        <v>793.2662353515625</v>
      </c>
      <c r="H11" s="23" t="s">
        <v>449</v>
      </c>
      <c r="I11" s="23">
        <v>0.70848883545763519</v>
      </c>
      <c r="J11">
        <f>'hidden params'!J11</f>
        <v>1.052564504578221E-6</v>
      </c>
      <c r="K11">
        <f t="shared" si="0"/>
        <v>10</v>
      </c>
      <c r="L11">
        <f t="shared" si="1"/>
        <v>3.557689535157521E-4</v>
      </c>
      <c r="M11">
        <f t="shared" ref="M11:M30" si="8">I$7*((L2*J$10)+(L3*J$9)+(L4*J$8)+(L5*J$7)+(L6*J$6)+(L7*J$5)+(L8*J$4)+(L9*J$3)+(L10*J$2)+(L11*J$1)) + $I$4</f>
        <v>1216.3006955425733</v>
      </c>
      <c r="N11">
        <f t="shared" si="2"/>
        <v>0.2333825237160442</v>
      </c>
      <c r="O11">
        <f t="shared" ref="O11:O30" si="9">I$10*((N2*J$10)+(N3*J$9)+(N4*J$8)+(N5*J$7)+(N6*J$6)+(N7*J$5)+(N8*J$4)+(N9*J$3)+(N10*J$2)+(N11*J$1)) + $I$4</f>
        <v>132558.50490912379</v>
      </c>
      <c r="P11">
        <f t="shared" si="3"/>
        <v>133774.80560466636</v>
      </c>
      <c r="Q11">
        <f t="shared" si="4"/>
        <v>674.80560466635507</v>
      </c>
      <c r="R11">
        <f t="shared" si="5"/>
        <v>455362.60408912506</v>
      </c>
      <c r="S11">
        <f t="shared" si="6"/>
        <v>455362.60408912506</v>
      </c>
      <c r="T11">
        <f t="shared" si="7"/>
        <v>961930.8997330917</v>
      </c>
    </row>
    <row r="12" spans="1:20" x14ac:dyDescent="0.25">
      <c r="A12">
        <v>785.55902099609375</v>
      </c>
      <c r="B12">
        <v>19.5</v>
      </c>
      <c r="D12">
        <v>791.3690185546875</v>
      </c>
      <c r="E12">
        <v>136000</v>
      </c>
      <c r="F12" t="s">
        <v>30</v>
      </c>
      <c r="G12" t="s">
        <v>31</v>
      </c>
      <c r="H12" t="s">
        <v>453</v>
      </c>
      <c r="I12">
        <f>I11*I22</f>
        <v>9.6438020561998492</v>
      </c>
      <c r="J12">
        <f>'hidden params'!J12</f>
        <v>1.3868021752309093E-7</v>
      </c>
      <c r="K12">
        <f t="shared" si="0"/>
        <v>11</v>
      </c>
      <c r="L12">
        <f t="shared" si="1"/>
        <v>4.2947043898263402E-5</v>
      </c>
      <c r="M12">
        <f t="shared" si="8"/>
        <v>379.67391363234583</v>
      </c>
      <c r="N12">
        <f t="shared" si="2"/>
        <v>0.18624134269873333</v>
      </c>
      <c r="O12">
        <f t="shared" si="9"/>
        <v>135363.72637375342</v>
      </c>
      <c r="P12">
        <f t="shared" si="3"/>
        <v>135743.40028738577</v>
      </c>
      <c r="Q12">
        <f t="shared" si="4"/>
        <v>-256.59971261423198</v>
      </c>
      <c r="R12">
        <f t="shared" si="5"/>
        <v>65843.41251370644</v>
      </c>
      <c r="S12">
        <f t="shared" si="6"/>
        <v>65843.41251370644</v>
      </c>
      <c r="T12">
        <f t="shared" si="7"/>
        <v>300462.17240204668</v>
      </c>
    </row>
    <row r="13" spans="1:20" x14ac:dyDescent="0.25">
      <c r="A13">
        <v>785.57098388671875</v>
      </c>
      <c r="B13">
        <v>9.5</v>
      </c>
      <c r="D13">
        <v>791.87298583984375</v>
      </c>
      <c r="E13">
        <v>106200</v>
      </c>
      <c r="F13">
        <v>13600</v>
      </c>
      <c r="H13" s="24"/>
      <c r="I13" s="24"/>
      <c r="J13">
        <f>'hidden params'!J13</f>
        <v>1.7100403136067916E-8</v>
      </c>
      <c r="K13">
        <f t="shared" si="0"/>
        <v>12</v>
      </c>
      <c r="L13">
        <f t="shared" si="1"/>
        <v>3.4863994206699004E-6</v>
      </c>
      <c r="M13">
        <f t="shared" si="8"/>
        <v>104.74609606810152</v>
      </c>
      <c r="N13">
        <f t="shared" si="2"/>
        <v>9.8516984812249547E-2</v>
      </c>
      <c r="O13">
        <f t="shared" si="9"/>
        <v>105327.93183386064</v>
      </c>
      <c r="P13">
        <f t="shared" si="3"/>
        <v>105432.67792992874</v>
      </c>
      <c r="Q13">
        <f t="shared" si="4"/>
        <v>-767.32207007125544</v>
      </c>
      <c r="R13">
        <f t="shared" si="5"/>
        <v>588783.15921843669</v>
      </c>
      <c r="S13">
        <f t="shared" si="6"/>
        <v>588783.15921843669</v>
      </c>
      <c r="T13">
        <f t="shared" si="7"/>
        <v>82945.603848514671</v>
      </c>
    </row>
    <row r="14" spans="1:20" x14ac:dyDescent="0.25">
      <c r="A14">
        <v>785.5830078125</v>
      </c>
      <c r="B14">
        <v>21.75</v>
      </c>
      <c r="D14">
        <v>792.37701416015625</v>
      </c>
      <c r="E14">
        <v>62430</v>
      </c>
      <c r="F14">
        <v>13600</v>
      </c>
      <c r="H14" s="24"/>
      <c r="I14" s="24"/>
      <c r="J14">
        <f>'hidden params'!J14</f>
        <v>2.001917954263115E-9</v>
      </c>
      <c r="K14">
        <f t="shared" si="0"/>
        <v>13</v>
      </c>
      <c r="L14">
        <f t="shared" si="1"/>
        <v>1.6638695025537792E-7</v>
      </c>
      <c r="M14">
        <f t="shared" si="8"/>
        <v>25.818545446596843</v>
      </c>
      <c r="N14">
        <f t="shared" si="2"/>
        <v>2.9686181810158283E-2</v>
      </c>
      <c r="O14">
        <f t="shared" si="9"/>
        <v>62057.606933110721</v>
      </c>
      <c r="P14">
        <f t="shared" si="3"/>
        <v>62083.425478557321</v>
      </c>
      <c r="Q14">
        <f t="shared" si="4"/>
        <v>-346.57452144267882</v>
      </c>
      <c r="R14">
        <f t="shared" si="5"/>
        <v>120113.89891322184</v>
      </c>
      <c r="S14">
        <f t="shared" si="6"/>
        <v>120113.89891322184</v>
      </c>
      <c r="T14">
        <f t="shared" si="7"/>
        <v>20458.021950932703</v>
      </c>
    </row>
    <row r="15" spans="1:20" x14ac:dyDescent="0.25">
      <c r="A15">
        <v>785.594970703125</v>
      </c>
      <c r="B15">
        <v>31.75</v>
      </c>
      <c r="D15">
        <v>792.8809814453125</v>
      </c>
      <c r="E15">
        <v>26960</v>
      </c>
      <c r="J15">
        <f>'hidden params'!J15</f>
        <v>0</v>
      </c>
      <c r="K15">
        <f t="shared" si="0"/>
        <v>14</v>
      </c>
      <c r="L15">
        <f t="shared" si="1"/>
        <v>3.1695611210640202E-9</v>
      </c>
      <c r="M15">
        <f t="shared" si="8"/>
        <v>5.733274777673774</v>
      </c>
      <c r="N15">
        <f t="shared" si="2"/>
        <v>3.1528790583157875E-3</v>
      </c>
      <c r="O15">
        <f t="shared" si="9"/>
        <v>27906.282637991604</v>
      </c>
      <c r="P15">
        <f t="shared" si="3"/>
        <v>27912.015912769279</v>
      </c>
      <c r="Q15">
        <f t="shared" si="4"/>
        <v>952.01591276927866</v>
      </c>
      <c r="R15">
        <f t="shared" si="5"/>
        <v>906334.29816592275</v>
      </c>
      <c r="S15">
        <f t="shared" si="6"/>
        <v>906334.29816592275</v>
      </c>
      <c r="T15">
        <f t="shared" si="7"/>
        <v>4545.804532617638</v>
      </c>
    </row>
    <row r="16" spans="1:20" x14ac:dyDescent="0.25">
      <c r="A16">
        <v>785.60699462890625</v>
      </c>
      <c r="B16">
        <v>33.5</v>
      </c>
      <c r="D16">
        <v>793.385009765625</v>
      </c>
      <c r="E16">
        <v>9482</v>
      </c>
      <c r="F16">
        <v>21852640.158018652</v>
      </c>
      <c r="H16" t="s">
        <v>450</v>
      </c>
      <c r="I16">
        <f>I7/(I7+I10)</f>
        <v>0.23303472402403758</v>
      </c>
      <c r="J16">
        <f>'hidden params'!J16</f>
        <v>0</v>
      </c>
      <c r="K16">
        <f t="shared" si="0"/>
        <v>15</v>
      </c>
      <c r="L16">
        <f t="shared" si="1"/>
        <v>0</v>
      </c>
      <c r="M16">
        <f t="shared" si="8"/>
        <v>1.1513381711228803</v>
      </c>
      <c r="N16">
        <f t="shared" si="2"/>
        <v>0</v>
      </c>
      <c r="O16">
        <f t="shared" si="9"/>
        <v>9966.3770031489366</v>
      </c>
      <c r="P16">
        <f t="shared" si="3"/>
        <v>9967.5283413200596</v>
      </c>
      <c r="Q16">
        <f t="shared" si="4"/>
        <v>485.52834132005955</v>
      </c>
      <c r="R16">
        <f t="shared" si="5"/>
        <v>235737.77022500825</v>
      </c>
      <c r="S16">
        <f t="shared" si="6"/>
        <v>235737.77022500825</v>
      </c>
      <c r="T16">
        <f t="shared" si="7"/>
        <v>913.45444613986319</v>
      </c>
    </row>
    <row r="17" spans="1:20" x14ac:dyDescent="0.25">
      <c r="A17">
        <v>785.6199951171875</v>
      </c>
      <c r="B17">
        <v>38.25</v>
      </c>
      <c r="D17">
        <f>D16 + (1/$G$6)</f>
        <v>793.885009765625</v>
      </c>
      <c r="E17">
        <v>0</v>
      </c>
      <c r="F17">
        <v>21852640.158018664</v>
      </c>
      <c r="H17" t="s">
        <v>451</v>
      </c>
      <c r="I17">
        <f>I10/(I10+I7)</f>
        <v>0.76696527597596242</v>
      </c>
      <c r="J17">
        <f>'hidden params'!J17</f>
        <v>0</v>
      </c>
      <c r="K17">
        <f t="shared" si="0"/>
        <v>16</v>
      </c>
      <c r="L17">
        <f t="shared" si="1"/>
        <v>0</v>
      </c>
      <c r="M17">
        <f t="shared" si="8"/>
        <v>0.20828583394742536</v>
      </c>
      <c r="N17">
        <f t="shared" si="2"/>
        <v>0</v>
      </c>
      <c r="O17">
        <f t="shared" si="9"/>
        <v>2947.3095648870712</v>
      </c>
      <c r="P17">
        <f t="shared" si="3"/>
        <v>2947.5178507210185</v>
      </c>
      <c r="Q17">
        <f t="shared" si="4"/>
        <v>2947.5178507210185</v>
      </c>
      <c r="R17">
        <f t="shared" si="5"/>
        <v>8687861.4803190529</v>
      </c>
      <c r="S17">
        <f t="shared" si="6"/>
        <v>8687861.4803190529</v>
      </c>
      <c r="T17">
        <f t="shared" si="7"/>
        <v>165.35500131739315</v>
      </c>
    </row>
    <row r="18" spans="1:20" x14ac:dyDescent="0.25">
      <c r="A18">
        <v>785.63201904296875</v>
      </c>
      <c r="B18">
        <v>52.5</v>
      </c>
      <c r="D18">
        <f>D17 + (1/$G$6)</f>
        <v>794.385009765625</v>
      </c>
      <c r="E18">
        <v>0</v>
      </c>
      <c r="F18">
        <v>21852640.157987524</v>
      </c>
      <c r="J18">
        <f>'hidden params'!J18</f>
        <v>0</v>
      </c>
      <c r="K18">
        <f t="shared" si="0"/>
        <v>17</v>
      </c>
      <c r="L18">
        <f t="shared" si="1"/>
        <v>0</v>
      </c>
      <c r="M18">
        <f t="shared" si="8"/>
        <v>3.3444158664144241E-2</v>
      </c>
      <c r="N18">
        <f t="shared" si="2"/>
        <v>0</v>
      </c>
      <c r="O18">
        <f t="shared" si="9"/>
        <v>745.49577378383844</v>
      </c>
      <c r="P18">
        <f t="shared" si="3"/>
        <v>745.52921794250256</v>
      </c>
      <c r="Q18">
        <f t="shared" si="4"/>
        <v>745.52921794250256</v>
      </c>
      <c r="R18">
        <f t="shared" si="5"/>
        <v>555813.81480595947</v>
      </c>
      <c r="S18">
        <f t="shared" si="6"/>
        <v>555813.81480595947</v>
      </c>
      <c r="T18">
        <f t="shared" si="7"/>
        <v>26.567538307019333</v>
      </c>
    </row>
    <row r="19" spans="1:20" x14ac:dyDescent="0.25">
      <c r="A19">
        <v>785.64398193359375</v>
      </c>
      <c r="B19">
        <v>82.25</v>
      </c>
      <c r="D19">
        <f>D18 + (1/$G$6)</f>
        <v>794.885009765625</v>
      </c>
      <c r="E19">
        <v>0</v>
      </c>
      <c r="H19" t="s">
        <v>441</v>
      </c>
      <c r="I19">
        <v>8411.8381825269826</v>
      </c>
      <c r="J19">
        <f>'hidden params'!J19</f>
        <v>0</v>
      </c>
      <c r="K19">
        <f t="shared" si="0"/>
        <v>18</v>
      </c>
      <c r="L19">
        <f t="shared" si="1"/>
        <v>0</v>
      </c>
      <c r="M19">
        <f t="shared" si="8"/>
        <v>4.6350793009170251E-3</v>
      </c>
      <c r="N19">
        <f t="shared" si="2"/>
        <v>0</v>
      </c>
      <c r="O19">
        <f t="shared" si="9"/>
        <v>165.26615086631259</v>
      </c>
      <c r="P19">
        <f t="shared" si="3"/>
        <v>165.27078594561351</v>
      </c>
      <c r="Q19">
        <f t="shared" si="4"/>
        <v>165.27078594561351</v>
      </c>
      <c r="R19">
        <f t="shared" si="5"/>
        <v>27314.4326870808</v>
      </c>
      <c r="S19">
        <f t="shared" si="6"/>
        <v>27314.4326870808</v>
      </c>
      <c r="T19">
        <f t="shared" si="7"/>
        <v>3.6843550553738758</v>
      </c>
    </row>
    <row r="20" spans="1:20" x14ac:dyDescent="0.25">
      <c r="A20">
        <v>785.656005859375</v>
      </c>
      <c r="B20">
        <v>90.25</v>
      </c>
      <c r="E20">
        <v>0</v>
      </c>
      <c r="F20">
        <v>0.26129961940807672</v>
      </c>
      <c r="H20" t="s">
        <v>444</v>
      </c>
      <c r="I20">
        <f>'hidden params'!I20</f>
        <v>0.86622543450233802</v>
      </c>
      <c r="J20">
        <f>'hidden params'!J20</f>
        <v>0</v>
      </c>
      <c r="K20" t="str">
        <f t="shared" si="0"/>
        <v/>
      </c>
      <c r="L20">
        <f t="shared" si="1"/>
        <v>0</v>
      </c>
      <c r="M20">
        <f t="shared" si="8"/>
        <v>5.3179139977897923E-4</v>
      </c>
      <c r="N20">
        <f t="shared" si="2"/>
        <v>0</v>
      </c>
      <c r="O20">
        <f t="shared" si="9"/>
        <v>32.666300568051305</v>
      </c>
      <c r="P20" t="str">
        <f t="shared" si="3"/>
        <v/>
      </c>
      <c r="Q20" t="str">
        <f t="shared" si="4"/>
        <v/>
      </c>
      <c r="R20" t="str">
        <f t="shared" si="5"/>
        <v/>
      </c>
      <c r="S20" t="str">
        <f t="shared" si="6"/>
        <v/>
      </c>
      <c r="T20" t="str">
        <f t="shared" si="7"/>
        <v/>
      </c>
    </row>
    <row r="21" spans="1:20" x14ac:dyDescent="0.25">
      <c r="A21">
        <v>785.66900634765625</v>
      </c>
      <c r="B21">
        <v>46</v>
      </c>
      <c r="E21">
        <v>0</v>
      </c>
      <c r="F21">
        <v>0.70848883545763519</v>
      </c>
      <c r="H21" t="s">
        <v>445</v>
      </c>
      <c r="I21">
        <f>'hidden params'!I21</f>
        <v>13.753941155366729</v>
      </c>
      <c r="J21">
        <f>'hidden params'!J21</f>
        <v>0</v>
      </c>
      <c r="K21" t="str">
        <f t="shared" si="0"/>
        <v/>
      </c>
      <c r="L21">
        <f t="shared" si="1"/>
        <v>0</v>
      </c>
      <c r="M21">
        <f t="shared" si="8"/>
        <v>4.7663377980270253E-5</v>
      </c>
      <c r="N21">
        <f t="shared" si="2"/>
        <v>0</v>
      </c>
      <c r="O21">
        <f t="shared" si="9"/>
        <v>5.7925827532572427</v>
      </c>
      <c r="P21" t="str">
        <f t="shared" si="3"/>
        <v/>
      </c>
      <c r="Q21" t="str">
        <f t="shared" si="4"/>
        <v/>
      </c>
      <c r="R21" t="str">
        <f t="shared" si="5"/>
        <v/>
      </c>
      <c r="S21" t="str">
        <f t="shared" si="6"/>
        <v/>
      </c>
      <c r="T21" t="str">
        <f t="shared" si="7"/>
        <v/>
      </c>
    </row>
    <row r="22" spans="1:20" x14ac:dyDescent="0.25">
      <c r="A22">
        <v>785.6810302734375</v>
      </c>
      <c r="B22">
        <v>33.25</v>
      </c>
      <c r="E22">
        <v>0</v>
      </c>
      <c r="F22">
        <v>87292.397899190822</v>
      </c>
      <c r="H22" s="23" t="s">
        <v>452</v>
      </c>
      <c r="I22" s="23">
        <v>13.611791144133717</v>
      </c>
      <c r="J22">
        <f>'hidden params'!J22</f>
        <v>0</v>
      </c>
      <c r="K22" t="str">
        <f t="shared" si="0"/>
        <v/>
      </c>
      <c r="L22">
        <f t="shared" si="1"/>
        <v>0</v>
      </c>
      <c r="M22">
        <f t="shared" si="8"/>
        <v>3.0655598090724613E-6</v>
      </c>
      <c r="N22">
        <f t="shared" si="2"/>
        <v>0</v>
      </c>
      <c r="O22">
        <f t="shared" si="9"/>
        <v>0.89825114933209083</v>
      </c>
      <c r="P22" t="str">
        <f t="shared" si="3"/>
        <v/>
      </c>
      <c r="Q22" t="str">
        <f t="shared" si="4"/>
        <v/>
      </c>
      <c r="R22" t="str">
        <f t="shared" si="5"/>
        <v/>
      </c>
      <c r="S22" t="str">
        <f t="shared" si="6"/>
        <v/>
      </c>
      <c r="T22" t="str">
        <f t="shared" si="7"/>
        <v/>
      </c>
    </row>
    <row r="23" spans="1:20" x14ac:dyDescent="0.25">
      <c r="A23">
        <v>785.6929931640625</v>
      </c>
      <c r="B23">
        <v>67.5</v>
      </c>
      <c r="E23">
        <v>0</v>
      </c>
      <c r="F23">
        <v>13.753941155366729</v>
      </c>
      <c r="H23" s="24"/>
      <c r="I23" s="24"/>
      <c r="J23">
        <f>'hidden params'!J23</f>
        <v>0</v>
      </c>
      <c r="K23" t="str">
        <f t="shared" si="0"/>
        <v/>
      </c>
      <c r="L23">
        <f t="shared" si="1"/>
        <v>0</v>
      </c>
      <c r="M23">
        <f t="shared" si="8"/>
        <v>1.2195308652145432E-7</v>
      </c>
      <c r="N23">
        <f t="shared" si="2"/>
        <v>0</v>
      </c>
      <c r="O23">
        <f t="shared" si="9"/>
        <v>0.10808165381485585</v>
      </c>
      <c r="P23" t="str">
        <f t="shared" si="3"/>
        <v/>
      </c>
      <c r="Q23" t="str">
        <f t="shared" si="4"/>
        <v/>
      </c>
      <c r="R23" t="str">
        <f t="shared" si="5"/>
        <v/>
      </c>
      <c r="S23" t="str">
        <f t="shared" si="6"/>
        <v/>
      </c>
      <c r="T23" t="str">
        <f t="shared" si="7"/>
        <v/>
      </c>
    </row>
    <row r="24" spans="1:20" x14ac:dyDescent="0.25">
      <c r="A24">
        <v>785.70501708984375</v>
      </c>
      <c r="B24">
        <v>69.75</v>
      </c>
      <c r="E24">
        <v>0</v>
      </c>
      <c r="F24">
        <v>13.611791144133717</v>
      </c>
      <c r="H24" t="s">
        <v>443</v>
      </c>
      <c r="I24">
        <v>5800235483.254364</v>
      </c>
      <c r="J24">
        <f>'hidden params'!J24</f>
        <v>0</v>
      </c>
      <c r="K24" t="str">
        <f t="shared" si="0"/>
        <v/>
      </c>
      <c r="L24">
        <f t="shared" si="1"/>
        <v>0</v>
      </c>
      <c r="M24">
        <f t="shared" si="8"/>
        <v>2.0645415618950922E-9</v>
      </c>
      <c r="N24">
        <f t="shared" si="2"/>
        <v>0</v>
      </c>
      <c r="O24">
        <f t="shared" si="9"/>
        <v>6.7590689044269275E-3</v>
      </c>
      <c r="P24" t="str">
        <f t="shared" si="3"/>
        <v/>
      </c>
      <c r="Q24" t="str">
        <f t="shared" si="4"/>
        <v/>
      </c>
      <c r="R24" t="str">
        <f t="shared" si="5"/>
        <v/>
      </c>
      <c r="S24" t="str">
        <f t="shared" si="6"/>
        <v/>
      </c>
      <c r="T24" t="str">
        <f t="shared" si="7"/>
        <v/>
      </c>
    </row>
    <row r="25" spans="1:20" x14ac:dyDescent="0.25">
      <c r="A25">
        <v>785.718017578125</v>
      </c>
      <c r="B25">
        <v>84</v>
      </c>
      <c r="E25">
        <v>0</v>
      </c>
      <c r="H25" t="s">
        <v>446</v>
      </c>
      <c r="I25">
        <v>3751436242.7864971</v>
      </c>
      <c r="J25">
        <f>'hidden params'!J25</f>
        <v>0</v>
      </c>
      <c r="K25" t="str">
        <f t="shared" si="0"/>
        <v/>
      </c>
      <c r="L25">
        <f t="shared" si="1"/>
        <v>0</v>
      </c>
      <c r="M25">
        <f t="shared" si="8"/>
        <v>0</v>
      </c>
      <c r="N25">
        <f t="shared" si="2"/>
        <v>0</v>
      </c>
      <c r="O25">
        <f t="shared" si="9"/>
        <v>0</v>
      </c>
      <c r="P25" t="str">
        <f t="shared" si="3"/>
        <v/>
      </c>
      <c r="Q25" t="str">
        <f t="shared" si="4"/>
        <v/>
      </c>
      <c r="R25" t="str">
        <f t="shared" si="5"/>
        <v/>
      </c>
      <c r="S25" t="str">
        <f t="shared" si="6"/>
        <v/>
      </c>
      <c r="T25" t="str">
        <f t="shared" si="7"/>
        <v/>
      </c>
    </row>
    <row r="26" spans="1:20" x14ac:dyDescent="0.25">
      <c r="A26">
        <v>785.72998046875</v>
      </c>
      <c r="B26">
        <v>115.30000305175781</v>
      </c>
      <c r="E26">
        <v>0</v>
      </c>
      <c r="H26" t="s">
        <v>447</v>
      </c>
      <c r="I26">
        <v>14.211625065692385</v>
      </c>
      <c r="J26">
        <f>'hidden params'!J26</f>
        <v>0</v>
      </c>
      <c r="K26" t="str">
        <f t="shared" si="0"/>
        <v/>
      </c>
      <c r="L26">
        <f t="shared" si="1"/>
        <v>0</v>
      </c>
      <c r="M26">
        <f t="shared" si="8"/>
        <v>0</v>
      </c>
      <c r="N26">
        <f t="shared" si="2"/>
        <v>0</v>
      </c>
      <c r="O26">
        <f t="shared" si="9"/>
        <v>0</v>
      </c>
      <c r="P26" t="str">
        <f t="shared" si="3"/>
        <v/>
      </c>
      <c r="Q26" t="str">
        <f t="shared" si="4"/>
        <v/>
      </c>
      <c r="R26" t="str">
        <f t="shared" si="5"/>
        <v/>
      </c>
      <c r="S26" t="str">
        <f t="shared" si="6"/>
        <v/>
      </c>
      <c r="T26" t="str">
        <f t="shared" si="7"/>
        <v/>
      </c>
    </row>
    <row r="27" spans="1:20" x14ac:dyDescent="0.25">
      <c r="A27">
        <v>785.74200439453125</v>
      </c>
      <c r="B27">
        <v>106.69999694824219</v>
      </c>
      <c r="E27">
        <v>0</v>
      </c>
      <c r="H27" t="s">
        <v>468</v>
      </c>
      <c r="I27">
        <f xml:space="preserve"> 1 + 1.5*EXP(-(I22 * 0.000239 * I19))</f>
        <v>1.000000000001956</v>
      </c>
      <c r="J27">
        <f>'hidden params'!J27</f>
        <v>0</v>
      </c>
      <c r="K27" t="str">
        <f t="shared" si="0"/>
        <v/>
      </c>
      <c r="L27">
        <f t="shared" si="1"/>
        <v>0</v>
      </c>
      <c r="M27">
        <f t="shared" si="8"/>
        <v>0</v>
      </c>
      <c r="N27">
        <f t="shared" si="2"/>
        <v>0</v>
      </c>
      <c r="O27">
        <f t="shared" si="9"/>
        <v>0</v>
      </c>
      <c r="P27" t="str">
        <f t="shared" si="3"/>
        <v/>
      </c>
      <c r="Q27" t="str">
        <f t="shared" si="4"/>
        <v/>
      </c>
      <c r="R27" t="str">
        <f t="shared" si="5"/>
        <v/>
      </c>
      <c r="S27" t="str">
        <f t="shared" si="6"/>
        <v/>
      </c>
      <c r="T27" t="str">
        <f t="shared" si="7"/>
        <v/>
      </c>
    </row>
    <row r="28" spans="1:20" x14ac:dyDescent="0.25">
      <c r="A28">
        <v>785.7540283203125</v>
      </c>
      <c r="B28">
        <v>108.30000305175781</v>
      </c>
      <c r="E28">
        <v>0</v>
      </c>
      <c r="H28" t="s">
        <v>467</v>
      </c>
      <c r="I28">
        <f>(2^0.5)*(ABS((I3*I8)-I22*I11))/((((I3*I8*(1-I8))+(I22*I11*(1-I11))))^0.5)</f>
        <v>3.6595268993838217</v>
      </c>
      <c r="J28">
        <f>'hidden params'!J28</f>
        <v>0</v>
      </c>
      <c r="K28" t="str">
        <f t="shared" si="0"/>
        <v/>
      </c>
      <c r="L28">
        <f t="shared" si="1"/>
        <v>0</v>
      </c>
      <c r="M28">
        <f t="shared" si="8"/>
        <v>0</v>
      </c>
      <c r="N28">
        <f t="shared" si="2"/>
        <v>0</v>
      </c>
      <c r="O28">
        <f t="shared" si="9"/>
        <v>0</v>
      </c>
      <c r="P28" t="str">
        <f t="shared" si="3"/>
        <v/>
      </c>
      <c r="Q28" t="str">
        <f t="shared" si="4"/>
        <v/>
      </c>
      <c r="R28" t="str">
        <f t="shared" si="5"/>
        <v/>
      </c>
      <c r="S28" t="str">
        <f t="shared" si="6"/>
        <v/>
      </c>
      <c r="T28" t="str">
        <f t="shared" si="7"/>
        <v/>
      </c>
    </row>
    <row r="29" spans="1:20" x14ac:dyDescent="0.25">
      <c r="A29">
        <v>785.76702880859375</v>
      </c>
      <c r="B29">
        <v>137</v>
      </c>
      <c r="H29" t="s">
        <v>469</v>
      </c>
      <c r="I29">
        <f>(I24-I25)/I25</f>
        <v>0.54613729459148608</v>
      </c>
      <c r="J29">
        <f>'hidden params'!J29</f>
        <v>0</v>
      </c>
      <c r="K29" t="str">
        <f t="shared" si="0"/>
        <v/>
      </c>
      <c r="L29">
        <f t="shared" si="1"/>
        <v>0</v>
      </c>
      <c r="M29">
        <f t="shared" si="8"/>
        <v>0</v>
      </c>
      <c r="N29">
        <f t="shared" si="2"/>
        <v>0</v>
      </c>
      <c r="O29">
        <f t="shared" si="9"/>
        <v>0</v>
      </c>
      <c r="P29" t="str">
        <f t="shared" si="3"/>
        <v/>
      </c>
      <c r="Q29" t="str">
        <f t="shared" si="4"/>
        <v/>
      </c>
      <c r="R29" t="str">
        <f t="shared" si="5"/>
        <v/>
      </c>
      <c r="S29" t="str">
        <f t="shared" si="6"/>
        <v/>
      </c>
      <c r="T29" t="str">
        <f t="shared" si="7"/>
        <v/>
      </c>
    </row>
    <row r="30" spans="1:20" x14ac:dyDescent="0.25">
      <c r="A30">
        <v>785.77899169921875</v>
      </c>
      <c r="B30">
        <v>182</v>
      </c>
      <c r="H30" t="s">
        <v>470</v>
      </c>
      <c r="I30">
        <f>(I25-I6)/I6</f>
        <v>170.66970286724285</v>
      </c>
      <c r="J30">
        <f>'hidden params'!J30</f>
        <v>0</v>
      </c>
      <c r="K30" t="str">
        <f t="shared" si="0"/>
        <v/>
      </c>
      <c r="L30">
        <f t="shared" si="1"/>
        <v>0</v>
      </c>
      <c r="M30">
        <f t="shared" si="8"/>
        <v>0</v>
      </c>
      <c r="N30">
        <f t="shared" si="2"/>
        <v>0</v>
      </c>
      <c r="O30">
        <f t="shared" si="9"/>
        <v>0</v>
      </c>
      <c r="P30" t="str">
        <f t="shared" si="3"/>
        <v/>
      </c>
      <c r="Q30" t="str">
        <f t="shared" si="4"/>
        <v/>
      </c>
      <c r="R30" t="str">
        <f t="shared" si="5"/>
        <v/>
      </c>
      <c r="S30" t="str">
        <f t="shared" si="6"/>
        <v/>
      </c>
      <c r="T30" t="str">
        <f t="shared" si="7"/>
        <v/>
      </c>
    </row>
    <row r="31" spans="1:20" x14ac:dyDescent="0.25">
      <c r="A31">
        <v>785.791015625</v>
      </c>
      <c r="B31">
        <v>265.20001220703125</v>
      </c>
      <c r="H31" t="s">
        <v>471</v>
      </c>
      <c r="I31">
        <f>(0.25* 0.0058*I22*I19)*EXP(-((I17-0.5)^2)/(2*((0.174318)^2)))</f>
        <v>51.388681667734325</v>
      </c>
      <c r="J31">
        <f>'hidden params'!J31</f>
        <v>0</v>
      </c>
    </row>
    <row r="32" spans="1:20" x14ac:dyDescent="0.25">
      <c r="A32">
        <v>785.802978515625</v>
      </c>
      <c r="B32">
        <v>453.70001220703125</v>
      </c>
      <c r="H32" t="s">
        <v>494</v>
      </c>
      <c r="I32">
        <f xml:space="preserve"> ($R$69 / 100)^-1</f>
        <v>31.008354428638018</v>
      </c>
      <c r="J32">
        <f>'hidden params'!J32</f>
        <v>0</v>
      </c>
    </row>
    <row r="33" spans="1:20" x14ac:dyDescent="0.25">
      <c r="A33">
        <v>785.81597900390625</v>
      </c>
      <c r="B33">
        <v>923.79998779296875</v>
      </c>
      <c r="F33">
        <v>8278</v>
      </c>
      <c r="H33" t="s">
        <v>495</v>
      </c>
      <c r="I33">
        <f xml:space="preserve"> ($R$72 / 100)^-1</f>
        <v>101.26723819582296</v>
      </c>
    </row>
    <row r="34" spans="1:20" x14ac:dyDescent="0.25">
      <c r="A34">
        <v>785.8280029296875</v>
      </c>
      <c r="B34">
        <v>1674</v>
      </c>
      <c r="L34" t="s">
        <v>481</v>
      </c>
      <c r="M34" t="s">
        <v>482</v>
      </c>
      <c r="N34" t="s">
        <v>483</v>
      </c>
      <c r="O34" t="s">
        <v>484</v>
      </c>
      <c r="P34" t="s">
        <v>485</v>
      </c>
    </row>
    <row r="35" spans="1:20" ht="15.75" thickBot="1" x14ac:dyDescent="0.3">
      <c r="A35">
        <v>785.84002685546875</v>
      </c>
      <c r="B35">
        <v>2136</v>
      </c>
      <c r="L35">
        <v>0.99969373199236744</v>
      </c>
      <c r="M35">
        <v>0.99904627312129568</v>
      </c>
      <c r="N35">
        <v>0.99990167051516177</v>
      </c>
      <c r="O35">
        <v>0.99938755778482735</v>
      </c>
      <c r="P35">
        <v>0.99915200308668417</v>
      </c>
    </row>
    <row r="36" spans="1:20" x14ac:dyDescent="0.25">
      <c r="A36">
        <v>785.85198974609375</v>
      </c>
      <c r="B36">
        <v>1826</v>
      </c>
      <c r="G36" s="15">
        <v>30</v>
      </c>
      <c r="H36" s="16" t="s">
        <v>504</v>
      </c>
      <c r="I36" s="19" t="s">
        <v>505</v>
      </c>
      <c r="J36" t="s">
        <v>489</v>
      </c>
      <c r="K36" t="s">
        <v>490</v>
      </c>
      <c r="L36" t="s">
        <v>491</v>
      </c>
      <c r="M36" t="s">
        <v>492</v>
      </c>
      <c r="N36" t="s">
        <v>482</v>
      </c>
      <c r="O36" t="s">
        <v>483</v>
      </c>
      <c r="P36" t="s">
        <v>478</v>
      </c>
      <c r="Q36" t="s">
        <v>479</v>
      </c>
      <c r="R36" t="s">
        <v>493</v>
      </c>
      <c r="S36" t="s">
        <v>478</v>
      </c>
      <c r="T36" t="s">
        <v>479</v>
      </c>
    </row>
    <row r="37" spans="1:20" x14ac:dyDescent="0.25">
      <c r="A37">
        <v>785.864990234375</v>
      </c>
      <c r="B37">
        <v>1094</v>
      </c>
      <c r="G37" s="14" t="s">
        <v>456</v>
      </c>
      <c r="H37" s="13">
        <f>AVERAGE(K101:K110)</f>
        <v>3.5399256790819074</v>
      </c>
      <c r="I37" s="20">
        <f>STDEV(K101:K110)</f>
        <v>0.17678267713169271</v>
      </c>
      <c r="J37">
        <v>13.753941153995562</v>
      </c>
      <c r="K37">
        <v>3.805512095300235</v>
      </c>
      <c r="L37">
        <v>3.6142155929504272</v>
      </c>
      <c r="M37">
        <v>2.1603686564627926</v>
      </c>
      <c r="N37">
        <v>5.5326321015188862</v>
      </c>
      <c r="O37">
        <v>21.975250206472239</v>
      </c>
      <c r="P37">
        <v>3.1451923458857148E-3</v>
      </c>
      <c r="Q37" t="s">
        <v>480</v>
      </c>
      <c r="R37">
        <v>27.668520991124947</v>
      </c>
      <c r="S37">
        <v>0.11291556968553332</v>
      </c>
      <c r="T37" s="12" t="s">
        <v>486</v>
      </c>
    </row>
    <row r="38" spans="1:20" x14ac:dyDescent="0.25">
      <c r="A38">
        <v>785.87701416015625</v>
      </c>
      <c r="B38">
        <v>591.79998779296875</v>
      </c>
      <c r="G38" s="14" t="s">
        <v>458</v>
      </c>
      <c r="H38" s="13">
        <f>AVERAGE(M101:M110)</f>
        <v>9.5832653311185894</v>
      </c>
      <c r="I38" s="20">
        <f>STDEV(M101:M110)</f>
        <v>0.10295427678973644</v>
      </c>
      <c r="J38">
        <v>0.26129961931469625</v>
      </c>
      <c r="K38">
        <v>6.7901052501144032E-2</v>
      </c>
      <c r="L38">
        <v>3.8482410756489194</v>
      </c>
      <c r="M38">
        <v>2.1603686564627926</v>
      </c>
      <c r="N38">
        <v>0.11460831375039017</v>
      </c>
      <c r="O38">
        <v>0.40799092487900235</v>
      </c>
      <c r="P38">
        <v>2.0142350212463164E-3</v>
      </c>
      <c r="Q38" t="s">
        <v>480</v>
      </c>
      <c r="R38">
        <v>25.985897981492037</v>
      </c>
      <c r="S38">
        <v>8.1158532669726183E-2</v>
      </c>
      <c r="T38" s="12" t="s">
        <v>486</v>
      </c>
    </row>
    <row r="39" spans="1:20" x14ac:dyDescent="0.25">
      <c r="A39">
        <v>785.88897705078125</v>
      </c>
      <c r="B39">
        <v>427.70001220703125</v>
      </c>
      <c r="G39" s="14" t="s">
        <v>460</v>
      </c>
      <c r="H39" s="13" t="e">
        <f>AVERAGE(O101:O110)</f>
        <v>#DIV/0!</v>
      </c>
      <c r="I39" s="20" t="e">
        <f>STDEV(O101:O110)</f>
        <v>#DIV/0!</v>
      </c>
      <c r="J39">
        <v>87292.397610724249</v>
      </c>
      <c r="K39">
        <v>2815.1251112646059</v>
      </c>
      <c r="L39">
        <v>31.008354570611214</v>
      </c>
      <c r="M39">
        <v>2.1603686564627926</v>
      </c>
      <c r="N39">
        <v>81210.689556326863</v>
      </c>
      <c r="O39">
        <v>93374.105665121635</v>
      </c>
      <c r="P39">
        <v>1.4211757388367889E-13</v>
      </c>
      <c r="Q39" t="s">
        <v>480</v>
      </c>
      <c r="R39">
        <v>3.2249373236584757</v>
      </c>
      <c r="S39">
        <v>2.0269745155264941E-11</v>
      </c>
      <c r="T39" t="s">
        <v>480</v>
      </c>
    </row>
    <row r="40" spans="1:20" x14ac:dyDescent="0.25">
      <c r="A40">
        <v>785.9010009765625</v>
      </c>
      <c r="B40">
        <v>306.29998779296875</v>
      </c>
      <c r="G40" s="14" t="s">
        <v>506</v>
      </c>
      <c r="H40" s="13">
        <f>AVERAGE(Q101:Q110)</f>
        <v>0.22768719372410465</v>
      </c>
      <c r="I40" s="20">
        <f>STDEV(Q101:Q110)</f>
        <v>1.3416315768600806E-2</v>
      </c>
      <c r="J40">
        <v>13.611791237273499</v>
      </c>
      <c r="K40">
        <v>0.13186066171519756</v>
      </c>
      <c r="L40">
        <v>103.2285979777142</v>
      </c>
      <c r="M40">
        <v>2.1603686564627926</v>
      </c>
      <c r="N40">
        <v>13.326923596683542</v>
      </c>
      <c r="O40">
        <v>13.896658877863455</v>
      </c>
      <c r="P40">
        <v>2.4810977183479445E-20</v>
      </c>
      <c r="Q40" t="s">
        <v>480</v>
      </c>
      <c r="R40">
        <v>0.96872380289024929</v>
      </c>
      <c r="S40">
        <v>3.6334749668460049E-18</v>
      </c>
      <c r="T40" t="s">
        <v>480</v>
      </c>
    </row>
    <row r="41" spans="1:20" x14ac:dyDescent="0.25">
      <c r="A41">
        <v>785.91302490234375</v>
      </c>
      <c r="B41">
        <v>176.30000305175781</v>
      </c>
      <c r="G41" s="14" t="s">
        <v>507</v>
      </c>
      <c r="H41" s="13">
        <f>AVERAGE(R101:R110)</f>
        <v>0.77231280627589527</v>
      </c>
      <c r="I41" s="20">
        <f>STDEV(R101:R110)</f>
        <v>1.341631576860081E-2</v>
      </c>
      <c r="J41">
        <v>0.70848883048176081</v>
      </c>
      <c r="K41">
        <v>7.5625963880643901E-3</v>
      </c>
      <c r="L41">
        <v>93.683279409162694</v>
      </c>
      <c r="M41">
        <v>2.1603686564627926</v>
      </c>
      <c r="N41">
        <v>0.69215083428350777</v>
      </c>
      <c r="O41">
        <v>0.72482682668001386</v>
      </c>
      <c r="P41">
        <v>8.7447963867087985E-20</v>
      </c>
      <c r="Q41" t="s">
        <v>480</v>
      </c>
      <c r="R41">
        <v>1.0674263393710735</v>
      </c>
      <c r="S41">
        <v>1.2799191597760565E-17</v>
      </c>
      <c r="T41" t="s">
        <v>480</v>
      </c>
    </row>
    <row r="42" spans="1:20" ht="15.75" thickBot="1" x14ac:dyDescent="0.3">
      <c r="A42">
        <v>785.926025390625</v>
      </c>
      <c r="B42">
        <v>107</v>
      </c>
      <c r="G42" s="17" t="s">
        <v>508</v>
      </c>
      <c r="H42" s="18">
        <f>AVERAGE(S101:S110)</f>
        <v>0</v>
      </c>
      <c r="I42" s="21">
        <f>STDEV(S101:S110)</f>
        <v>0</v>
      </c>
      <c r="J42">
        <v>287297.26260035083</v>
      </c>
      <c r="K42">
        <v>2837.0208175979074</v>
      </c>
      <c r="L42">
        <v>101.26723808942795</v>
      </c>
      <c r="M42">
        <v>2.1603686564627926</v>
      </c>
      <c r="N42">
        <v>281168.25174827984</v>
      </c>
      <c r="O42">
        <v>293426.27345242182</v>
      </c>
      <c r="P42">
        <v>3.1828937127890101E-20</v>
      </c>
      <c r="Q42" t="s">
        <v>480</v>
      </c>
      <c r="R42">
        <v>0.98748619876145072</v>
      </c>
      <c r="S42">
        <v>4.6607478234717017E-18</v>
      </c>
      <c r="T42" t="s">
        <v>480</v>
      </c>
    </row>
    <row r="43" spans="1:20" x14ac:dyDescent="0.25">
      <c r="A43">
        <v>785.93798828125</v>
      </c>
      <c r="B43">
        <v>90.5</v>
      </c>
      <c r="F43">
        <v>78.012784472378812</v>
      </c>
    </row>
    <row r="44" spans="1:20" x14ac:dyDescent="0.25">
      <c r="A44">
        <v>785.95001220703125</v>
      </c>
      <c r="B44">
        <v>85</v>
      </c>
      <c r="F44">
        <f xml:space="preserve"> $F$51 / 2</f>
        <v>78.012784472378812</v>
      </c>
    </row>
    <row r="45" spans="1:20" x14ac:dyDescent="0.25">
      <c r="A45">
        <v>785.96197509765625</v>
      </c>
      <c r="B45">
        <v>42.5</v>
      </c>
    </row>
    <row r="46" spans="1:20" x14ac:dyDescent="0.25">
      <c r="A46">
        <v>785.9749755859375</v>
      </c>
      <c r="B46">
        <v>9.5</v>
      </c>
    </row>
    <row r="47" spans="1:20" x14ac:dyDescent="0.25">
      <c r="A47">
        <v>785.98699951171875</v>
      </c>
      <c r="B47">
        <v>17.75</v>
      </c>
      <c r="I47" t="s">
        <v>496</v>
      </c>
      <c r="J47" t="s">
        <v>497</v>
      </c>
      <c r="K47" t="s">
        <v>467</v>
      </c>
    </row>
    <row r="48" spans="1:20" x14ac:dyDescent="0.25">
      <c r="A48">
        <v>785.9990234375</v>
      </c>
      <c r="B48">
        <v>29.5</v>
      </c>
      <c r="I48">
        <f>MIN(I32:I34)</f>
        <v>31.008354428638018</v>
      </c>
      <c r="J48">
        <f>I30</f>
        <v>170.66970286724285</v>
      </c>
      <c r="K48">
        <f>I28</f>
        <v>3.6595268993838217</v>
      </c>
    </row>
    <row r="49" spans="1:16" x14ac:dyDescent="0.25">
      <c r="A49">
        <v>786.010986328125</v>
      </c>
      <c r="B49">
        <v>31.75</v>
      </c>
      <c r="I49">
        <f>8</f>
        <v>8</v>
      </c>
      <c r="J49">
        <f>J50*2</f>
        <v>102.77736333546865</v>
      </c>
      <c r="K49">
        <v>2</v>
      </c>
    </row>
    <row r="50" spans="1:16" x14ac:dyDescent="0.25">
      <c r="A50">
        <v>786.02398681640625</v>
      </c>
      <c r="B50">
        <v>42.5</v>
      </c>
      <c r="E50" t="s">
        <v>437</v>
      </c>
      <c r="F50">
        <f>MEDIAN(F54:F74)</f>
        <v>103.90000152587891</v>
      </c>
      <c r="I50">
        <f>4</f>
        <v>4</v>
      </c>
      <c r="J50">
        <f>I31</f>
        <v>51.388681667734325</v>
      </c>
      <c r="K50">
        <v>1.5</v>
      </c>
    </row>
    <row r="51" spans="1:16" x14ac:dyDescent="0.25">
      <c r="A51">
        <v>786.0360107421875</v>
      </c>
      <c r="B51">
        <v>45.75</v>
      </c>
      <c r="E51" t="s">
        <v>438</v>
      </c>
      <c r="F51">
        <f>AVERAGE(F54:F74)</f>
        <v>156.02556894475762</v>
      </c>
      <c r="I51">
        <f>2</f>
        <v>2</v>
      </c>
      <c r="J51">
        <f>J50/2</f>
        <v>25.694340833867162</v>
      </c>
      <c r="K51">
        <v>1</v>
      </c>
    </row>
    <row r="52" spans="1:16" x14ac:dyDescent="0.25">
      <c r="A52">
        <v>786.0479736328125</v>
      </c>
      <c r="B52">
        <v>41.5</v>
      </c>
      <c r="E52" t="s">
        <v>439</v>
      </c>
      <c r="F52">
        <f>SUM(E$1:E$18)</f>
        <v>873990</v>
      </c>
    </row>
    <row r="53" spans="1:16" x14ac:dyDescent="0.25">
      <c r="A53">
        <v>786.05999755859375</v>
      </c>
      <c r="B53">
        <v>43</v>
      </c>
      <c r="E53" t="s">
        <v>440</v>
      </c>
      <c r="F53">
        <f>ABS(F52/F50)</f>
        <v>8411.8381825269826</v>
      </c>
    </row>
    <row r="54" spans="1:16" x14ac:dyDescent="0.25">
      <c r="A54">
        <v>786.072998046875</v>
      </c>
      <c r="B54">
        <v>46</v>
      </c>
      <c r="F54">
        <f>AVERAGE(B1:B10)</f>
        <v>28.375</v>
      </c>
    </row>
    <row r="55" spans="1:16" x14ac:dyDescent="0.25">
      <c r="A55">
        <v>786.08502197265625</v>
      </c>
      <c r="B55">
        <v>47.25</v>
      </c>
      <c r="F55">
        <v>47.25</v>
      </c>
    </row>
    <row r="56" spans="1:16" x14ac:dyDescent="0.25">
      <c r="A56">
        <v>786.09698486328125</v>
      </c>
      <c r="B56">
        <v>29.5</v>
      </c>
      <c r="F56">
        <v>67.75</v>
      </c>
    </row>
    <row r="57" spans="1:16" x14ac:dyDescent="0.25">
      <c r="A57">
        <v>786.1090087890625</v>
      </c>
      <c r="B57">
        <v>15.25</v>
      </c>
      <c r="F57">
        <v>69.25</v>
      </c>
    </row>
    <row r="58" spans="1:16" x14ac:dyDescent="0.25">
      <c r="A58">
        <v>786.12200927734375</v>
      </c>
      <c r="B58">
        <v>30.5</v>
      </c>
      <c r="F58">
        <v>147</v>
      </c>
    </row>
    <row r="59" spans="1:16" x14ac:dyDescent="0.25">
      <c r="A59">
        <v>786.13397216796875</v>
      </c>
      <c r="B59">
        <v>53.5</v>
      </c>
      <c r="F59">
        <v>105.5</v>
      </c>
    </row>
    <row r="60" spans="1:16" x14ac:dyDescent="0.25">
      <c r="A60">
        <v>786.14599609375</v>
      </c>
      <c r="B60">
        <v>70.25</v>
      </c>
      <c r="F60">
        <v>67.75</v>
      </c>
    </row>
    <row r="61" spans="1:16" x14ac:dyDescent="0.25">
      <c r="A61">
        <v>786.15802001953125</v>
      </c>
      <c r="B61">
        <v>81.25</v>
      </c>
      <c r="F61">
        <v>140.5</v>
      </c>
    </row>
    <row r="62" spans="1:16" x14ac:dyDescent="0.25">
      <c r="A62">
        <v>786.1710205078125</v>
      </c>
      <c r="B62">
        <v>71.75</v>
      </c>
      <c r="F62">
        <v>200.69999694824219</v>
      </c>
    </row>
    <row r="63" spans="1:16" x14ac:dyDescent="0.25">
      <c r="A63">
        <v>786.1829833984375</v>
      </c>
      <c r="B63">
        <v>62.25</v>
      </c>
      <c r="F63">
        <v>178.80000305175781</v>
      </c>
    </row>
    <row r="64" spans="1:16" x14ac:dyDescent="0.25">
      <c r="A64">
        <v>786.19500732421875</v>
      </c>
      <c r="B64">
        <v>76</v>
      </c>
      <c r="F64">
        <v>420.70001220703125</v>
      </c>
      <c r="L64" t="s">
        <v>481</v>
      </c>
      <c r="M64" t="s">
        <v>482</v>
      </c>
      <c r="N64" t="s">
        <v>483</v>
      </c>
      <c r="O64" t="s">
        <v>484</v>
      </c>
      <c r="P64" t="s">
        <v>485</v>
      </c>
    </row>
    <row r="65" spans="1:20" x14ac:dyDescent="0.25">
      <c r="A65">
        <v>786.20697021484375</v>
      </c>
      <c r="B65">
        <v>86.25</v>
      </c>
      <c r="F65">
        <v>463.29998779296875</v>
      </c>
      <c r="I65" t="s">
        <v>487</v>
      </c>
      <c r="L65">
        <v>0.99969373199238243</v>
      </c>
      <c r="M65">
        <v>0.99904627312134231</v>
      </c>
      <c r="N65">
        <v>0.99990167051516654</v>
      </c>
      <c r="O65">
        <v>0.99938755778485733</v>
      </c>
      <c r="P65">
        <v>0.99915200308672558</v>
      </c>
    </row>
    <row r="66" spans="1:20" x14ac:dyDescent="0.25">
      <c r="A66">
        <v>786.218994140625</v>
      </c>
      <c r="B66">
        <v>100.80000305175781</v>
      </c>
      <c r="F66">
        <v>389.5</v>
      </c>
      <c r="I66" t="s">
        <v>488</v>
      </c>
      <c r="J66" t="s">
        <v>489</v>
      </c>
      <c r="K66" t="s">
        <v>490</v>
      </c>
      <c r="L66" t="s">
        <v>491</v>
      </c>
      <c r="M66" t="s">
        <v>492</v>
      </c>
      <c r="N66" t="s">
        <v>482</v>
      </c>
      <c r="O66" t="s">
        <v>483</v>
      </c>
      <c r="P66" t="s">
        <v>478</v>
      </c>
      <c r="Q66" t="s">
        <v>479</v>
      </c>
      <c r="R66" t="s">
        <v>493</v>
      </c>
      <c r="S66" t="s">
        <v>478</v>
      </c>
      <c r="T66" t="s">
        <v>479</v>
      </c>
    </row>
    <row r="67" spans="1:20" x14ac:dyDescent="0.25">
      <c r="A67">
        <v>786.23199462890625</v>
      </c>
      <c r="B67">
        <v>120.19999694824219</v>
      </c>
      <c r="F67">
        <v>267.20001220703125</v>
      </c>
      <c r="I67" t="s">
        <v>472</v>
      </c>
      <c r="J67">
        <v>13.753941155366729</v>
      </c>
      <c r="K67">
        <v>3.8055120213190992</v>
      </c>
      <c r="L67">
        <v>3.6142156635729719</v>
      </c>
      <c r="M67">
        <v>2.1603686564627926</v>
      </c>
      <c r="N67">
        <v>5.5326322627165796</v>
      </c>
      <c r="O67">
        <v>21.975250048016878</v>
      </c>
      <c r="P67">
        <v>3.1451919212423136E-3</v>
      </c>
      <c r="Q67" t="s">
        <v>480</v>
      </c>
      <c r="R67">
        <v>27.668520450476151</v>
      </c>
      <c r="S67">
        <v>0.1129155585969093</v>
      </c>
      <c r="T67" s="12" t="s">
        <v>486</v>
      </c>
    </row>
    <row r="68" spans="1:20" x14ac:dyDescent="0.25">
      <c r="A68">
        <v>786.2440185546875</v>
      </c>
      <c r="B68">
        <v>101.80000305175781</v>
      </c>
      <c r="F68">
        <v>211.5</v>
      </c>
      <c r="I68" t="s">
        <v>473</v>
      </c>
      <c r="J68">
        <v>0.26129961940807672</v>
      </c>
      <c r="K68">
        <v>6.7901051121643963E-2</v>
      </c>
      <c r="L68">
        <v>3.848241155206293</v>
      </c>
      <c r="M68">
        <v>2.1603686564627926</v>
      </c>
      <c r="N68">
        <v>0.11460831682399936</v>
      </c>
      <c r="O68">
        <v>0.40799092199215409</v>
      </c>
      <c r="P68">
        <v>2.0142347174467636E-3</v>
      </c>
      <c r="Q68" t="s">
        <v>480</v>
      </c>
      <c r="R68">
        <v>25.985897444267444</v>
      </c>
      <c r="S68">
        <v>8.1158523438442584E-2</v>
      </c>
      <c r="T68" s="12" t="s">
        <v>486</v>
      </c>
    </row>
    <row r="69" spans="1:20" x14ac:dyDescent="0.25">
      <c r="A69">
        <v>786.2559814453125</v>
      </c>
      <c r="B69">
        <v>106</v>
      </c>
      <c r="F69">
        <v>83.25</v>
      </c>
      <c r="I69" t="s">
        <v>474</v>
      </c>
      <c r="J69">
        <v>87292.397899190822</v>
      </c>
      <c r="K69">
        <v>2815.1251334566537</v>
      </c>
      <c r="L69">
        <v>31.008354428638018</v>
      </c>
      <c r="M69">
        <v>2.1603686564627926</v>
      </c>
      <c r="N69">
        <v>81210.689796850435</v>
      </c>
      <c r="O69">
        <v>93374.10600153121</v>
      </c>
      <c r="P69">
        <v>1.4211758223734381E-13</v>
      </c>
      <c r="Q69" t="s">
        <v>480</v>
      </c>
      <c r="R69">
        <v>3.2249373384240019</v>
      </c>
      <c r="S69">
        <v>2.0269746341365141E-11</v>
      </c>
      <c r="T69" t="s">
        <v>480</v>
      </c>
    </row>
    <row r="70" spans="1:20" x14ac:dyDescent="0.25">
      <c r="A70">
        <v>786.26800537109375</v>
      </c>
      <c r="B70">
        <v>212.69999694824219</v>
      </c>
      <c r="F70">
        <v>102.30000305175781</v>
      </c>
      <c r="I70" t="s">
        <v>475</v>
      </c>
      <c r="J70">
        <v>13.611791144133717</v>
      </c>
      <c r="K70">
        <v>0.13186065740250125</v>
      </c>
      <c r="L70">
        <v>103.22860064760694</v>
      </c>
      <c r="M70">
        <v>2.1603686564627926</v>
      </c>
      <c r="N70">
        <v>13.326923512860775</v>
      </c>
      <c r="O70">
        <v>13.896658775406658</v>
      </c>
      <c r="P70">
        <v>2.4810968850760367E-20</v>
      </c>
      <c r="Q70" t="s">
        <v>480</v>
      </c>
      <c r="R70">
        <v>0.96872377783528751</v>
      </c>
      <c r="S70">
        <v>3.6334737470465164E-18</v>
      </c>
      <c r="T70" t="s">
        <v>480</v>
      </c>
    </row>
    <row r="71" spans="1:20" x14ac:dyDescent="0.25">
      <c r="A71">
        <v>786.281005859375</v>
      </c>
      <c r="B71">
        <v>340.20001220703125</v>
      </c>
      <c r="F71">
        <v>44.25</v>
      </c>
      <c r="I71" t="s">
        <v>476</v>
      </c>
      <c r="J71">
        <v>0.70848883545763519</v>
      </c>
      <c r="K71">
        <v>7.5625962563361316E-3</v>
      </c>
      <c r="L71">
        <v>93.683281698933172</v>
      </c>
      <c r="M71">
        <v>2.1603686564627926</v>
      </c>
      <c r="N71">
        <v>0.69215083954396373</v>
      </c>
      <c r="O71">
        <v>0.72482683137130666</v>
      </c>
      <c r="P71">
        <v>8.7447936119648704E-20</v>
      </c>
      <c r="Q71" t="s">
        <v>480</v>
      </c>
      <c r="R71">
        <v>1.0674263132814525</v>
      </c>
      <c r="S71">
        <v>1.2799187538552313E-17</v>
      </c>
      <c r="T71" t="s">
        <v>480</v>
      </c>
    </row>
    <row r="72" spans="1:20" x14ac:dyDescent="0.25">
      <c r="A72">
        <v>786.29302978515625</v>
      </c>
      <c r="B72">
        <v>506.70001220703125</v>
      </c>
      <c r="F72">
        <v>32.25</v>
      </c>
      <c r="I72" t="s">
        <v>477</v>
      </c>
      <c r="J72">
        <v>287297.26149503142</v>
      </c>
      <c r="K72">
        <v>2837.0208037023544</v>
      </c>
      <c r="L72">
        <v>101.26723819582296</v>
      </c>
      <c r="M72">
        <v>2.1603686564627926</v>
      </c>
      <c r="N72">
        <v>281168.25067297998</v>
      </c>
      <c r="O72">
        <v>293426.27231708285</v>
      </c>
      <c r="P72">
        <v>3.1828936693675575E-20</v>
      </c>
      <c r="Q72" t="s">
        <v>480</v>
      </c>
      <c r="R72">
        <v>0.98748619772396218</v>
      </c>
      <c r="S72">
        <v>4.6607477599160651E-18</v>
      </c>
      <c r="T72" t="s">
        <v>480</v>
      </c>
    </row>
    <row r="73" spans="1:20" x14ac:dyDescent="0.25">
      <c r="A73">
        <v>786.30499267578125</v>
      </c>
      <c r="B73">
        <v>1103</v>
      </c>
      <c r="F73">
        <f>AVERAGE(B$794:B$804)</f>
        <v>53.386363636363633</v>
      </c>
    </row>
    <row r="74" spans="1:20" x14ac:dyDescent="0.25">
      <c r="A74">
        <v>786.3170166015625</v>
      </c>
      <c r="B74">
        <v>2905</v>
      </c>
    </row>
    <row r="75" spans="1:20" x14ac:dyDescent="0.25">
      <c r="A75">
        <v>786.33001708984375</v>
      </c>
      <c r="B75">
        <v>5985</v>
      </c>
    </row>
    <row r="76" spans="1:20" x14ac:dyDescent="0.25">
      <c r="A76">
        <v>786.34197998046875</v>
      </c>
      <c r="B76">
        <v>8278</v>
      </c>
    </row>
    <row r="77" spans="1:20" x14ac:dyDescent="0.25">
      <c r="A77">
        <v>786.35400390625</v>
      </c>
      <c r="B77">
        <v>7339</v>
      </c>
      <c r="I77" t="s">
        <v>496</v>
      </c>
      <c r="J77" t="s">
        <v>497</v>
      </c>
      <c r="K77" t="s">
        <v>467</v>
      </c>
    </row>
    <row r="78" spans="1:20" x14ac:dyDescent="0.25">
      <c r="A78">
        <v>786.36602783203125</v>
      </c>
      <c r="B78">
        <v>4069</v>
      </c>
      <c r="I78">
        <f>MIN(I32:I34)</f>
        <v>31.008354428638018</v>
      </c>
      <c r="J78">
        <f>I30</f>
        <v>170.66970286724285</v>
      </c>
      <c r="K78">
        <f>I28</f>
        <v>3.6595268993838217</v>
      </c>
    </row>
    <row r="79" spans="1:20" x14ac:dyDescent="0.25">
      <c r="A79">
        <v>786.3790283203125</v>
      </c>
      <c r="B79">
        <v>1546</v>
      </c>
      <c r="I79">
        <f>8</f>
        <v>8</v>
      </c>
      <c r="J79">
        <f>J80*2</f>
        <v>102.77736333546865</v>
      </c>
      <c r="K79">
        <v>2</v>
      </c>
    </row>
    <row r="80" spans="1:20" x14ac:dyDescent="0.25">
      <c r="A80">
        <v>786.3909912109375</v>
      </c>
      <c r="B80">
        <v>570</v>
      </c>
      <c r="I80">
        <f>4</f>
        <v>4</v>
      </c>
      <c r="J80">
        <f>I31</f>
        <v>51.388681667734325</v>
      </c>
      <c r="K80">
        <v>1.5</v>
      </c>
    </row>
    <row r="81" spans="1:11" x14ac:dyDescent="0.25">
      <c r="A81">
        <v>786.40301513671875</v>
      </c>
      <c r="B81">
        <v>246</v>
      </c>
      <c r="I81">
        <f>2</f>
        <v>2</v>
      </c>
      <c r="J81">
        <f>J80/2</f>
        <v>25.694340833867162</v>
      </c>
      <c r="K81">
        <v>1</v>
      </c>
    </row>
    <row r="82" spans="1:11" x14ac:dyDescent="0.25">
      <c r="A82">
        <v>786.41497802734375</v>
      </c>
      <c r="B82">
        <v>166.80000305175781</v>
      </c>
    </row>
    <row r="83" spans="1:11" x14ac:dyDescent="0.25">
      <c r="A83">
        <v>786.427978515625</v>
      </c>
      <c r="B83">
        <v>143.5</v>
      </c>
    </row>
    <row r="84" spans="1:11" x14ac:dyDescent="0.25">
      <c r="A84">
        <v>786.44000244140625</v>
      </c>
      <c r="B84">
        <v>93</v>
      </c>
    </row>
    <row r="85" spans="1:11" x14ac:dyDescent="0.25">
      <c r="A85">
        <v>786.4520263671875</v>
      </c>
      <c r="B85">
        <v>70</v>
      </c>
    </row>
    <row r="86" spans="1:11" x14ac:dyDescent="0.25">
      <c r="A86">
        <v>786.4639892578125</v>
      </c>
      <c r="B86">
        <v>62.75</v>
      </c>
    </row>
    <row r="87" spans="1:11" x14ac:dyDescent="0.25">
      <c r="A87">
        <v>786.47698974609375</v>
      </c>
      <c r="B87">
        <v>35.75</v>
      </c>
    </row>
    <row r="88" spans="1:11" x14ac:dyDescent="0.25">
      <c r="A88">
        <v>786.489013671875</v>
      </c>
      <c r="B88">
        <v>51.25</v>
      </c>
    </row>
    <row r="89" spans="1:11" x14ac:dyDescent="0.25">
      <c r="A89">
        <v>786.5009765625</v>
      </c>
      <c r="B89">
        <v>77.25</v>
      </c>
      <c r="I89">
        <v>3751436242.7864971</v>
      </c>
    </row>
    <row r="90" spans="1:11" x14ac:dyDescent="0.25">
      <c r="A90">
        <v>786.51300048828125</v>
      </c>
      <c r="B90">
        <v>42.25</v>
      </c>
      <c r="H90" t="s">
        <v>499</v>
      </c>
      <c r="I90">
        <f>((MIN(I24:I25)-I6)/(I98-I97))/((I6/(I96-I98)))</f>
        <v>455.11920764598091</v>
      </c>
    </row>
    <row r="91" spans="1:11" x14ac:dyDescent="0.25">
      <c r="A91">
        <v>786.5260009765625</v>
      </c>
      <c r="B91">
        <v>25.75</v>
      </c>
      <c r="H91" t="s">
        <v>500</v>
      </c>
      <c r="I91">
        <f>_xlfn.F.DIST(I90,I96-I97,I96-I98,FALSE)</f>
        <v>5.3601960808495918E-12</v>
      </c>
    </row>
    <row r="92" spans="1:11" x14ac:dyDescent="0.25">
      <c r="A92">
        <v>786.53802490234375</v>
      </c>
      <c r="B92">
        <v>36</v>
      </c>
      <c r="I92">
        <f>ROUND(I91,3-(1+INT(LOG10(I91))))</f>
        <v>5.3599999999999998E-12</v>
      </c>
    </row>
    <row r="93" spans="1:11" x14ac:dyDescent="0.25">
      <c r="A93">
        <v>786.54998779296875</v>
      </c>
      <c r="B93">
        <v>30</v>
      </c>
    </row>
    <row r="94" spans="1:11" x14ac:dyDescent="0.25">
      <c r="A94">
        <v>786.56201171875</v>
      </c>
      <c r="B94">
        <v>37.75</v>
      </c>
    </row>
    <row r="95" spans="1:11" x14ac:dyDescent="0.25">
      <c r="A95">
        <v>786.57501220703125</v>
      </c>
      <c r="B95">
        <v>55.25</v>
      </c>
      <c r="I95" t="e">
        <f>ROUND(I94,3-(1+INT(LOG10(I94))))</f>
        <v>#NUM!</v>
      </c>
    </row>
    <row r="96" spans="1:11" x14ac:dyDescent="0.25">
      <c r="A96">
        <v>786.58697509765625</v>
      </c>
      <c r="B96">
        <v>67.75</v>
      </c>
      <c r="H96" t="s">
        <v>498</v>
      </c>
      <c r="I96">
        <v>15</v>
      </c>
    </row>
    <row r="97" spans="1:19" x14ac:dyDescent="0.25">
      <c r="A97">
        <v>786.5989990234375</v>
      </c>
      <c r="B97">
        <v>58.75</v>
      </c>
      <c r="H97" t="s">
        <v>20</v>
      </c>
      <c r="I97">
        <v>4</v>
      </c>
      <c r="J97" t="s">
        <v>462</v>
      </c>
      <c r="K97">
        <f>AVERAGE(K101:K120)</f>
        <v>3.5711064089920703</v>
      </c>
      <c r="L97">
        <f t="shared" ref="L97:P97" si="10">AVERAGE(L101:L120)</f>
        <v>86016.086484940752</v>
      </c>
      <c r="M97">
        <f t="shared" si="10"/>
        <v>9.6163287797327222</v>
      </c>
      <c r="N97">
        <f t="shared" si="10"/>
        <v>289128.43286429782</v>
      </c>
      <c r="O97" t="e">
        <f t="shared" si="10"/>
        <v>#DIV/0!</v>
      </c>
      <c r="P97" t="e">
        <f t="shared" si="10"/>
        <v>#DIV/0!</v>
      </c>
    </row>
    <row r="98" spans="1:19" x14ac:dyDescent="0.25">
      <c r="A98">
        <v>786.61102294921875</v>
      </c>
      <c r="B98">
        <v>39</v>
      </c>
      <c r="H98" t="s">
        <v>21</v>
      </c>
      <c r="I98">
        <v>7</v>
      </c>
      <c r="J98" t="s">
        <v>463</v>
      </c>
      <c r="K98">
        <f>K99/AVERAGE(K101:K120)</f>
        <v>3.9356855370661643E-2</v>
      </c>
      <c r="L98">
        <f t="shared" ref="L98:P98" si="11">L99/AVERAGE(L101:L120)</f>
        <v>4.8023411966226053E-2</v>
      </c>
      <c r="M98">
        <f t="shared" si="11"/>
        <v>8.9086419761853549E-3</v>
      </c>
      <c r="N98">
        <f t="shared" si="11"/>
        <v>2.5439851682591143E-2</v>
      </c>
      <c r="O98" t="e">
        <f t="shared" si="11"/>
        <v>#DIV/0!</v>
      </c>
      <c r="P98" t="e">
        <f t="shared" si="11"/>
        <v>#DIV/0!</v>
      </c>
    </row>
    <row r="99" spans="1:19" x14ac:dyDescent="0.25">
      <c r="A99">
        <v>786.62298583984375</v>
      </c>
      <c r="B99">
        <v>54.75</v>
      </c>
      <c r="H99" t="s">
        <v>1</v>
      </c>
      <c r="I99">
        <v>10</v>
      </c>
      <c r="J99" t="s">
        <v>454</v>
      </c>
      <c r="K99">
        <f>STDEV(K101:K120)</f>
        <v>0.14054751845194377</v>
      </c>
      <c r="L99">
        <f t="shared" ref="L99:P99" si="12">STDEV(L101:L120)</f>
        <v>4130.7859569888387</v>
      </c>
      <c r="M99">
        <f t="shared" si="12"/>
        <v>8.5668430223926229E-2</v>
      </c>
      <c r="N99">
        <f t="shared" si="12"/>
        <v>7355.384449287747</v>
      </c>
      <c r="O99" t="e">
        <f t="shared" si="12"/>
        <v>#DIV/0!</v>
      </c>
      <c r="P99" t="e">
        <f t="shared" si="12"/>
        <v>#DIV/0!</v>
      </c>
    </row>
    <row r="100" spans="1:19" x14ac:dyDescent="0.25">
      <c r="A100">
        <v>786.635986328125</v>
      </c>
      <c r="B100">
        <v>87.25</v>
      </c>
      <c r="J100" t="s">
        <v>455</v>
      </c>
      <c r="K100" t="s">
        <v>456</v>
      </c>
      <c r="L100" t="s">
        <v>457</v>
      </c>
      <c r="M100" t="s">
        <v>458</v>
      </c>
      <c r="N100" t="s">
        <v>459</v>
      </c>
      <c r="O100" t="s">
        <v>460</v>
      </c>
      <c r="P100" t="s">
        <v>461</v>
      </c>
      <c r="Q100" t="s">
        <v>464</v>
      </c>
      <c r="R100" t="s">
        <v>465</v>
      </c>
      <c r="S100" t="s">
        <v>466</v>
      </c>
    </row>
    <row r="101" spans="1:19" x14ac:dyDescent="0.25">
      <c r="A101">
        <v>786.64801025390625</v>
      </c>
      <c r="B101">
        <v>122.80000305175781</v>
      </c>
      <c r="J101">
        <v>1</v>
      </c>
      <c r="K101">
        <v>3.4710136644157061</v>
      </c>
      <c r="L101">
        <v>89441.422681029013</v>
      </c>
      <c r="M101">
        <v>9.5330912719628316</v>
      </c>
      <c r="N101">
        <v>278578.69598920055</v>
      </c>
      <c r="Q101">
        <f>L101/SUM(P101,N101,L101)</f>
        <v>0.24303405749720564</v>
      </c>
      <c r="R101">
        <f>N101/SUM(P101,N101,L101)</f>
        <v>0.75696594250279436</v>
      </c>
      <c r="S101">
        <f>P101/SUM(P101,N101,L101)</f>
        <v>0</v>
      </c>
    </row>
    <row r="102" spans="1:19" x14ac:dyDescent="0.25">
      <c r="A102">
        <v>786.65997314453125</v>
      </c>
      <c r="B102">
        <v>166</v>
      </c>
      <c r="J102">
        <v>2</v>
      </c>
      <c r="K102">
        <v>3.9250989435743593</v>
      </c>
      <c r="L102">
        <v>90715.013343336279</v>
      </c>
      <c r="M102">
        <v>9.781149535486886</v>
      </c>
      <c r="N102">
        <v>285319.0254782128</v>
      </c>
      <c r="Q102">
        <f t="shared" ref="Q102:Q120" si="13">L102/SUM(P102,N102,L102)</f>
        <v>0.24124149406162149</v>
      </c>
      <c r="R102">
        <f t="shared" ref="R102:R120" si="14">N102/SUM(P102,N102,L102)</f>
        <v>0.75875850593837846</v>
      </c>
      <c r="S102">
        <f t="shared" ref="S102:S120" si="15">P102/SUM(P102,N102,L102)</f>
        <v>0</v>
      </c>
    </row>
    <row r="103" spans="1:19" x14ac:dyDescent="0.25">
      <c r="A103">
        <v>786.6719970703125</v>
      </c>
      <c r="B103">
        <v>173</v>
      </c>
      <c r="J103">
        <v>3</v>
      </c>
      <c r="K103">
        <v>3.3210333568524</v>
      </c>
      <c r="L103">
        <v>74102.024459704349</v>
      </c>
      <c r="M103">
        <v>9.4243415444029441</v>
      </c>
      <c r="N103">
        <v>299265.55042626458</v>
      </c>
      <c r="Q103">
        <f t="shared" si="13"/>
        <v>0.19846936221587003</v>
      </c>
      <c r="R103">
        <f t="shared" si="14"/>
        <v>0.80153063778412992</v>
      </c>
      <c r="S103">
        <f t="shared" si="15"/>
        <v>0</v>
      </c>
    </row>
    <row r="104" spans="1:19" x14ac:dyDescent="0.25">
      <c r="A104">
        <v>786.68499755859375</v>
      </c>
      <c r="B104">
        <v>136.5</v>
      </c>
      <c r="J104">
        <v>4</v>
      </c>
      <c r="K104">
        <v>3.6163344884434987</v>
      </c>
      <c r="L104">
        <v>90559.602150942301</v>
      </c>
      <c r="M104">
        <v>9.6477569143584461</v>
      </c>
      <c r="N104">
        <v>294318.72705463035</v>
      </c>
      <c r="Q104">
        <f t="shared" si="13"/>
        <v>0.23529410538095602</v>
      </c>
      <c r="R104">
        <f t="shared" si="14"/>
        <v>0.76470589461904392</v>
      </c>
      <c r="S104">
        <f t="shared" si="15"/>
        <v>0</v>
      </c>
    </row>
    <row r="105" spans="1:19" x14ac:dyDescent="0.25">
      <c r="A105">
        <v>786.697021484375</v>
      </c>
      <c r="B105">
        <v>103.80000305175781</v>
      </c>
      <c r="J105">
        <v>5</v>
      </c>
      <c r="K105">
        <v>3.5323792129926703</v>
      </c>
      <c r="L105">
        <v>84988.74203332921</v>
      </c>
      <c r="M105">
        <v>9.521936631575624</v>
      </c>
      <c r="N105">
        <v>306260.90410446894</v>
      </c>
      <c r="Q105">
        <f t="shared" si="13"/>
        <v>0.21722381827636508</v>
      </c>
      <c r="R105">
        <f t="shared" si="14"/>
        <v>0.78277618172363495</v>
      </c>
      <c r="S105">
        <f t="shared" si="15"/>
        <v>0</v>
      </c>
    </row>
    <row r="106" spans="1:19" x14ac:dyDescent="0.25">
      <c r="A106">
        <v>786.708984375</v>
      </c>
      <c r="B106">
        <v>97</v>
      </c>
      <c r="J106">
        <v>6</v>
      </c>
      <c r="K106">
        <v>3.4961483456672928</v>
      </c>
      <c r="L106">
        <v>81200.587071282571</v>
      </c>
      <c r="M106">
        <v>9.5145978632799206</v>
      </c>
      <c r="N106">
        <v>287008.98875141313</v>
      </c>
      <c r="Q106">
        <f t="shared" si="13"/>
        <v>0.22052817852402395</v>
      </c>
      <c r="R106">
        <f t="shared" si="14"/>
        <v>0.77947182147597605</v>
      </c>
      <c r="S106">
        <f t="shared" si="15"/>
        <v>0</v>
      </c>
    </row>
    <row r="107" spans="1:19" x14ac:dyDescent="0.25">
      <c r="A107">
        <v>786.72100830078125</v>
      </c>
      <c r="B107">
        <v>84.5</v>
      </c>
      <c r="J107">
        <v>7</v>
      </c>
      <c r="K107">
        <v>3.6544295764986048</v>
      </c>
      <c r="L107">
        <v>88486.281338933142</v>
      </c>
      <c r="M107">
        <v>9.6783384444428382</v>
      </c>
      <c r="N107">
        <v>290460.9925574548</v>
      </c>
      <c r="Q107">
        <f t="shared" si="13"/>
        <v>0.23350552289004492</v>
      </c>
      <c r="R107">
        <f t="shared" si="14"/>
        <v>0.766494477109955</v>
      </c>
      <c r="S107">
        <f t="shared" si="15"/>
        <v>0</v>
      </c>
    </row>
    <row r="108" spans="1:19" x14ac:dyDescent="0.25">
      <c r="A108">
        <v>786.7340087890625</v>
      </c>
      <c r="B108">
        <v>61.75</v>
      </c>
      <c r="J108">
        <v>8</v>
      </c>
      <c r="K108">
        <v>3.3105217330529646</v>
      </c>
      <c r="L108">
        <v>84763.412518731217</v>
      </c>
      <c r="M108">
        <v>9.5412943147970637</v>
      </c>
      <c r="N108">
        <v>297845.18989386148</v>
      </c>
      <c r="Q108">
        <f t="shared" si="13"/>
        <v>0.22154079125310702</v>
      </c>
      <c r="R108">
        <f t="shared" si="14"/>
        <v>0.77845920874689301</v>
      </c>
      <c r="S108">
        <f t="shared" si="15"/>
        <v>0</v>
      </c>
    </row>
    <row r="109" spans="1:19" x14ac:dyDescent="0.25">
      <c r="A109">
        <v>786.7459716796875</v>
      </c>
      <c r="B109">
        <v>106.5</v>
      </c>
      <c r="J109">
        <v>9</v>
      </c>
      <c r="K109">
        <v>3.4783978800631696</v>
      </c>
      <c r="L109">
        <v>85631.803895635356</v>
      </c>
      <c r="M109">
        <v>9.5463447346794847</v>
      </c>
      <c r="N109">
        <v>281886.85212161369</v>
      </c>
      <c r="Q109">
        <f t="shared" si="13"/>
        <v>0.23299988311781467</v>
      </c>
      <c r="R109">
        <f t="shared" si="14"/>
        <v>0.76700011688218539</v>
      </c>
      <c r="S109">
        <f t="shared" si="15"/>
        <v>0</v>
      </c>
    </row>
    <row r="110" spans="1:19" x14ac:dyDescent="0.25">
      <c r="A110">
        <v>786.75799560546875</v>
      </c>
      <c r="B110">
        <v>204.5</v>
      </c>
      <c r="J110">
        <v>10</v>
      </c>
      <c r="K110">
        <v>3.5938995892584091</v>
      </c>
      <c r="L110">
        <v>87292.397899190822</v>
      </c>
      <c r="M110">
        <v>9.6438020561998492</v>
      </c>
      <c r="N110">
        <v>287297.26149503142</v>
      </c>
      <c r="Q110">
        <f t="shared" si="13"/>
        <v>0.23303472402403758</v>
      </c>
      <c r="R110">
        <f t="shared" si="14"/>
        <v>0.76696527597596242</v>
      </c>
      <c r="S110">
        <f t="shared" si="15"/>
        <v>0</v>
      </c>
    </row>
    <row r="111" spans="1:19" x14ac:dyDescent="0.25">
      <c r="A111">
        <v>786.77001953125</v>
      </c>
      <c r="B111">
        <v>363.5</v>
      </c>
      <c r="J111">
        <v>11</v>
      </c>
      <c r="K111">
        <v>3.519327201256218</v>
      </c>
      <c r="L111">
        <v>81097.570791976395</v>
      </c>
      <c r="M111">
        <v>9.5836615217455261</v>
      </c>
      <c r="N111">
        <v>292238.17277522018</v>
      </c>
      <c r="Q111">
        <f t="shared" si="13"/>
        <v>0.21722423365385496</v>
      </c>
      <c r="R111">
        <f t="shared" si="14"/>
        <v>0.78277576634614499</v>
      </c>
      <c r="S111">
        <f t="shared" si="15"/>
        <v>0</v>
      </c>
    </row>
    <row r="112" spans="1:19" x14ac:dyDescent="0.25">
      <c r="A112">
        <v>786.78302001953125</v>
      </c>
      <c r="B112">
        <v>607.70001220703125</v>
      </c>
      <c r="J112">
        <v>12</v>
      </c>
      <c r="K112">
        <v>3.7239804069111058</v>
      </c>
      <c r="L112">
        <v>84656.162308218016</v>
      </c>
      <c r="M112">
        <v>9.7437444431776115</v>
      </c>
      <c r="N112">
        <v>290493.84161216707</v>
      </c>
      <c r="Q112">
        <f t="shared" si="13"/>
        <v>0.22565949999612389</v>
      </c>
      <c r="R112">
        <f t="shared" si="14"/>
        <v>0.77434050000387611</v>
      </c>
      <c r="S112">
        <f t="shared" si="15"/>
        <v>0</v>
      </c>
    </row>
    <row r="113" spans="1:19" x14ac:dyDescent="0.25">
      <c r="A113">
        <v>786.79498291015625</v>
      </c>
      <c r="B113">
        <v>916.20001220703125</v>
      </c>
      <c r="J113">
        <v>13</v>
      </c>
      <c r="K113">
        <v>3.6322945857059303</v>
      </c>
      <c r="L113">
        <v>89303.117700767893</v>
      </c>
      <c r="M113">
        <v>9.6246873404788893</v>
      </c>
      <c r="N113">
        <v>280626.05803202552</v>
      </c>
      <c r="Q113">
        <f t="shared" si="13"/>
        <v>0.24140598676453995</v>
      </c>
      <c r="R113">
        <f t="shared" si="14"/>
        <v>0.75859401323546005</v>
      </c>
      <c r="S113">
        <f t="shared" si="15"/>
        <v>0</v>
      </c>
    </row>
    <row r="114" spans="1:19" x14ac:dyDescent="0.25">
      <c r="A114">
        <v>786.8070068359375</v>
      </c>
      <c r="B114">
        <v>2184</v>
      </c>
      <c r="J114">
        <v>14</v>
      </c>
      <c r="K114">
        <v>3.6513518903856137</v>
      </c>
      <c r="L114">
        <v>91815.149778994091</v>
      </c>
      <c r="M114">
        <v>9.6320666140953595</v>
      </c>
      <c r="N114">
        <v>288832.18196101318</v>
      </c>
      <c r="Q114">
        <f t="shared" si="13"/>
        <v>0.24120791641777853</v>
      </c>
      <c r="R114">
        <f t="shared" si="14"/>
        <v>0.7587920835822215</v>
      </c>
      <c r="S114">
        <f t="shared" si="15"/>
        <v>0</v>
      </c>
    </row>
    <row r="115" spans="1:19" x14ac:dyDescent="0.25">
      <c r="A115">
        <v>786.8189697265625</v>
      </c>
      <c r="B115">
        <v>6544</v>
      </c>
      <c r="J115">
        <v>15</v>
      </c>
      <c r="K115">
        <v>3.5120901658526695</v>
      </c>
      <c r="L115">
        <v>85879.688080166568</v>
      </c>
      <c r="M115">
        <v>9.6057064562869066</v>
      </c>
      <c r="N115">
        <v>279185.0529540251</v>
      </c>
      <c r="Q115">
        <f t="shared" si="13"/>
        <v>0.23524509060195201</v>
      </c>
      <c r="R115">
        <f t="shared" si="14"/>
        <v>0.76475490939804791</v>
      </c>
      <c r="S115">
        <f t="shared" si="15"/>
        <v>0</v>
      </c>
    </row>
    <row r="116" spans="1:19" x14ac:dyDescent="0.25">
      <c r="A116">
        <v>786.83197021484375</v>
      </c>
      <c r="B116">
        <v>14370</v>
      </c>
      <c r="J116">
        <v>16</v>
      </c>
      <c r="K116">
        <v>3.6474043178293241</v>
      </c>
      <c r="L116">
        <v>86745.316927316671</v>
      </c>
      <c r="M116">
        <v>9.6641606149415225</v>
      </c>
      <c r="N116">
        <v>294583.05254283396</v>
      </c>
      <c r="Q116">
        <f t="shared" si="13"/>
        <v>0.22748193911679804</v>
      </c>
      <c r="R116">
        <f t="shared" si="14"/>
        <v>0.77251806088320196</v>
      </c>
      <c r="S116">
        <f t="shared" si="15"/>
        <v>0</v>
      </c>
    </row>
    <row r="117" spans="1:19" x14ac:dyDescent="0.25">
      <c r="A117">
        <v>786.843994140625</v>
      </c>
      <c r="B117">
        <v>20350</v>
      </c>
      <c r="J117">
        <v>17</v>
      </c>
      <c r="K117">
        <v>3.7087602361134731</v>
      </c>
      <c r="L117">
        <v>88682.555593883633</v>
      </c>
      <c r="M117">
        <v>9.7231113294383338</v>
      </c>
      <c r="N117">
        <v>278968.71960822458</v>
      </c>
      <c r="Q117">
        <f t="shared" si="13"/>
        <v>0.2412137848430754</v>
      </c>
      <c r="R117">
        <f t="shared" si="14"/>
        <v>0.75878621515692468</v>
      </c>
      <c r="S117">
        <f t="shared" si="15"/>
        <v>0</v>
      </c>
    </row>
    <row r="118" spans="1:19" x14ac:dyDescent="0.25">
      <c r="A118">
        <v>786.85601806640625</v>
      </c>
      <c r="B118">
        <v>18070</v>
      </c>
      <c r="J118">
        <v>18</v>
      </c>
      <c r="K118">
        <v>3.4349085466425771</v>
      </c>
      <c r="L118">
        <v>82280.884413332329</v>
      </c>
      <c r="M118">
        <v>9.6443608316957139</v>
      </c>
      <c r="N118">
        <v>293730.20566346037</v>
      </c>
      <c r="Q118">
        <f t="shared" si="13"/>
        <v>0.21882568515872261</v>
      </c>
      <c r="R118">
        <f t="shared" si="14"/>
        <v>0.78117431484127742</v>
      </c>
      <c r="S118">
        <f t="shared" si="15"/>
        <v>0</v>
      </c>
    </row>
    <row r="119" spans="1:19" x14ac:dyDescent="0.25">
      <c r="A119">
        <v>786.86798095703125</v>
      </c>
      <c r="B119">
        <v>9909</v>
      </c>
      <c r="J119">
        <v>19</v>
      </c>
      <c r="K119">
        <v>3.5988544507096547</v>
      </c>
      <c r="L119">
        <v>85387.599101321015</v>
      </c>
      <c r="M119">
        <v>9.6286210771509282</v>
      </c>
      <c r="N119">
        <v>288371.92166448379</v>
      </c>
      <c r="Q119">
        <f t="shared" si="13"/>
        <v>0.22845598401444953</v>
      </c>
      <c r="R119">
        <f t="shared" si="14"/>
        <v>0.77154401598555045</v>
      </c>
      <c r="S119">
        <f t="shared" si="15"/>
        <v>0</v>
      </c>
    </row>
    <row r="120" spans="1:19" x14ac:dyDescent="0.25">
      <c r="A120">
        <v>786.8809814453125</v>
      </c>
      <c r="B120">
        <v>3603</v>
      </c>
      <c r="J120">
        <v>20</v>
      </c>
      <c r="K120">
        <v>3.5938995876157747</v>
      </c>
      <c r="L120">
        <v>87292.397610724249</v>
      </c>
      <c r="M120">
        <v>9.6438020544577814</v>
      </c>
      <c r="N120">
        <v>287297.26260035083</v>
      </c>
      <c r="Q120">
        <f t="shared" si="13"/>
        <v>0.23303472274578113</v>
      </c>
      <c r="R120">
        <f t="shared" si="14"/>
        <v>0.76696527725421881</v>
      </c>
      <c r="S120">
        <f t="shared" si="15"/>
        <v>0</v>
      </c>
    </row>
    <row r="121" spans="1:19" x14ac:dyDescent="0.25">
      <c r="A121">
        <v>786.89300537109375</v>
      </c>
      <c r="B121">
        <v>1282</v>
      </c>
    </row>
    <row r="122" spans="1:19" x14ac:dyDescent="0.25">
      <c r="A122">
        <v>786.905029296875</v>
      </c>
      <c r="B122">
        <v>633.20001220703125</v>
      </c>
    </row>
    <row r="123" spans="1:19" x14ac:dyDescent="0.25">
      <c r="A123">
        <v>786.9169921875</v>
      </c>
      <c r="B123">
        <v>369</v>
      </c>
    </row>
    <row r="124" spans="1:19" x14ac:dyDescent="0.25">
      <c r="A124">
        <v>786.92999267578125</v>
      </c>
      <c r="B124">
        <v>247</v>
      </c>
    </row>
    <row r="125" spans="1:19" x14ac:dyDescent="0.25">
      <c r="A125">
        <v>786.9420166015625</v>
      </c>
      <c r="B125">
        <v>162.69999694824219</v>
      </c>
    </row>
    <row r="126" spans="1:19" x14ac:dyDescent="0.25">
      <c r="A126">
        <v>786.9539794921875</v>
      </c>
      <c r="B126">
        <v>83.25</v>
      </c>
    </row>
    <row r="127" spans="1:19" x14ac:dyDescent="0.25">
      <c r="A127">
        <v>786.96600341796875</v>
      </c>
      <c r="B127">
        <v>46.5</v>
      </c>
    </row>
    <row r="128" spans="1:19" x14ac:dyDescent="0.25">
      <c r="A128">
        <v>786.97900390625</v>
      </c>
      <c r="B128">
        <v>65.25</v>
      </c>
    </row>
    <row r="129" spans="1:2" x14ac:dyDescent="0.25">
      <c r="A129">
        <v>786.99102783203125</v>
      </c>
      <c r="B129">
        <v>85.25</v>
      </c>
    </row>
    <row r="130" spans="1:2" x14ac:dyDescent="0.25">
      <c r="A130">
        <v>787.00299072265625</v>
      </c>
      <c r="B130">
        <v>83.25</v>
      </c>
    </row>
    <row r="131" spans="1:2" x14ac:dyDescent="0.25">
      <c r="A131">
        <v>787.0150146484375</v>
      </c>
      <c r="B131">
        <v>66.25</v>
      </c>
    </row>
    <row r="132" spans="1:2" x14ac:dyDescent="0.25">
      <c r="A132">
        <v>787.02801513671875</v>
      </c>
      <c r="B132">
        <v>43.25</v>
      </c>
    </row>
    <row r="133" spans="1:2" x14ac:dyDescent="0.25">
      <c r="A133">
        <v>787.03997802734375</v>
      </c>
      <c r="B133">
        <v>43.75</v>
      </c>
    </row>
    <row r="134" spans="1:2" x14ac:dyDescent="0.25">
      <c r="A134">
        <v>787.052001953125</v>
      </c>
      <c r="B134">
        <v>69</v>
      </c>
    </row>
    <row r="135" spans="1:2" x14ac:dyDescent="0.25">
      <c r="A135">
        <v>787.06402587890625</v>
      </c>
      <c r="B135">
        <v>68</v>
      </c>
    </row>
    <row r="136" spans="1:2" x14ac:dyDescent="0.25">
      <c r="A136">
        <v>787.0770263671875</v>
      </c>
      <c r="B136">
        <v>49</v>
      </c>
    </row>
    <row r="137" spans="1:2" x14ac:dyDescent="0.25">
      <c r="A137">
        <v>787.0889892578125</v>
      </c>
      <c r="B137">
        <v>69.25</v>
      </c>
    </row>
    <row r="138" spans="1:2" x14ac:dyDescent="0.25">
      <c r="A138">
        <v>787.10101318359375</v>
      </c>
      <c r="B138">
        <v>90</v>
      </c>
    </row>
    <row r="139" spans="1:2" x14ac:dyDescent="0.25">
      <c r="A139">
        <v>787.11297607421875</v>
      </c>
      <c r="B139">
        <v>77</v>
      </c>
    </row>
    <row r="140" spans="1:2" x14ac:dyDescent="0.25">
      <c r="A140">
        <v>787.1259765625</v>
      </c>
      <c r="B140">
        <v>77.75</v>
      </c>
    </row>
    <row r="141" spans="1:2" x14ac:dyDescent="0.25">
      <c r="A141">
        <v>787.13800048828125</v>
      </c>
      <c r="B141">
        <v>102</v>
      </c>
    </row>
    <row r="142" spans="1:2" x14ac:dyDescent="0.25">
      <c r="A142">
        <v>787.1500244140625</v>
      </c>
      <c r="B142">
        <v>126.5</v>
      </c>
    </row>
    <row r="143" spans="1:2" x14ac:dyDescent="0.25">
      <c r="A143">
        <v>787.1619873046875</v>
      </c>
      <c r="B143">
        <v>146.80000305175781</v>
      </c>
    </row>
    <row r="144" spans="1:2" x14ac:dyDescent="0.25">
      <c r="A144">
        <v>787.17498779296875</v>
      </c>
      <c r="B144">
        <v>129.5</v>
      </c>
    </row>
    <row r="145" spans="1:2" x14ac:dyDescent="0.25">
      <c r="A145">
        <v>787.18701171875</v>
      </c>
      <c r="B145">
        <v>76.5</v>
      </c>
    </row>
    <row r="146" spans="1:2" x14ac:dyDescent="0.25">
      <c r="A146">
        <v>787.198974609375</v>
      </c>
      <c r="B146">
        <v>73.5</v>
      </c>
    </row>
    <row r="147" spans="1:2" x14ac:dyDescent="0.25">
      <c r="A147">
        <v>787.21099853515625</v>
      </c>
      <c r="B147">
        <v>115.30000305175781</v>
      </c>
    </row>
    <row r="148" spans="1:2" x14ac:dyDescent="0.25">
      <c r="A148">
        <v>787.2239990234375</v>
      </c>
      <c r="B148">
        <v>133</v>
      </c>
    </row>
    <row r="149" spans="1:2" x14ac:dyDescent="0.25">
      <c r="A149">
        <v>787.23602294921875</v>
      </c>
      <c r="B149">
        <v>138</v>
      </c>
    </row>
    <row r="150" spans="1:2" x14ac:dyDescent="0.25">
      <c r="A150">
        <v>787.24798583984375</v>
      </c>
      <c r="B150">
        <v>150.80000305175781</v>
      </c>
    </row>
    <row r="151" spans="1:2" x14ac:dyDescent="0.25">
      <c r="A151">
        <v>787.260009765625</v>
      </c>
      <c r="B151">
        <v>218</v>
      </c>
    </row>
    <row r="152" spans="1:2" x14ac:dyDescent="0.25">
      <c r="A152">
        <v>787.27301025390625</v>
      </c>
      <c r="B152">
        <v>314.79998779296875</v>
      </c>
    </row>
    <row r="153" spans="1:2" x14ac:dyDescent="0.25">
      <c r="A153">
        <v>787.28497314453125</v>
      </c>
      <c r="B153">
        <v>426</v>
      </c>
    </row>
    <row r="154" spans="1:2" x14ac:dyDescent="0.25">
      <c r="A154">
        <v>787.2969970703125</v>
      </c>
      <c r="B154">
        <v>779.79998779296875</v>
      </c>
    </row>
    <row r="155" spans="1:2" x14ac:dyDescent="0.25">
      <c r="A155">
        <v>787.30902099609375</v>
      </c>
      <c r="B155">
        <v>2422</v>
      </c>
    </row>
    <row r="156" spans="1:2" x14ac:dyDescent="0.25">
      <c r="A156">
        <v>787.322021484375</v>
      </c>
      <c r="B156">
        <v>8782</v>
      </c>
    </row>
    <row r="157" spans="1:2" x14ac:dyDescent="0.25">
      <c r="A157">
        <v>787.333984375</v>
      </c>
      <c r="B157">
        <v>22930</v>
      </c>
    </row>
    <row r="158" spans="1:2" x14ac:dyDescent="0.25">
      <c r="A158">
        <v>787.34600830078125</v>
      </c>
      <c r="B158">
        <v>36020</v>
      </c>
    </row>
    <row r="159" spans="1:2" x14ac:dyDescent="0.25">
      <c r="A159">
        <v>787.35797119140625</v>
      </c>
      <c r="B159">
        <v>32780</v>
      </c>
    </row>
    <row r="160" spans="1:2" x14ac:dyDescent="0.25">
      <c r="A160">
        <v>787.3709716796875</v>
      </c>
      <c r="B160">
        <v>17240</v>
      </c>
    </row>
    <row r="161" spans="1:2" x14ac:dyDescent="0.25">
      <c r="A161">
        <v>787.38299560546875</v>
      </c>
      <c r="B161">
        <v>5603</v>
      </c>
    </row>
    <row r="162" spans="1:2" x14ac:dyDescent="0.25">
      <c r="A162">
        <v>787.39501953125</v>
      </c>
      <c r="B162">
        <v>1478</v>
      </c>
    </row>
    <row r="163" spans="1:2" x14ac:dyDescent="0.25">
      <c r="A163">
        <v>787.406982421875</v>
      </c>
      <c r="B163">
        <v>574.20001220703125</v>
      </c>
    </row>
    <row r="164" spans="1:2" x14ac:dyDescent="0.25">
      <c r="A164">
        <v>787.41998291015625</v>
      </c>
      <c r="B164">
        <v>523.70001220703125</v>
      </c>
    </row>
    <row r="165" spans="1:2" x14ac:dyDescent="0.25">
      <c r="A165">
        <v>787.4320068359375</v>
      </c>
      <c r="B165">
        <v>381.5</v>
      </c>
    </row>
    <row r="166" spans="1:2" x14ac:dyDescent="0.25">
      <c r="A166">
        <v>787.4439697265625</v>
      </c>
      <c r="B166">
        <v>200.5</v>
      </c>
    </row>
    <row r="167" spans="1:2" x14ac:dyDescent="0.25">
      <c r="A167">
        <v>787.45599365234375</v>
      </c>
      <c r="B167">
        <v>194.5</v>
      </c>
    </row>
    <row r="168" spans="1:2" x14ac:dyDescent="0.25">
      <c r="A168">
        <v>787.468994140625</v>
      </c>
      <c r="B168">
        <v>250.69999694824219</v>
      </c>
    </row>
    <row r="169" spans="1:2" x14ac:dyDescent="0.25">
      <c r="A169">
        <v>787.48101806640625</v>
      </c>
      <c r="B169">
        <v>242.5</v>
      </c>
    </row>
    <row r="170" spans="1:2" x14ac:dyDescent="0.25">
      <c r="A170">
        <v>787.49298095703125</v>
      </c>
      <c r="B170">
        <v>167.5</v>
      </c>
    </row>
    <row r="171" spans="1:2" x14ac:dyDescent="0.25">
      <c r="A171">
        <v>787.5050048828125</v>
      </c>
      <c r="B171">
        <v>123.80000305175781</v>
      </c>
    </row>
    <row r="172" spans="1:2" x14ac:dyDescent="0.25">
      <c r="A172">
        <v>787.51800537109375</v>
      </c>
      <c r="B172">
        <v>132</v>
      </c>
    </row>
    <row r="173" spans="1:2" x14ac:dyDescent="0.25">
      <c r="A173">
        <v>787.530029296875</v>
      </c>
      <c r="B173">
        <v>121.80000305175781</v>
      </c>
    </row>
    <row r="174" spans="1:2" x14ac:dyDescent="0.25">
      <c r="A174">
        <v>787.5419921875</v>
      </c>
      <c r="B174">
        <v>73.75</v>
      </c>
    </row>
    <row r="175" spans="1:2" x14ac:dyDescent="0.25">
      <c r="A175">
        <v>787.55401611328125</v>
      </c>
      <c r="B175">
        <v>50.75</v>
      </c>
    </row>
    <row r="176" spans="1:2" x14ac:dyDescent="0.25">
      <c r="A176">
        <v>787.5670166015625</v>
      </c>
      <c r="B176">
        <v>77.5</v>
      </c>
    </row>
    <row r="177" spans="1:2" x14ac:dyDescent="0.25">
      <c r="A177">
        <v>787.5789794921875</v>
      </c>
      <c r="B177">
        <v>119</v>
      </c>
    </row>
    <row r="178" spans="1:2" x14ac:dyDescent="0.25">
      <c r="A178">
        <v>787.59100341796875</v>
      </c>
      <c r="B178">
        <v>147</v>
      </c>
    </row>
    <row r="179" spans="1:2" x14ac:dyDescent="0.25">
      <c r="A179">
        <v>787.60302734375</v>
      </c>
      <c r="B179">
        <v>151.5</v>
      </c>
    </row>
    <row r="180" spans="1:2" x14ac:dyDescent="0.25">
      <c r="A180">
        <v>787.61602783203125</v>
      </c>
      <c r="B180">
        <v>145</v>
      </c>
    </row>
    <row r="181" spans="1:2" x14ac:dyDescent="0.25">
      <c r="A181">
        <v>787.62799072265625</v>
      </c>
      <c r="B181">
        <v>149.80000305175781</v>
      </c>
    </row>
    <row r="182" spans="1:2" x14ac:dyDescent="0.25">
      <c r="A182">
        <v>787.6400146484375</v>
      </c>
      <c r="B182">
        <v>159.30000305175781</v>
      </c>
    </row>
    <row r="183" spans="1:2" x14ac:dyDescent="0.25">
      <c r="A183">
        <v>787.6519775390625</v>
      </c>
      <c r="B183">
        <v>150.80000305175781</v>
      </c>
    </row>
    <row r="184" spans="1:2" x14ac:dyDescent="0.25">
      <c r="A184">
        <v>787.66497802734375</v>
      </c>
      <c r="B184">
        <v>116</v>
      </c>
    </row>
    <row r="185" spans="1:2" x14ac:dyDescent="0.25">
      <c r="A185">
        <v>787.677001953125</v>
      </c>
      <c r="B185">
        <v>91.25</v>
      </c>
    </row>
    <row r="186" spans="1:2" x14ac:dyDescent="0.25">
      <c r="A186">
        <v>787.68902587890625</v>
      </c>
      <c r="B186">
        <v>132.5</v>
      </c>
    </row>
    <row r="187" spans="1:2" x14ac:dyDescent="0.25">
      <c r="A187">
        <v>787.70098876953125</v>
      </c>
      <c r="B187">
        <v>185.5</v>
      </c>
    </row>
    <row r="188" spans="1:2" x14ac:dyDescent="0.25">
      <c r="A188">
        <v>787.7139892578125</v>
      </c>
      <c r="B188">
        <v>173.80000305175781</v>
      </c>
    </row>
    <row r="189" spans="1:2" x14ac:dyDescent="0.25">
      <c r="A189">
        <v>787.72601318359375</v>
      </c>
      <c r="B189">
        <v>169</v>
      </c>
    </row>
    <row r="190" spans="1:2" x14ac:dyDescent="0.25">
      <c r="A190">
        <v>787.73797607421875</v>
      </c>
      <c r="B190">
        <v>241</v>
      </c>
    </row>
    <row r="191" spans="1:2" x14ac:dyDescent="0.25">
      <c r="A191">
        <v>787.75</v>
      </c>
      <c r="B191">
        <v>307.5</v>
      </c>
    </row>
    <row r="192" spans="1:2" x14ac:dyDescent="0.25">
      <c r="A192">
        <v>787.76300048828125</v>
      </c>
      <c r="B192">
        <v>270.79998779296875</v>
      </c>
    </row>
    <row r="193" spans="1:2" x14ac:dyDescent="0.25">
      <c r="A193">
        <v>787.7750244140625</v>
      </c>
      <c r="B193">
        <v>250.19999694824219</v>
      </c>
    </row>
    <row r="194" spans="1:2" x14ac:dyDescent="0.25">
      <c r="A194">
        <v>787.7869873046875</v>
      </c>
      <c r="B194">
        <v>399.29998779296875</v>
      </c>
    </row>
    <row r="195" spans="1:2" x14ac:dyDescent="0.25">
      <c r="A195">
        <v>787.79901123046875</v>
      </c>
      <c r="B195">
        <v>699</v>
      </c>
    </row>
    <row r="196" spans="1:2" x14ac:dyDescent="0.25">
      <c r="A196">
        <v>787.81201171875</v>
      </c>
      <c r="B196">
        <v>2301</v>
      </c>
    </row>
    <row r="197" spans="1:2" x14ac:dyDescent="0.25">
      <c r="A197">
        <v>787.823974609375</v>
      </c>
      <c r="B197">
        <v>9746</v>
      </c>
    </row>
    <row r="198" spans="1:2" x14ac:dyDescent="0.25">
      <c r="A198">
        <v>787.83599853515625</v>
      </c>
      <c r="B198">
        <v>26980</v>
      </c>
    </row>
    <row r="199" spans="1:2" x14ac:dyDescent="0.25">
      <c r="A199">
        <v>787.8480224609375</v>
      </c>
      <c r="B199">
        <v>42560</v>
      </c>
    </row>
    <row r="200" spans="1:2" x14ac:dyDescent="0.25">
      <c r="A200">
        <v>787.86102294921875</v>
      </c>
      <c r="B200">
        <v>38670</v>
      </c>
    </row>
    <row r="201" spans="1:2" x14ac:dyDescent="0.25">
      <c r="A201">
        <v>787.87298583984375</v>
      </c>
      <c r="B201">
        <v>20850</v>
      </c>
    </row>
    <row r="202" spans="1:2" x14ac:dyDescent="0.25">
      <c r="A202">
        <v>787.885009765625</v>
      </c>
      <c r="B202">
        <v>7008</v>
      </c>
    </row>
    <row r="203" spans="1:2" x14ac:dyDescent="0.25">
      <c r="A203">
        <v>787.89697265625</v>
      </c>
      <c r="B203">
        <v>1744</v>
      </c>
    </row>
    <row r="204" spans="1:2" x14ac:dyDescent="0.25">
      <c r="A204">
        <v>787.90997314453125</v>
      </c>
      <c r="B204">
        <v>618.79998779296875</v>
      </c>
    </row>
    <row r="205" spans="1:2" x14ac:dyDescent="0.25">
      <c r="A205">
        <v>787.9219970703125</v>
      </c>
      <c r="B205">
        <v>500.5</v>
      </c>
    </row>
    <row r="206" spans="1:2" x14ac:dyDescent="0.25">
      <c r="A206">
        <v>787.93402099609375</v>
      </c>
      <c r="B206">
        <v>466</v>
      </c>
    </row>
    <row r="207" spans="1:2" x14ac:dyDescent="0.25">
      <c r="A207">
        <v>787.94598388671875</v>
      </c>
      <c r="B207">
        <v>326.5</v>
      </c>
    </row>
    <row r="208" spans="1:2" x14ac:dyDescent="0.25">
      <c r="A208">
        <v>787.958984375</v>
      </c>
      <c r="B208">
        <v>245.5</v>
      </c>
    </row>
    <row r="209" spans="1:2" x14ac:dyDescent="0.25">
      <c r="A209">
        <v>787.97100830078125</v>
      </c>
      <c r="B209">
        <v>244</v>
      </c>
    </row>
    <row r="210" spans="1:2" x14ac:dyDescent="0.25">
      <c r="A210">
        <v>787.98297119140625</v>
      </c>
      <c r="B210">
        <v>186.69999694824219</v>
      </c>
    </row>
    <row r="211" spans="1:2" x14ac:dyDescent="0.25">
      <c r="A211">
        <v>787.9949951171875</v>
      </c>
      <c r="B211">
        <v>114.30000305175781</v>
      </c>
    </row>
    <row r="212" spans="1:2" x14ac:dyDescent="0.25">
      <c r="A212">
        <v>788.00799560546875</v>
      </c>
      <c r="B212">
        <v>113.5</v>
      </c>
    </row>
    <row r="213" spans="1:2" x14ac:dyDescent="0.25">
      <c r="A213">
        <v>788.02001953125</v>
      </c>
      <c r="B213">
        <v>161.69999694824219</v>
      </c>
    </row>
    <row r="214" spans="1:2" x14ac:dyDescent="0.25">
      <c r="A214">
        <v>788.031982421875</v>
      </c>
      <c r="B214">
        <v>179.5</v>
      </c>
    </row>
    <row r="215" spans="1:2" x14ac:dyDescent="0.25">
      <c r="A215">
        <v>788.04400634765625</v>
      </c>
      <c r="B215">
        <v>130.5</v>
      </c>
    </row>
    <row r="216" spans="1:2" x14ac:dyDescent="0.25">
      <c r="A216">
        <v>788.0570068359375</v>
      </c>
      <c r="B216">
        <v>97.5</v>
      </c>
    </row>
    <row r="217" spans="1:2" x14ac:dyDescent="0.25">
      <c r="A217">
        <v>788.0689697265625</v>
      </c>
      <c r="B217">
        <v>124.80000305175781</v>
      </c>
    </row>
    <row r="218" spans="1:2" x14ac:dyDescent="0.25">
      <c r="A218">
        <v>788.08099365234375</v>
      </c>
      <c r="B218">
        <v>133</v>
      </c>
    </row>
    <row r="219" spans="1:2" x14ac:dyDescent="0.25">
      <c r="A219">
        <v>788.093994140625</v>
      </c>
      <c r="B219">
        <v>105.5</v>
      </c>
    </row>
    <row r="220" spans="1:2" x14ac:dyDescent="0.25">
      <c r="A220">
        <v>788.10601806640625</v>
      </c>
      <c r="B220">
        <v>131.69999694824219</v>
      </c>
    </row>
    <row r="221" spans="1:2" x14ac:dyDescent="0.25">
      <c r="A221">
        <v>788.11798095703125</v>
      </c>
      <c r="B221">
        <v>223</v>
      </c>
    </row>
    <row r="222" spans="1:2" x14ac:dyDescent="0.25">
      <c r="A222">
        <v>788.1300048828125</v>
      </c>
      <c r="B222">
        <v>279.70001220703125</v>
      </c>
    </row>
    <row r="223" spans="1:2" x14ac:dyDescent="0.25">
      <c r="A223">
        <v>788.14300537109375</v>
      </c>
      <c r="B223">
        <v>253.5</v>
      </c>
    </row>
    <row r="224" spans="1:2" x14ac:dyDescent="0.25">
      <c r="A224">
        <v>788.155029296875</v>
      </c>
      <c r="B224">
        <v>202.30000305175781</v>
      </c>
    </row>
    <row r="225" spans="1:2" x14ac:dyDescent="0.25">
      <c r="A225">
        <v>788.1669921875</v>
      </c>
      <c r="B225">
        <v>165.80000305175781</v>
      </c>
    </row>
    <row r="226" spans="1:2" x14ac:dyDescent="0.25">
      <c r="A226">
        <v>788.17901611328125</v>
      </c>
      <c r="B226">
        <v>124.19999694824219</v>
      </c>
    </row>
    <row r="227" spans="1:2" x14ac:dyDescent="0.25">
      <c r="A227">
        <v>788.1920166015625</v>
      </c>
      <c r="B227">
        <v>124</v>
      </c>
    </row>
    <row r="228" spans="1:2" x14ac:dyDescent="0.25">
      <c r="A228">
        <v>788.2039794921875</v>
      </c>
      <c r="B228">
        <v>174.19999694824219</v>
      </c>
    </row>
    <row r="229" spans="1:2" x14ac:dyDescent="0.25">
      <c r="A229">
        <v>788.21600341796875</v>
      </c>
      <c r="B229">
        <v>173.80000305175781</v>
      </c>
    </row>
    <row r="230" spans="1:2" x14ac:dyDescent="0.25">
      <c r="A230">
        <v>788.22802734375</v>
      </c>
      <c r="B230">
        <v>122.5</v>
      </c>
    </row>
    <row r="231" spans="1:2" x14ac:dyDescent="0.25">
      <c r="A231">
        <v>788.24102783203125</v>
      </c>
      <c r="B231">
        <v>124.5</v>
      </c>
    </row>
    <row r="232" spans="1:2" x14ac:dyDescent="0.25">
      <c r="A232">
        <v>788.25299072265625</v>
      </c>
      <c r="B232">
        <v>171.19999694824219</v>
      </c>
    </row>
    <row r="233" spans="1:2" x14ac:dyDescent="0.25">
      <c r="A233">
        <v>788.2650146484375</v>
      </c>
      <c r="B233">
        <v>217</v>
      </c>
    </row>
    <row r="234" spans="1:2" x14ac:dyDescent="0.25">
      <c r="A234">
        <v>788.2769775390625</v>
      </c>
      <c r="B234">
        <v>337</v>
      </c>
    </row>
    <row r="235" spans="1:2" x14ac:dyDescent="0.25">
      <c r="A235">
        <v>788.28997802734375</v>
      </c>
      <c r="B235">
        <v>471</v>
      </c>
    </row>
    <row r="236" spans="1:2" x14ac:dyDescent="0.25">
      <c r="A236">
        <v>788.302001953125</v>
      </c>
      <c r="B236">
        <v>775.29998779296875</v>
      </c>
    </row>
    <row r="237" spans="1:2" x14ac:dyDescent="0.25">
      <c r="A237">
        <v>788.31402587890625</v>
      </c>
      <c r="B237">
        <v>2138</v>
      </c>
    </row>
    <row r="238" spans="1:2" x14ac:dyDescent="0.25">
      <c r="A238">
        <v>788.32598876953125</v>
      </c>
      <c r="B238">
        <v>8836</v>
      </c>
    </row>
    <row r="239" spans="1:2" x14ac:dyDescent="0.25">
      <c r="A239">
        <v>788.3389892578125</v>
      </c>
      <c r="B239">
        <v>25710</v>
      </c>
    </row>
    <row r="240" spans="1:2" x14ac:dyDescent="0.25">
      <c r="A240">
        <v>788.35101318359375</v>
      </c>
      <c r="B240">
        <v>41770</v>
      </c>
    </row>
    <row r="241" spans="1:2" x14ac:dyDescent="0.25">
      <c r="A241">
        <v>788.36297607421875</v>
      </c>
      <c r="B241">
        <v>38390</v>
      </c>
    </row>
    <row r="242" spans="1:2" x14ac:dyDescent="0.25">
      <c r="A242">
        <v>788.375</v>
      </c>
      <c r="B242">
        <v>20450</v>
      </c>
    </row>
    <row r="243" spans="1:2" x14ac:dyDescent="0.25">
      <c r="A243">
        <v>788.38800048828125</v>
      </c>
      <c r="B243">
        <v>6649</v>
      </c>
    </row>
    <row r="244" spans="1:2" x14ac:dyDescent="0.25">
      <c r="A244">
        <v>788.4000244140625</v>
      </c>
      <c r="B244">
        <v>1810</v>
      </c>
    </row>
    <row r="245" spans="1:2" x14ac:dyDescent="0.25">
      <c r="A245">
        <v>788.4119873046875</v>
      </c>
      <c r="B245">
        <v>796</v>
      </c>
    </row>
    <row r="246" spans="1:2" x14ac:dyDescent="0.25">
      <c r="A246">
        <v>788.42401123046875</v>
      </c>
      <c r="B246">
        <v>486</v>
      </c>
    </row>
    <row r="247" spans="1:2" x14ac:dyDescent="0.25">
      <c r="A247">
        <v>788.43701171875</v>
      </c>
      <c r="B247">
        <v>320</v>
      </c>
    </row>
    <row r="248" spans="1:2" x14ac:dyDescent="0.25">
      <c r="A248">
        <v>788.448974609375</v>
      </c>
      <c r="B248">
        <v>248.19999694824219</v>
      </c>
    </row>
    <row r="249" spans="1:2" x14ac:dyDescent="0.25">
      <c r="A249">
        <v>788.46099853515625</v>
      </c>
      <c r="B249">
        <v>196.80000305175781</v>
      </c>
    </row>
    <row r="250" spans="1:2" x14ac:dyDescent="0.25">
      <c r="A250">
        <v>788.4739990234375</v>
      </c>
      <c r="B250">
        <v>193</v>
      </c>
    </row>
    <row r="251" spans="1:2" x14ac:dyDescent="0.25">
      <c r="A251">
        <v>788.48602294921875</v>
      </c>
      <c r="B251">
        <v>260.5</v>
      </c>
    </row>
    <row r="252" spans="1:2" x14ac:dyDescent="0.25">
      <c r="A252">
        <v>788.49798583984375</v>
      </c>
      <c r="B252">
        <v>243.30000305175781</v>
      </c>
    </row>
    <row r="253" spans="1:2" x14ac:dyDescent="0.25">
      <c r="A253">
        <v>788.510009765625</v>
      </c>
      <c r="B253">
        <v>142</v>
      </c>
    </row>
    <row r="254" spans="1:2" x14ac:dyDescent="0.25">
      <c r="A254">
        <v>788.52301025390625</v>
      </c>
      <c r="B254">
        <v>103.80000305175781</v>
      </c>
    </row>
    <row r="255" spans="1:2" x14ac:dyDescent="0.25">
      <c r="A255">
        <v>788.53497314453125</v>
      </c>
      <c r="B255">
        <v>116.30000305175781</v>
      </c>
    </row>
    <row r="256" spans="1:2" x14ac:dyDescent="0.25">
      <c r="A256">
        <v>788.5469970703125</v>
      </c>
      <c r="B256">
        <v>111</v>
      </c>
    </row>
    <row r="257" spans="1:2" x14ac:dyDescent="0.25">
      <c r="A257">
        <v>788.55902099609375</v>
      </c>
      <c r="B257">
        <v>80.5</v>
      </c>
    </row>
    <row r="258" spans="1:2" x14ac:dyDescent="0.25">
      <c r="A258">
        <v>788.572021484375</v>
      </c>
      <c r="B258">
        <v>77</v>
      </c>
    </row>
    <row r="259" spans="1:2" x14ac:dyDescent="0.25">
      <c r="A259">
        <v>788.583984375</v>
      </c>
      <c r="B259">
        <v>91</v>
      </c>
    </row>
    <row r="260" spans="1:2" x14ac:dyDescent="0.25">
      <c r="A260">
        <v>788.59600830078125</v>
      </c>
      <c r="B260">
        <v>67.75</v>
      </c>
    </row>
    <row r="261" spans="1:2" x14ac:dyDescent="0.25">
      <c r="A261">
        <v>788.60797119140625</v>
      </c>
      <c r="B261">
        <v>80.25</v>
      </c>
    </row>
    <row r="262" spans="1:2" x14ac:dyDescent="0.25">
      <c r="A262">
        <v>788.6209716796875</v>
      </c>
      <c r="B262">
        <v>149.5</v>
      </c>
    </row>
    <row r="263" spans="1:2" x14ac:dyDescent="0.25">
      <c r="A263">
        <v>788.63299560546875</v>
      </c>
      <c r="B263">
        <v>156.5</v>
      </c>
    </row>
    <row r="264" spans="1:2" x14ac:dyDescent="0.25">
      <c r="A264">
        <v>788.64501953125</v>
      </c>
      <c r="B264">
        <v>126.80000305175781</v>
      </c>
    </row>
    <row r="265" spans="1:2" x14ac:dyDescent="0.25">
      <c r="A265">
        <v>788.656982421875</v>
      </c>
      <c r="B265">
        <v>144</v>
      </c>
    </row>
    <row r="266" spans="1:2" x14ac:dyDescent="0.25">
      <c r="A266">
        <v>788.66998291015625</v>
      </c>
      <c r="B266">
        <v>142.30000305175781</v>
      </c>
    </row>
    <row r="267" spans="1:2" x14ac:dyDescent="0.25">
      <c r="A267">
        <v>788.6820068359375</v>
      </c>
      <c r="B267">
        <v>118.5</v>
      </c>
    </row>
    <row r="268" spans="1:2" x14ac:dyDescent="0.25">
      <c r="A268">
        <v>788.6939697265625</v>
      </c>
      <c r="B268">
        <v>119.5</v>
      </c>
    </row>
    <row r="269" spans="1:2" x14ac:dyDescent="0.25">
      <c r="A269">
        <v>788.70599365234375</v>
      </c>
      <c r="B269">
        <v>114.5</v>
      </c>
    </row>
    <row r="270" spans="1:2" x14ac:dyDescent="0.25">
      <c r="A270">
        <v>788.718994140625</v>
      </c>
      <c r="B270">
        <v>139.30000305175781</v>
      </c>
    </row>
    <row r="271" spans="1:2" x14ac:dyDescent="0.25">
      <c r="A271">
        <v>788.73101806640625</v>
      </c>
      <c r="B271">
        <v>175.80000305175781</v>
      </c>
    </row>
    <row r="272" spans="1:2" x14ac:dyDescent="0.25">
      <c r="A272">
        <v>788.74298095703125</v>
      </c>
      <c r="B272">
        <v>211.80000305175781</v>
      </c>
    </row>
    <row r="273" spans="1:2" x14ac:dyDescent="0.25">
      <c r="A273">
        <v>788.7550048828125</v>
      </c>
      <c r="B273">
        <v>272.5</v>
      </c>
    </row>
    <row r="274" spans="1:2" x14ac:dyDescent="0.25">
      <c r="A274">
        <v>788.76800537109375</v>
      </c>
      <c r="B274">
        <v>295</v>
      </c>
    </row>
    <row r="275" spans="1:2" x14ac:dyDescent="0.25">
      <c r="A275">
        <v>788.780029296875</v>
      </c>
      <c r="B275">
        <v>426.5</v>
      </c>
    </row>
    <row r="276" spans="1:2" x14ac:dyDescent="0.25">
      <c r="A276">
        <v>788.7919921875</v>
      </c>
      <c r="B276">
        <v>713</v>
      </c>
    </row>
    <row r="277" spans="1:2" x14ac:dyDescent="0.25">
      <c r="A277">
        <v>788.80499267578125</v>
      </c>
      <c r="B277">
        <v>1072</v>
      </c>
    </row>
    <row r="278" spans="1:2" x14ac:dyDescent="0.25">
      <c r="A278">
        <v>788.8170166015625</v>
      </c>
      <c r="B278">
        <v>2578</v>
      </c>
    </row>
    <row r="279" spans="1:2" x14ac:dyDescent="0.25">
      <c r="A279">
        <v>788.8289794921875</v>
      </c>
      <c r="B279">
        <v>9005</v>
      </c>
    </row>
    <row r="280" spans="1:2" x14ac:dyDescent="0.25">
      <c r="A280">
        <v>788.84100341796875</v>
      </c>
      <c r="B280">
        <v>22970</v>
      </c>
    </row>
    <row r="281" spans="1:2" x14ac:dyDescent="0.25">
      <c r="A281">
        <v>788.85400390625</v>
      </c>
      <c r="B281">
        <v>36150</v>
      </c>
    </row>
    <row r="282" spans="1:2" x14ac:dyDescent="0.25">
      <c r="A282">
        <v>788.86602783203125</v>
      </c>
      <c r="B282">
        <v>33960</v>
      </c>
    </row>
    <row r="283" spans="1:2" x14ac:dyDescent="0.25">
      <c r="A283">
        <v>788.87799072265625</v>
      </c>
      <c r="B283">
        <v>18630</v>
      </c>
    </row>
    <row r="284" spans="1:2" x14ac:dyDescent="0.25">
      <c r="A284">
        <v>788.8900146484375</v>
      </c>
      <c r="B284">
        <v>6388</v>
      </c>
    </row>
    <row r="285" spans="1:2" x14ac:dyDescent="0.25">
      <c r="A285">
        <v>788.90301513671875</v>
      </c>
      <c r="B285">
        <v>1942</v>
      </c>
    </row>
    <row r="286" spans="1:2" x14ac:dyDescent="0.25">
      <c r="A286">
        <v>788.91497802734375</v>
      </c>
      <c r="B286">
        <v>750.79998779296875</v>
      </c>
    </row>
    <row r="287" spans="1:2" x14ac:dyDescent="0.25">
      <c r="A287">
        <v>788.927001953125</v>
      </c>
      <c r="B287">
        <v>503.5</v>
      </c>
    </row>
    <row r="288" spans="1:2" x14ac:dyDescent="0.25">
      <c r="A288">
        <v>788.93902587890625</v>
      </c>
      <c r="B288">
        <v>431.70001220703125</v>
      </c>
    </row>
    <row r="289" spans="1:2" x14ac:dyDescent="0.25">
      <c r="A289">
        <v>788.9520263671875</v>
      </c>
      <c r="B289">
        <v>340.79998779296875</v>
      </c>
    </row>
    <row r="290" spans="1:2" x14ac:dyDescent="0.25">
      <c r="A290">
        <v>788.9639892578125</v>
      </c>
      <c r="B290">
        <v>251.80000305175781</v>
      </c>
    </row>
    <row r="291" spans="1:2" x14ac:dyDescent="0.25">
      <c r="A291">
        <v>788.97601318359375</v>
      </c>
      <c r="B291">
        <v>209.19999694824219</v>
      </c>
    </row>
    <row r="292" spans="1:2" x14ac:dyDescent="0.25">
      <c r="A292">
        <v>788.98797607421875</v>
      </c>
      <c r="B292">
        <v>166.30000305175781</v>
      </c>
    </row>
    <row r="293" spans="1:2" x14ac:dyDescent="0.25">
      <c r="A293">
        <v>789.0009765625</v>
      </c>
      <c r="B293">
        <v>132.69999694824219</v>
      </c>
    </row>
    <row r="294" spans="1:2" x14ac:dyDescent="0.25">
      <c r="A294">
        <v>789.01300048828125</v>
      </c>
      <c r="B294">
        <v>159.30000305175781</v>
      </c>
    </row>
    <row r="295" spans="1:2" x14ac:dyDescent="0.25">
      <c r="A295">
        <v>789.0250244140625</v>
      </c>
      <c r="B295">
        <v>157.5</v>
      </c>
    </row>
    <row r="296" spans="1:2" x14ac:dyDescent="0.25">
      <c r="A296">
        <v>789.0369873046875</v>
      </c>
      <c r="B296">
        <v>124</v>
      </c>
    </row>
    <row r="297" spans="1:2" x14ac:dyDescent="0.25">
      <c r="A297">
        <v>789.04998779296875</v>
      </c>
      <c r="B297">
        <v>152.5</v>
      </c>
    </row>
    <row r="298" spans="1:2" x14ac:dyDescent="0.25">
      <c r="A298">
        <v>789.06201171875</v>
      </c>
      <c r="B298">
        <v>173.19999694824219</v>
      </c>
    </row>
    <row r="299" spans="1:2" x14ac:dyDescent="0.25">
      <c r="A299">
        <v>789.073974609375</v>
      </c>
      <c r="B299">
        <v>125.19999694824219</v>
      </c>
    </row>
    <row r="300" spans="1:2" x14ac:dyDescent="0.25">
      <c r="A300">
        <v>789.08599853515625</v>
      </c>
      <c r="B300">
        <v>111.30000305175781</v>
      </c>
    </row>
    <row r="301" spans="1:2" x14ac:dyDescent="0.25">
      <c r="A301">
        <v>789.0989990234375</v>
      </c>
      <c r="B301">
        <v>140.5</v>
      </c>
    </row>
    <row r="302" spans="1:2" x14ac:dyDescent="0.25">
      <c r="A302">
        <v>789.11102294921875</v>
      </c>
      <c r="B302">
        <v>164</v>
      </c>
    </row>
    <row r="303" spans="1:2" x14ac:dyDescent="0.25">
      <c r="A303">
        <v>789.12298583984375</v>
      </c>
      <c r="B303">
        <v>199</v>
      </c>
    </row>
    <row r="304" spans="1:2" x14ac:dyDescent="0.25">
      <c r="A304">
        <v>789.135986328125</v>
      </c>
      <c r="B304">
        <v>213.80000305175781</v>
      </c>
    </row>
    <row r="305" spans="1:2" x14ac:dyDescent="0.25">
      <c r="A305">
        <v>789.14801025390625</v>
      </c>
      <c r="B305">
        <v>232.5</v>
      </c>
    </row>
    <row r="306" spans="1:2" x14ac:dyDescent="0.25">
      <c r="A306">
        <v>789.15997314453125</v>
      </c>
      <c r="B306">
        <v>258.29998779296875</v>
      </c>
    </row>
    <row r="307" spans="1:2" x14ac:dyDescent="0.25">
      <c r="A307">
        <v>789.1719970703125</v>
      </c>
      <c r="B307">
        <v>201.5</v>
      </c>
    </row>
    <row r="308" spans="1:2" x14ac:dyDescent="0.25">
      <c r="A308">
        <v>789.18499755859375</v>
      </c>
      <c r="B308">
        <v>136.30000305175781</v>
      </c>
    </row>
    <row r="309" spans="1:2" x14ac:dyDescent="0.25">
      <c r="A309">
        <v>789.197021484375</v>
      </c>
      <c r="B309">
        <v>121.5</v>
      </c>
    </row>
    <row r="310" spans="1:2" x14ac:dyDescent="0.25">
      <c r="A310">
        <v>789.208984375</v>
      </c>
      <c r="B310">
        <v>114.5</v>
      </c>
    </row>
    <row r="311" spans="1:2" x14ac:dyDescent="0.25">
      <c r="A311">
        <v>789.22100830078125</v>
      </c>
      <c r="B311">
        <v>127</v>
      </c>
    </row>
    <row r="312" spans="1:2" x14ac:dyDescent="0.25">
      <c r="A312">
        <v>789.2340087890625</v>
      </c>
      <c r="B312">
        <v>151</v>
      </c>
    </row>
    <row r="313" spans="1:2" x14ac:dyDescent="0.25">
      <c r="A313">
        <v>789.2459716796875</v>
      </c>
      <c r="B313">
        <v>186.5</v>
      </c>
    </row>
    <row r="314" spans="1:2" x14ac:dyDescent="0.25">
      <c r="A314">
        <v>789.25799560546875</v>
      </c>
      <c r="B314">
        <v>232</v>
      </c>
    </row>
    <row r="315" spans="1:2" x14ac:dyDescent="0.25">
      <c r="A315">
        <v>789.27099609375</v>
      </c>
      <c r="B315">
        <v>273.70001220703125</v>
      </c>
    </row>
    <row r="316" spans="1:2" x14ac:dyDescent="0.25">
      <c r="A316">
        <v>789.28302001953125</v>
      </c>
      <c r="B316">
        <v>365.79998779296875</v>
      </c>
    </row>
    <row r="317" spans="1:2" x14ac:dyDescent="0.25">
      <c r="A317">
        <v>789.29498291015625</v>
      </c>
      <c r="B317">
        <v>602.29998779296875</v>
      </c>
    </row>
    <row r="318" spans="1:2" x14ac:dyDescent="0.25">
      <c r="A318">
        <v>789.3070068359375</v>
      </c>
      <c r="B318">
        <v>1173</v>
      </c>
    </row>
    <row r="319" spans="1:2" x14ac:dyDescent="0.25">
      <c r="A319">
        <v>789.32000732421875</v>
      </c>
      <c r="B319">
        <v>3032</v>
      </c>
    </row>
    <row r="320" spans="1:2" x14ac:dyDescent="0.25">
      <c r="A320">
        <v>789.33197021484375</v>
      </c>
      <c r="B320">
        <v>10170</v>
      </c>
    </row>
    <row r="321" spans="1:2" x14ac:dyDescent="0.25">
      <c r="A321">
        <v>789.343994140625</v>
      </c>
      <c r="B321">
        <v>27600</v>
      </c>
    </row>
    <row r="322" spans="1:2" x14ac:dyDescent="0.25">
      <c r="A322">
        <v>789.35601806640625</v>
      </c>
      <c r="B322">
        <v>45040</v>
      </c>
    </row>
    <row r="323" spans="1:2" x14ac:dyDescent="0.25">
      <c r="A323">
        <v>789.3690185546875</v>
      </c>
      <c r="B323">
        <v>42480</v>
      </c>
    </row>
    <row r="324" spans="1:2" x14ac:dyDescent="0.25">
      <c r="A324">
        <v>789.3809814453125</v>
      </c>
      <c r="B324">
        <v>23740</v>
      </c>
    </row>
    <row r="325" spans="1:2" x14ac:dyDescent="0.25">
      <c r="A325">
        <v>789.39300537109375</v>
      </c>
      <c r="B325">
        <v>8542</v>
      </c>
    </row>
    <row r="326" spans="1:2" x14ac:dyDescent="0.25">
      <c r="A326">
        <v>789.405029296875</v>
      </c>
      <c r="B326">
        <v>2526</v>
      </c>
    </row>
    <row r="327" spans="1:2" x14ac:dyDescent="0.25">
      <c r="A327">
        <v>789.41802978515625</v>
      </c>
      <c r="B327">
        <v>854</v>
      </c>
    </row>
    <row r="328" spans="1:2" x14ac:dyDescent="0.25">
      <c r="A328">
        <v>789.42999267578125</v>
      </c>
      <c r="B328">
        <v>409</v>
      </c>
    </row>
    <row r="329" spans="1:2" x14ac:dyDescent="0.25">
      <c r="A329">
        <v>789.4420166015625</v>
      </c>
      <c r="B329">
        <v>351.29998779296875</v>
      </c>
    </row>
    <row r="330" spans="1:2" x14ac:dyDescent="0.25">
      <c r="A330">
        <v>789.4539794921875</v>
      </c>
      <c r="B330">
        <v>369.70001220703125</v>
      </c>
    </row>
    <row r="331" spans="1:2" x14ac:dyDescent="0.25">
      <c r="A331">
        <v>789.46697998046875</v>
      </c>
      <c r="B331">
        <v>331.5</v>
      </c>
    </row>
    <row r="332" spans="1:2" x14ac:dyDescent="0.25">
      <c r="A332">
        <v>789.47900390625</v>
      </c>
      <c r="B332">
        <v>219.19999694824219</v>
      </c>
    </row>
    <row r="333" spans="1:2" x14ac:dyDescent="0.25">
      <c r="A333">
        <v>789.49102783203125</v>
      </c>
      <c r="B333">
        <v>139</v>
      </c>
    </row>
    <row r="334" spans="1:2" x14ac:dyDescent="0.25">
      <c r="A334">
        <v>789.5040283203125</v>
      </c>
      <c r="B334">
        <v>175.80000305175781</v>
      </c>
    </row>
    <row r="335" spans="1:2" x14ac:dyDescent="0.25">
      <c r="A335">
        <v>789.5159912109375</v>
      </c>
      <c r="B335">
        <v>253.5</v>
      </c>
    </row>
    <row r="336" spans="1:2" x14ac:dyDescent="0.25">
      <c r="A336">
        <v>789.52801513671875</v>
      </c>
      <c r="B336">
        <v>220</v>
      </c>
    </row>
    <row r="337" spans="1:2" x14ac:dyDescent="0.25">
      <c r="A337">
        <v>789.53997802734375</v>
      </c>
      <c r="B337">
        <v>156.69999694824219</v>
      </c>
    </row>
    <row r="338" spans="1:2" x14ac:dyDescent="0.25">
      <c r="A338">
        <v>789.552978515625</v>
      </c>
      <c r="B338">
        <v>167.5</v>
      </c>
    </row>
    <row r="339" spans="1:2" x14ac:dyDescent="0.25">
      <c r="A339">
        <v>789.56500244140625</v>
      </c>
      <c r="B339">
        <v>156.30000305175781</v>
      </c>
    </row>
    <row r="340" spans="1:2" x14ac:dyDescent="0.25">
      <c r="A340">
        <v>789.5770263671875</v>
      </c>
      <c r="B340">
        <v>122.5</v>
      </c>
    </row>
    <row r="341" spans="1:2" x14ac:dyDescent="0.25">
      <c r="A341">
        <v>789.5889892578125</v>
      </c>
      <c r="B341">
        <v>144.80000305175781</v>
      </c>
    </row>
    <row r="342" spans="1:2" x14ac:dyDescent="0.25">
      <c r="A342">
        <v>789.60198974609375</v>
      </c>
      <c r="B342">
        <v>200.69999694824219</v>
      </c>
    </row>
    <row r="343" spans="1:2" x14ac:dyDescent="0.25">
      <c r="A343">
        <v>789.614013671875</v>
      </c>
      <c r="B343">
        <v>196</v>
      </c>
    </row>
    <row r="344" spans="1:2" x14ac:dyDescent="0.25">
      <c r="A344">
        <v>789.6259765625</v>
      </c>
      <c r="B344">
        <v>117.80000305175781</v>
      </c>
    </row>
    <row r="345" spans="1:2" x14ac:dyDescent="0.25">
      <c r="A345">
        <v>789.63800048828125</v>
      </c>
      <c r="B345">
        <v>94.75</v>
      </c>
    </row>
    <row r="346" spans="1:2" x14ac:dyDescent="0.25">
      <c r="A346">
        <v>789.6510009765625</v>
      </c>
      <c r="B346">
        <v>119.19999694824219</v>
      </c>
    </row>
    <row r="347" spans="1:2" x14ac:dyDescent="0.25">
      <c r="A347">
        <v>789.66302490234375</v>
      </c>
      <c r="B347">
        <v>139.80000305175781</v>
      </c>
    </row>
    <row r="348" spans="1:2" x14ac:dyDescent="0.25">
      <c r="A348">
        <v>789.67498779296875</v>
      </c>
      <c r="B348">
        <v>193.5</v>
      </c>
    </row>
    <row r="349" spans="1:2" x14ac:dyDescent="0.25">
      <c r="A349">
        <v>789.68798828125</v>
      </c>
      <c r="B349">
        <v>240.80000305175781</v>
      </c>
    </row>
    <row r="350" spans="1:2" x14ac:dyDescent="0.25">
      <c r="A350">
        <v>789.70001220703125</v>
      </c>
      <c r="B350">
        <v>221</v>
      </c>
    </row>
    <row r="351" spans="1:2" x14ac:dyDescent="0.25">
      <c r="A351">
        <v>789.71197509765625</v>
      </c>
      <c r="B351">
        <v>181</v>
      </c>
    </row>
    <row r="352" spans="1:2" x14ac:dyDescent="0.25">
      <c r="A352">
        <v>789.7239990234375</v>
      </c>
      <c r="B352">
        <v>218.5</v>
      </c>
    </row>
    <row r="353" spans="1:2" x14ac:dyDescent="0.25">
      <c r="A353">
        <v>789.73699951171875</v>
      </c>
      <c r="B353">
        <v>271.5</v>
      </c>
    </row>
    <row r="354" spans="1:2" x14ac:dyDescent="0.25">
      <c r="A354">
        <v>789.7490234375</v>
      </c>
      <c r="B354">
        <v>305.79998779296875</v>
      </c>
    </row>
    <row r="355" spans="1:2" x14ac:dyDescent="0.25">
      <c r="A355">
        <v>789.760986328125</v>
      </c>
      <c r="B355">
        <v>365</v>
      </c>
    </row>
    <row r="356" spans="1:2" x14ac:dyDescent="0.25">
      <c r="A356">
        <v>789.77301025390625</v>
      </c>
      <c r="B356">
        <v>448</v>
      </c>
    </row>
    <row r="357" spans="1:2" x14ac:dyDescent="0.25">
      <c r="A357">
        <v>789.7860107421875</v>
      </c>
      <c r="B357">
        <v>658.79998779296875</v>
      </c>
    </row>
    <row r="358" spans="1:2" x14ac:dyDescent="0.25">
      <c r="A358">
        <v>789.7979736328125</v>
      </c>
      <c r="B358">
        <v>931.5</v>
      </c>
    </row>
    <row r="359" spans="1:2" x14ac:dyDescent="0.25">
      <c r="A359">
        <v>789.80999755859375</v>
      </c>
      <c r="B359">
        <v>1349</v>
      </c>
    </row>
    <row r="360" spans="1:2" x14ac:dyDescent="0.25">
      <c r="A360">
        <v>789.822998046875</v>
      </c>
      <c r="B360">
        <v>3007</v>
      </c>
    </row>
    <row r="361" spans="1:2" x14ac:dyDescent="0.25">
      <c r="A361">
        <v>789.83502197265625</v>
      </c>
      <c r="B361">
        <v>11200</v>
      </c>
    </row>
    <row r="362" spans="1:2" x14ac:dyDescent="0.25">
      <c r="A362">
        <v>789.84698486328125</v>
      </c>
      <c r="B362">
        <v>36400</v>
      </c>
    </row>
    <row r="363" spans="1:2" x14ac:dyDescent="0.25">
      <c r="A363">
        <v>789.8590087890625</v>
      </c>
      <c r="B363">
        <v>67150</v>
      </c>
    </row>
    <row r="364" spans="1:2" x14ac:dyDescent="0.25">
      <c r="A364">
        <v>789.87200927734375</v>
      </c>
      <c r="B364">
        <v>67250</v>
      </c>
    </row>
    <row r="365" spans="1:2" x14ac:dyDescent="0.25">
      <c r="A365">
        <v>789.88397216796875</v>
      </c>
      <c r="B365">
        <v>36890</v>
      </c>
    </row>
    <row r="366" spans="1:2" x14ac:dyDescent="0.25">
      <c r="A366">
        <v>789.89599609375</v>
      </c>
      <c r="B366">
        <v>11570</v>
      </c>
    </row>
    <row r="367" spans="1:2" x14ac:dyDescent="0.25">
      <c r="A367">
        <v>789.90802001953125</v>
      </c>
      <c r="B367">
        <v>2730</v>
      </c>
    </row>
    <row r="368" spans="1:2" x14ac:dyDescent="0.25">
      <c r="A368">
        <v>789.9210205078125</v>
      </c>
      <c r="B368">
        <v>879</v>
      </c>
    </row>
    <row r="369" spans="1:2" x14ac:dyDescent="0.25">
      <c r="A369">
        <v>789.9329833984375</v>
      </c>
      <c r="B369">
        <v>485.70001220703125</v>
      </c>
    </row>
    <row r="370" spans="1:2" x14ac:dyDescent="0.25">
      <c r="A370">
        <v>789.94500732421875</v>
      </c>
      <c r="B370">
        <v>386.5</v>
      </c>
    </row>
    <row r="371" spans="1:2" x14ac:dyDescent="0.25">
      <c r="A371">
        <v>789.95697021484375</v>
      </c>
      <c r="B371">
        <v>416</v>
      </c>
    </row>
    <row r="372" spans="1:2" x14ac:dyDescent="0.25">
      <c r="A372">
        <v>789.969970703125</v>
      </c>
      <c r="B372">
        <v>404.29998779296875</v>
      </c>
    </row>
    <row r="373" spans="1:2" x14ac:dyDescent="0.25">
      <c r="A373">
        <v>789.98199462890625</v>
      </c>
      <c r="B373">
        <v>322.5</v>
      </c>
    </row>
    <row r="374" spans="1:2" x14ac:dyDescent="0.25">
      <c r="A374">
        <v>789.9940185546875</v>
      </c>
      <c r="B374">
        <v>327.29998779296875</v>
      </c>
    </row>
    <row r="375" spans="1:2" x14ac:dyDescent="0.25">
      <c r="A375">
        <v>790.00701904296875</v>
      </c>
      <c r="B375">
        <v>394</v>
      </c>
    </row>
    <row r="376" spans="1:2" x14ac:dyDescent="0.25">
      <c r="A376">
        <v>790.01898193359375</v>
      </c>
      <c r="B376">
        <v>301.29998779296875</v>
      </c>
    </row>
    <row r="377" spans="1:2" x14ac:dyDescent="0.25">
      <c r="A377">
        <v>790.031005859375</v>
      </c>
      <c r="B377">
        <v>178.30000305175781</v>
      </c>
    </row>
    <row r="378" spans="1:2" x14ac:dyDescent="0.25">
      <c r="A378">
        <v>790.04302978515625</v>
      </c>
      <c r="B378">
        <v>189.80000305175781</v>
      </c>
    </row>
    <row r="379" spans="1:2" x14ac:dyDescent="0.25">
      <c r="A379">
        <v>790.0560302734375</v>
      </c>
      <c r="B379">
        <v>205.30000305175781</v>
      </c>
    </row>
    <row r="380" spans="1:2" x14ac:dyDescent="0.25">
      <c r="A380">
        <v>790.0679931640625</v>
      </c>
      <c r="B380">
        <v>189.30000305175781</v>
      </c>
    </row>
    <row r="381" spans="1:2" x14ac:dyDescent="0.25">
      <c r="A381">
        <v>790.08001708984375</v>
      </c>
      <c r="B381">
        <v>202.5</v>
      </c>
    </row>
    <row r="382" spans="1:2" x14ac:dyDescent="0.25">
      <c r="A382">
        <v>790.09197998046875</v>
      </c>
      <c r="B382">
        <v>221</v>
      </c>
    </row>
    <row r="383" spans="1:2" x14ac:dyDescent="0.25">
      <c r="A383">
        <v>790.10498046875</v>
      </c>
      <c r="B383">
        <v>197.80000305175781</v>
      </c>
    </row>
    <row r="384" spans="1:2" x14ac:dyDescent="0.25">
      <c r="A384">
        <v>790.11700439453125</v>
      </c>
      <c r="B384">
        <v>178.80000305175781</v>
      </c>
    </row>
    <row r="385" spans="1:2" x14ac:dyDescent="0.25">
      <c r="A385">
        <v>790.1290283203125</v>
      </c>
      <c r="B385">
        <v>190.30000305175781</v>
      </c>
    </row>
    <row r="386" spans="1:2" x14ac:dyDescent="0.25">
      <c r="A386">
        <v>790.14202880859375</v>
      </c>
      <c r="B386">
        <v>181</v>
      </c>
    </row>
    <row r="387" spans="1:2" x14ac:dyDescent="0.25">
      <c r="A387">
        <v>790.15399169921875</v>
      </c>
      <c r="B387">
        <v>167</v>
      </c>
    </row>
    <row r="388" spans="1:2" x14ac:dyDescent="0.25">
      <c r="A388">
        <v>790.166015625</v>
      </c>
      <c r="B388">
        <v>214.30000305175781</v>
      </c>
    </row>
    <row r="389" spans="1:2" x14ac:dyDescent="0.25">
      <c r="A389">
        <v>790.177978515625</v>
      </c>
      <c r="B389">
        <v>345.29998779296875</v>
      </c>
    </row>
    <row r="390" spans="1:2" x14ac:dyDescent="0.25">
      <c r="A390">
        <v>790.19097900390625</v>
      </c>
      <c r="B390">
        <v>474.5</v>
      </c>
    </row>
    <row r="391" spans="1:2" x14ac:dyDescent="0.25">
      <c r="A391">
        <v>790.2030029296875</v>
      </c>
      <c r="B391">
        <v>468.5</v>
      </c>
    </row>
    <row r="392" spans="1:2" x14ac:dyDescent="0.25">
      <c r="A392">
        <v>790.21502685546875</v>
      </c>
      <c r="B392">
        <v>331.5</v>
      </c>
    </row>
    <row r="393" spans="1:2" x14ac:dyDescent="0.25">
      <c r="A393">
        <v>790.22698974609375</v>
      </c>
      <c r="B393">
        <v>279.70001220703125</v>
      </c>
    </row>
    <row r="394" spans="1:2" x14ac:dyDescent="0.25">
      <c r="A394">
        <v>790.239990234375</v>
      </c>
      <c r="B394">
        <v>370.29998779296875</v>
      </c>
    </row>
    <row r="395" spans="1:2" x14ac:dyDescent="0.25">
      <c r="A395">
        <v>790.25201416015625</v>
      </c>
      <c r="B395">
        <v>390</v>
      </c>
    </row>
    <row r="396" spans="1:2" x14ac:dyDescent="0.25">
      <c r="A396">
        <v>790.26397705078125</v>
      </c>
      <c r="B396">
        <v>373</v>
      </c>
    </row>
    <row r="397" spans="1:2" x14ac:dyDescent="0.25">
      <c r="A397">
        <v>790.2769775390625</v>
      </c>
      <c r="B397">
        <v>471.5</v>
      </c>
    </row>
    <row r="398" spans="1:2" x14ac:dyDescent="0.25">
      <c r="A398">
        <v>790.28900146484375</v>
      </c>
      <c r="B398">
        <v>551.5</v>
      </c>
    </row>
    <row r="399" spans="1:2" x14ac:dyDescent="0.25">
      <c r="A399">
        <v>790.301025390625</v>
      </c>
      <c r="B399">
        <v>690.70001220703125</v>
      </c>
    </row>
    <row r="400" spans="1:2" x14ac:dyDescent="0.25">
      <c r="A400">
        <v>790.31298828125</v>
      </c>
      <c r="B400">
        <v>1223</v>
      </c>
    </row>
    <row r="401" spans="1:2" x14ac:dyDescent="0.25">
      <c r="A401">
        <v>790.32598876953125</v>
      </c>
      <c r="B401">
        <v>3083</v>
      </c>
    </row>
    <row r="402" spans="1:2" x14ac:dyDescent="0.25">
      <c r="A402">
        <v>790.3380126953125</v>
      </c>
      <c r="B402">
        <v>13550</v>
      </c>
    </row>
    <row r="403" spans="1:2" x14ac:dyDescent="0.25">
      <c r="A403">
        <v>790.3499755859375</v>
      </c>
      <c r="B403">
        <v>50490</v>
      </c>
    </row>
    <row r="404" spans="1:2" x14ac:dyDescent="0.25">
      <c r="A404">
        <v>790.36199951171875</v>
      </c>
      <c r="B404">
        <v>99920</v>
      </c>
    </row>
    <row r="405" spans="1:2" x14ac:dyDescent="0.25">
      <c r="A405">
        <v>790.375</v>
      </c>
      <c r="B405">
        <v>102400</v>
      </c>
    </row>
    <row r="406" spans="1:2" x14ac:dyDescent="0.25">
      <c r="A406">
        <v>790.38702392578125</v>
      </c>
      <c r="B406">
        <v>54510</v>
      </c>
    </row>
    <row r="407" spans="1:2" x14ac:dyDescent="0.25">
      <c r="A407">
        <v>790.39898681640625</v>
      </c>
      <c r="B407">
        <v>15410</v>
      </c>
    </row>
    <row r="408" spans="1:2" x14ac:dyDescent="0.25">
      <c r="A408">
        <v>790.4119873046875</v>
      </c>
      <c r="B408">
        <v>3365</v>
      </c>
    </row>
    <row r="409" spans="1:2" x14ac:dyDescent="0.25">
      <c r="A409">
        <v>790.42401123046875</v>
      </c>
      <c r="B409">
        <v>1264</v>
      </c>
    </row>
    <row r="410" spans="1:2" x14ac:dyDescent="0.25">
      <c r="A410">
        <v>790.43597412109375</v>
      </c>
      <c r="B410">
        <v>1022</v>
      </c>
    </row>
    <row r="411" spans="1:2" x14ac:dyDescent="0.25">
      <c r="A411">
        <v>790.447998046875</v>
      </c>
      <c r="B411">
        <v>1007</v>
      </c>
    </row>
    <row r="412" spans="1:2" x14ac:dyDescent="0.25">
      <c r="A412">
        <v>790.46099853515625</v>
      </c>
      <c r="B412">
        <v>795.20001220703125</v>
      </c>
    </row>
    <row r="413" spans="1:2" x14ac:dyDescent="0.25">
      <c r="A413">
        <v>790.4730224609375</v>
      </c>
      <c r="B413">
        <v>498</v>
      </c>
    </row>
    <row r="414" spans="1:2" x14ac:dyDescent="0.25">
      <c r="A414">
        <v>790.4849853515625</v>
      </c>
      <c r="B414">
        <v>325.20001220703125</v>
      </c>
    </row>
    <row r="415" spans="1:2" x14ac:dyDescent="0.25">
      <c r="A415">
        <v>790.49700927734375</v>
      </c>
      <c r="B415">
        <v>231.69999694824219</v>
      </c>
    </row>
    <row r="416" spans="1:2" x14ac:dyDescent="0.25">
      <c r="A416">
        <v>790.510009765625</v>
      </c>
      <c r="B416">
        <v>190.5</v>
      </c>
    </row>
    <row r="417" spans="1:2" x14ac:dyDescent="0.25">
      <c r="A417">
        <v>790.52197265625</v>
      </c>
      <c r="B417">
        <v>219</v>
      </c>
    </row>
    <row r="418" spans="1:2" x14ac:dyDescent="0.25">
      <c r="A418">
        <v>790.53399658203125</v>
      </c>
      <c r="B418">
        <v>278.5</v>
      </c>
    </row>
    <row r="419" spans="1:2" x14ac:dyDescent="0.25">
      <c r="A419">
        <v>790.5469970703125</v>
      </c>
      <c r="B419">
        <v>292.79998779296875</v>
      </c>
    </row>
    <row r="420" spans="1:2" x14ac:dyDescent="0.25">
      <c r="A420">
        <v>790.55902099609375</v>
      </c>
      <c r="B420">
        <v>280.29998779296875</v>
      </c>
    </row>
    <row r="421" spans="1:2" x14ac:dyDescent="0.25">
      <c r="A421">
        <v>790.57098388671875</v>
      </c>
      <c r="B421">
        <v>259.20001220703125</v>
      </c>
    </row>
    <row r="422" spans="1:2" x14ac:dyDescent="0.25">
      <c r="A422">
        <v>790.5830078125</v>
      </c>
      <c r="B422">
        <v>230</v>
      </c>
    </row>
    <row r="423" spans="1:2" x14ac:dyDescent="0.25">
      <c r="A423">
        <v>790.59600830078125</v>
      </c>
      <c r="B423">
        <v>279</v>
      </c>
    </row>
    <row r="424" spans="1:2" x14ac:dyDescent="0.25">
      <c r="A424">
        <v>790.60797119140625</v>
      </c>
      <c r="B424">
        <v>401.29998779296875</v>
      </c>
    </row>
    <row r="425" spans="1:2" x14ac:dyDescent="0.25">
      <c r="A425">
        <v>790.6199951171875</v>
      </c>
      <c r="B425">
        <v>420.70001220703125</v>
      </c>
    </row>
    <row r="426" spans="1:2" x14ac:dyDescent="0.25">
      <c r="A426">
        <v>790.63299560546875</v>
      </c>
      <c r="B426">
        <v>282.5</v>
      </c>
    </row>
    <row r="427" spans="1:2" x14ac:dyDescent="0.25">
      <c r="A427">
        <v>790.64501953125</v>
      </c>
      <c r="B427">
        <v>173</v>
      </c>
    </row>
    <row r="428" spans="1:2" x14ac:dyDescent="0.25">
      <c r="A428">
        <v>790.656982421875</v>
      </c>
      <c r="B428">
        <v>199</v>
      </c>
    </row>
    <row r="429" spans="1:2" x14ac:dyDescent="0.25">
      <c r="A429">
        <v>790.66900634765625</v>
      </c>
      <c r="B429">
        <v>263.79998779296875</v>
      </c>
    </row>
    <row r="430" spans="1:2" x14ac:dyDescent="0.25">
      <c r="A430">
        <v>790.6820068359375</v>
      </c>
      <c r="B430">
        <v>269.70001220703125</v>
      </c>
    </row>
    <row r="431" spans="1:2" x14ac:dyDescent="0.25">
      <c r="A431">
        <v>790.6939697265625</v>
      </c>
      <c r="B431">
        <v>259.5</v>
      </c>
    </row>
    <row r="432" spans="1:2" x14ac:dyDescent="0.25">
      <c r="A432">
        <v>790.70599365234375</v>
      </c>
      <c r="B432">
        <v>315</v>
      </c>
    </row>
    <row r="433" spans="1:2" x14ac:dyDescent="0.25">
      <c r="A433">
        <v>790.718017578125</v>
      </c>
      <c r="B433">
        <v>400.79998779296875</v>
      </c>
    </row>
    <row r="434" spans="1:2" x14ac:dyDescent="0.25">
      <c r="A434">
        <v>790.73101806640625</v>
      </c>
      <c r="B434">
        <v>422.29998779296875</v>
      </c>
    </row>
    <row r="435" spans="1:2" x14ac:dyDescent="0.25">
      <c r="A435">
        <v>790.74298095703125</v>
      </c>
      <c r="B435">
        <v>431.70001220703125</v>
      </c>
    </row>
    <row r="436" spans="1:2" x14ac:dyDescent="0.25">
      <c r="A436">
        <v>790.7550048828125</v>
      </c>
      <c r="B436">
        <v>475.29998779296875</v>
      </c>
    </row>
    <row r="437" spans="1:2" x14ac:dyDescent="0.25">
      <c r="A437">
        <v>790.76800537109375</v>
      </c>
      <c r="B437">
        <v>495.5</v>
      </c>
    </row>
    <row r="438" spans="1:2" x14ac:dyDescent="0.25">
      <c r="A438">
        <v>790.780029296875</v>
      </c>
      <c r="B438">
        <v>529.79998779296875</v>
      </c>
    </row>
    <row r="439" spans="1:2" x14ac:dyDescent="0.25">
      <c r="A439">
        <v>790.7919921875</v>
      </c>
      <c r="B439">
        <v>608.5</v>
      </c>
    </row>
    <row r="440" spans="1:2" x14ac:dyDescent="0.25">
      <c r="A440">
        <v>790.80401611328125</v>
      </c>
      <c r="B440">
        <v>817.79998779296875</v>
      </c>
    </row>
    <row r="441" spans="1:2" x14ac:dyDescent="0.25">
      <c r="A441">
        <v>790.8170166015625</v>
      </c>
      <c r="B441">
        <v>1241</v>
      </c>
    </row>
    <row r="442" spans="1:2" x14ac:dyDescent="0.25">
      <c r="A442">
        <v>790.8289794921875</v>
      </c>
      <c r="B442">
        <v>3088</v>
      </c>
    </row>
    <row r="443" spans="1:2" x14ac:dyDescent="0.25">
      <c r="A443">
        <v>790.84100341796875</v>
      </c>
      <c r="B443">
        <v>16130</v>
      </c>
    </row>
    <row r="444" spans="1:2" x14ac:dyDescent="0.25">
      <c r="A444">
        <v>790.85302734375</v>
      </c>
      <c r="B444">
        <v>66460</v>
      </c>
    </row>
    <row r="445" spans="1:2" x14ac:dyDescent="0.25">
      <c r="A445">
        <v>790.86602783203125</v>
      </c>
      <c r="B445">
        <v>133100</v>
      </c>
    </row>
    <row r="446" spans="1:2" x14ac:dyDescent="0.25">
      <c r="A446">
        <v>790.87799072265625</v>
      </c>
      <c r="B446">
        <v>131100</v>
      </c>
    </row>
    <row r="447" spans="1:2" x14ac:dyDescent="0.25">
      <c r="A447">
        <v>790.8900146484375</v>
      </c>
      <c r="B447">
        <v>63700</v>
      </c>
    </row>
    <row r="448" spans="1:2" x14ac:dyDescent="0.25">
      <c r="A448">
        <v>790.90301513671875</v>
      </c>
      <c r="B448">
        <v>15420</v>
      </c>
    </row>
    <row r="449" spans="1:2" x14ac:dyDescent="0.25">
      <c r="A449">
        <v>790.91497802734375</v>
      </c>
      <c r="B449">
        <v>3252</v>
      </c>
    </row>
    <row r="450" spans="1:2" x14ac:dyDescent="0.25">
      <c r="A450">
        <v>790.927001953125</v>
      </c>
      <c r="B450">
        <v>1317</v>
      </c>
    </row>
    <row r="451" spans="1:2" x14ac:dyDescent="0.25">
      <c r="A451">
        <v>790.93902587890625</v>
      </c>
      <c r="B451">
        <v>993.79998779296875</v>
      </c>
    </row>
    <row r="452" spans="1:2" x14ac:dyDescent="0.25">
      <c r="A452">
        <v>790.9520263671875</v>
      </c>
      <c r="B452">
        <v>957.5</v>
      </c>
    </row>
    <row r="453" spans="1:2" x14ac:dyDescent="0.25">
      <c r="A453">
        <v>790.9639892578125</v>
      </c>
      <c r="B453">
        <v>813.29998779296875</v>
      </c>
    </row>
    <row r="454" spans="1:2" x14ac:dyDescent="0.25">
      <c r="A454">
        <v>790.97601318359375</v>
      </c>
      <c r="B454">
        <v>607.70001220703125</v>
      </c>
    </row>
    <row r="455" spans="1:2" x14ac:dyDescent="0.25">
      <c r="A455">
        <v>790.989013671875</v>
      </c>
      <c r="B455">
        <v>488.79998779296875</v>
      </c>
    </row>
    <row r="456" spans="1:2" x14ac:dyDescent="0.25">
      <c r="A456">
        <v>791.0009765625</v>
      </c>
      <c r="B456">
        <v>526.5</v>
      </c>
    </row>
    <row r="457" spans="1:2" x14ac:dyDescent="0.25">
      <c r="A457">
        <v>791.01300048828125</v>
      </c>
      <c r="B457">
        <v>537.5</v>
      </c>
    </row>
    <row r="458" spans="1:2" x14ac:dyDescent="0.25">
      <c r="A458">
        <v>791.0250244140625</v>
      </c>
      <c r="B458">
        <v>419.70001220703125</v>
      </c>
    </row>
    <row r="459" spans="1:2" x14ac:dyDescent="0.25">
      <c r="A459">
        <v>791.03802490234375</v>
      </c>
      <c r="B459">
        <v>387.29998779296875</v>
      </c>
    </row>
    <row r="460" spans="1:2" x14ac:dyDescent="0.25">
      <c r="A460">
        <v>791.04998779296875</v>
      </c>
      <c r="B460">
        <v>446</v>
      </c>
    </row>
    <row r="461" spans="1:2" x14ac:dyDescent="0.25">
      <c r="A461">
        <v>791.06201171875</v>
      </c>
      <c r="B461">
        <v>393.5</v>
      </c>
    </row>
    <row r="462" spans="1:2" x14ac:dyDescent="0.25">
      <c r="A462">
        <v>791.073974609375</v>
      </c>
      <c r="B462">
        <v>256.70001220703125</v>
      </c>
    </row>
    <row r="463" spans="1:2" x14ac:dyDescent="0.25">
      <c r="A463">
        <v>791.08697509765625</v>
      </c>
      <c r="B463">
        <v>211.19999694824219</v>
      </c>
    </row>
    <row r="464" spans="1:2" x14ac:dyDescent="0.25">
      <c r="A464">
        <v>791.0989990234375</v>
      </c>
      <c r="B464">
        <v>307.20001220703125</v>
      </c>
    </row>
    <row r="465" spans="1:2" x14ac:dyDescent="0.25">
      <c r="A465">
        <v>791.11102294921875</v>
      </c>
      <c r="B465">
        <v>463.29998779296875</v>
      </c>
    </row>
    <row r="466" spans="1:2" x14ac:dyDescent="0.25">
      <c r="A466">
        <v>791.1240234375</v>
      </c>
      <c r="B466">
        <v>526.29998779296875</v>
      </c>
    </row>
    <row r="467" spans="1:2" x14ac:dyDescent="0.25">
      <c r="A467">
        <v>791.135986328125</v>
      </c>
      <c r="B467">
        <v>400.5</v>
      </c>
    </row>
    <row r="468" spans="1:2" x14ac:dyDescent="0.25">
      <c r="A468">
        <v>791.14801025390625</v>
      </c>
      <c r="B468">
        <v>213.5</v>
      </c>
    </row>
    <row r="469" spans="1:2" x14ac:dyDescent="0.25">
      <c r="A469">
        <v>791.15997314453125</v>
      </c>
      <c r="B469">
        <v>179</v>
      </c>
    </row>
    <row r="470" spans="1:2" x14ac:dyDescent="0.25">
      <c r="A470">
        <v>791.1729736328125</v>
      </c>
      <c r="B470">
        <v>307</v>
      </c>
    </row>
    <row r="471" spans="1:2" x14ac:dyDescent="0.25">
      <c r="A471">
        <v>791.18499755859375</v>
      </c>
      <c r="B471">
        <v>380.79998779296875</v>
      </c>
    </row>
    <row r="472" spans="1:2" x14ac:dyDescent="0.25">
      <c r="A472">
        <v>791.197021484375</v>
      </c>
      <c r="B472">
        <v>308.70001220703125</v>
      </c>
    </row>
    <row r="473" spans="1:2" x14ac:dyDescent="0.25">
      <c r="A473">
        <v>791.21002197265625</v>
      </c>
      <c r="B473">
        <v>268.5</v>
      </c>
    </row>
    <row r="474" spans="1:2" x14ac:dyDescent="0.25">
      <c r="A474">
        <v>791.22198486328125</v>
      </c>
      <c r="B474">
        <v>314.79998779296875</v>
      </c>
    </row>
    <row r="475" spans="1:2" x14ac:dyDescent="0.25">
      <c r="A475">
        <v>791.2340087890625</v>
      </c>
      <c r="B475">
        <v>366.79998779296875</v>
      </c>
    </row>
    <row r="476" spans="1:2" x14ac:dyDescent="0.25">
      <c r="A476">
        <v>791.2459716796875</v>
      </c>
      <c r="B476">
        <v>398</v>
      </c>
    </row>
    <row r="477" spans="1:2" x14ac:dyDescent="0.25">
      <c r="A477">
        <v>791.25897216796875</v>
      </c>
      <c r="B477">
        <v>392.5</v>
      </c>
    </row>
    <row r="478" spans="1:2" x14ac:dyDescent="0.25">
      <c r="A478">
        <v>791.27099609375</v>
      </c>
      <c r="B478">
        <v>381</v>
      </c>
    </row>
    <row r="479" spans="1:2" x14ac:dyDescent="0.25">
      <c r="A479">
        <v>791.28302001953125</v>
      </c>
      <c r="B479">
        <v>382.20001220703125</v>
      </c>
    </row>
    <row r="480" spans="1:2" x14ac:dyDescent="0.25">
      <c r="A480">
        <v>791.2960205078125</v>
      </c>
      <c r="B480">
        <v>467.29998779296875</v>
      </c>
    </row>
    <row r="481" spans="1:2" x14ac:dyDescent="0.25">
      <c r="A481">
        <v>791.3079833984375</v>
      </c>
      <c r="B481">
        <v>614.5</v>
      </c>
    </row>
    <row r="482" spans="1:2" x14ac:dyDescent="0.25">
      <c r="A482">
        <v>791.32000732421875</v>
      </c>
      <c r="B482">
        <v>900</v>
      </c>
    </row>
    <row r="483" spans="1:2" x14ac:dyDescent="0.25">
      <c r="A483">
        <v>791.33197021484375</v>
      </c>
      <c r="B483">
        <v>2940</v>
      </c>
    </row>
    <row r="484" spans="1:2" x14ac:dyDescent="0.25">
      <c r="A484">
        <v>791.344970703125</v>
      </c>
      <c r="B484">
        <v>16740</v>
      </c>
    </row>
    <row r="485" spans="1:2" x14ac:dyDescent="0.25">
      <c r="A485">
        <v>791.35699462890625</v>
      </c>
      <c r="B485">
        <v>68840</v>
      </c>
    </row>
    <row r="486" spans="1:2" x14ac:dyDescent="0.25">
      <c r="A486">
        <v>791.3690185546875</v>
      </c>
      <c r="B486">
        <v>136000</v>
      </c>
    </row>
    <row r="487" spans="1:2" x14ac:dyDescent="0.25">
      <c r="A487">
        <v>791.3809814453125</v>
      </c>
      <c r="B487">
        <v>132100</v>
      </c>
    </row>
    <row r="488" spans="1:2" x14ac:dyDescent="0.25">
      <c r="A488">
        <v>791.39398193359375</v>
      </c>
      <c r="B488">
        <v>63730</v>
      </c>
    </row>
    <row r="489" spans="1:2" x14ac:dyDescent="0.25">
      <c r="A489">
        <v>791.406005859375</v>
      </c>
      <c r="B489">
        <v>15420</v>
      </c>
    </row>
    <row r="490" spans="1:2" x14ac:dyDescent="0.25">
      <c r="A490">
        <v>791.41802978515625</v>
      </c>
      <c r="B490">
        <v>2902</v>
      </c>
    </row>
    <row r="491" spans="1:2" x14ac:dyDescent="0.25">
      <c r="A491">
        <v>791.4310302734375</v>
      </c>
      <c r="B491">
        <v>1112</v>
      </c>
    </row>
    <row r="492" spans="1:2" x14ac:dyDescent="0.25">
      <c r="A492">
        <v>791.4429931640625</v>
      </c>
      <c r="B492">
        <v>1090</v>
      </c>
    </row>
    <row r="493" spans="1:2" x14ac:dyDescent="0.25">
      <c r="A493">
        <v>791.45501708984375</v>
      </c>
      <c r="B493">
        <v>1052</v>
      </c>
    </row>
    <row r="494" spans="1:2" x14ac:dyDescent="0.25">
      <c r="A494">
        <v>791.46697998046875</v>
      </c>
      <c r="B494">
        <v>774.70001220703125</v>
      </c>
    </row>
    <row r="495" spans="1:2" x14ac:dyDescent="0.25">
      <c r="A495">
        <v>791.47998046875</v>
      </c>
      <c r="B495">
        <v>562.20001220703125</v>
      </c>
    </row>
    <row r="496" spans="1:2" x14ac:dyDescent="0.25">
      <c r="A496">
        <v>791.49200439453125</v>
      </c>
      <c r="B496">
        <v>460.70001220703125</v>
      </c>
    </row>
    <row r="497" spans="1:2" x14ac:dyDescent="0.25">
      <c r="A497">
        <v>791.5040283203125</v>
      </c>
      <c r="B497">
        <v>383.5</v>
      </c>
    </row>
    <row r="498" spans="1:2" x14ac:dyDescent="0.25">
      <c r="A498">
        <v>791.51702880859375</v>
      </c>
      <c r="B498">
        <v>369</v>
      </c>
    </row>
    <row r="499" spans="1:2" x14ac:dyDescent="0.25">
      <c r="A499">
        <v>791.52899169921875</v>
      </c>
      <c r="B499">
        <v>322</v>
      </c>
    </row>
    <row r="500" spans="1:2" x14ac:dyDescent="0.25">
      <c r="A500">
        <v>791.541015625</v>
      </c>
      <c r="B500">
        <v>202.5</v>
      </c>
    </row>
    <row r="501" spans="1:2" x14ac:dyDescent="0.25">
      <c r="A501">
        <v>791.552978515625</v>
      </c>
      <c r="B501">
        <v>142.80000305175781</v>
      </c>
    </row>
    <row r="502" spans="1:2" x14ac:dyDescent="0.25">
      <c r="A502">
        <v>791.56597900390625</v>
      </c>
      <c r="B502">
        <v>166.5</v>
      </c>
    </row>
    <row r="503" spans="1:2" x14ac:dyDescent="0.25">
      <c r="A503">
        <v>791.5780029296875</v>
      </c>
      <c r="B503">
        <v>221.5</v>
      </c>
    </row>
    <row r="504" spans="1:2" x14ac:dyDescent="0.25">
      <c r="A504">
        <v>791.59002685546875</v>
      </c>
      <c r="B504">
        <v>290.20001220703125</v>
      </c>
    </row>
    <row r="505" spans="1:2" x14ac:dyDescent="0.25">
      <c r="A505">
        <v>791.60302734375</v>
      </c>
      <c r="B505">
        <v>343.5</v>
      </c>
    </row>
    <row r="506" spans="1:2" x14ac:dyDescent="0.25">
      <c r="A506">
        <v>791.614990234375</v>
      </c>
      <c r="B506">
        <v>389.5</v>
      </c>
    </row>
    <row r="507" spans="1:2" x14ac:dyDescent="0.25">
      <c r="A507">
        <v>791.62701416015625</v>
      </c>
      <c r="B507">
        <v>406.29998779296875</v>
      </c>
    </row>
    <row r="508" spans="1:2" x14ac:dyDescent="0.25">
      <c r="A508">
        <v>791.63897705078125</v>
      </c>
      <c r="B508">
        <v>353.5</v>
      </c>
    </row>
    <row r="509" spans="1:2" x14ac:dyDescent="0.25">
      <c r="A509">
        <v>791.6519775390625</v>
      </c>
      <c r="B509">
        <v>306</v>
      </c>
    </row>
    <row r="510" spans="1:2" x14ac:dyDescent="0.25">
      <c r="A510">
        <v>791.66400146484375</v>
      </c>
      <c r="B510">
        <v>285.29998779296875</v>
      </c>
    </row>
    <row r="511" spans="1:2" x14ac:dyDescent="0.25">
      <c r="A511">
        <v>791.676025390625</v>
      </c>
      <c r="B511">
        <v>270.79998779296875</v>
      </c>
    </row>
    <row r="512" spans="1:2" x14ac:dyDescent="0.25">
      <c r="A512">
        <v>791.68902587890625</v>
      </c>
      <c r="B512">
        <v>274.5</v>
      </c>
    </row>
    <row r="513" spans="1:2" x14ac:dyDescent="0.25">
      <c r="A513">
        <v>791.70098876953125</v>
      </c>
      <c r="B513">
        <v>269.5</v>
      </c>
    </row>
    <row r="514" spans="1:2" x14ac:dyDescent="0.25">
      <c r="A514">
        <v>791.7130126953125</v>
      </c>
      <c r="B514">
        <v>277.70001220703125</v>
      </c>
    </row>
    <row r="515" spans="1:2" x14ac:dyDescent="0.25">
      <c r="A515">
        <v>791.7249755859375</v>
      </c>
      <c r="B515">
        <v>293.5</v>
      </c>
    </row>
    <row r="516" spans="1:2" x14ac:dyDescent="0.25">
      <c r="A516">
        <v>791.73797607421875</v>
      </c>
      <c r="B516">
        <v>268</v>
      </c>
    </row>
    <row r="517" spans="1:2" x14ac:dyDescent="0.25">
      <c r="A517">
        <v>791.75</v>
      </c>
      <c r="B517">
        <v>309.20001220703125</v>
      </c>
    </row>
    <row r="518" spans="1:2" x14ac:dyDescent="0.25">
      <c r="A518">
        <v>791.76202392578125</v>
      </c>
      <c r="B518">
        <v>474.5</v>
      </c>
    </row>
    <row r="519" spans="1:2" x14ac:dyDescent="0.25">
      <c r="A519">
        <v>791.7750244140625</v>
      </c>
      <c r="B519">
        <v>559.79998779296875</v>
      </c>
    </row>
    <row r="520" spans="1:2" x14ac:dyDescent="0.25">
      <c r="A520">
        <v>791.7869873046875</v>
      </c>
      <c r="B520">
        <v>555.79998779296875</v>
      </c>
    </row>
    <row r="521" spans="1:2" x14ac:dyDescent="0.25">
      <c r="A521">
        <v>791.79901123046875</v>
      </c>
      <c r="B521">
        <v>575.79998779296875</v>
      </c>
    </row>
    <row r="522" spans="1:2" x14ac:dyDescent="0.25">
      <c r="A522">
        <v>791.81097412109375</v>
      </c>
      <c r="B522">
        <v>631.70001220703125</v>
      </c>
    </row>
    <row r="523" spans="1:2" x14ac:dyDescent="0.25">
      <c r="A523">
        <v>791.823974609375</v>
      </c>
      <c r="B523">
        <v>990.79998779296875</v>
      </c>
    </row>
    <row r="524" spans="1:2" x14ac:dyDescent="0.25">
      <c r="A524">
        <v>791.83599853515625</v>
      </c>
      <c r="B524">
        <v>2914</v>
      </c>
    </row>
    <row r="525" spans="1:2" x14ac:dyDescent="0.25">
      <c r="A525">
        <v>791.8480224609375</v>
      </c>
      <c r="B525">
        <v>15900</v>
      </c>
    </row>
    <row r="526" spans="1:2" x14ac:dyDescent="0.25">
      <c r="A526">
        <v>791.8599853515625</v>
      </c>
      <c r="B526">
        <v>58510</v>
      </c>
    </row>
    <row r="527" spans="1:2" x14ac:dyDescent="0.25">
      <c r="A527">
        <v>791.87298583984375</v>
      </c>
      <c r="B527">
        <v>106200</v>
      </c>
    </row>
    <row r="528" spans="1:2" x14ac:dyDescent="0.25">
      <c r="A528">
        <v>791.885009765625</v>
      </c>
      <c r="B528">
        <v>98200</v>
      </c>
    </row>
    <row r="529" spans="1:2" x14ac:dyDescent="0.25">
      <c r="A529">
        <v>791.89697265625</v>
      </c>
      <c r="B529">
        <v>46980</v>
      </c>
    </row>
    <row r="530" spans="1:2" x14ac:dyDescent="0.25">
      <c r="A530">
        <v>791.90997314453125</v>
      </c>
      <c r="B530">
        <v>11920</v>
      </c>
    </row>
    <row r="531" spans="1:2" x14ac:dyDescent="0.25">
      <c r="A531">
        <v>791.9219970703125</v>
      </c>
      <c r="B531">
        <v>2318</v>
      </c>
    </row>
    <row r="532" spans="1:2" x14ac:dyDescent="0.25">
      <c r="A532">
        <v>791.93402099609375</v>
      </c>
      <c r="B532">
        <v>848.20001220703125</v>
      </c>
    </row>
    <row r="533" spans="1:2" x14ac:dyDescent="0.25">
      <c r="A533">
        <v>791.947021484375</v>
      </c>
      <c r="B533">
        <v>702.5</v>
      </c>
    </row>
    <row r="534" spans="1:2" x14ac:dyDescent="0.25">
      <c r="A534">
        <v>791.958984375</v>
      </c>
      <c r="B534">
        <v>658.20001220703125</v>
      </c>
    </row>
    <row r="535" spans="1:2" x14ac:dyDescent="0.25">
      <c r="A535">
        <v>791.97100830078125</v>
      </c>
      <c r="B535">
        <v>563.29998779296875</v>
      </c>
    </row>
    <row r="536" spans="1:2" x14ac:dyDescent="0.25">
      <c r="A536">
        <v>791.98297119140625</v>
      </c>
      <c r="B536">
        <v>497.79998779296875</v>
      </c>
    </row>
    <row r="537" spans="1:2" x14ac:dyDescent="0.25">
      <c r="A537">
        <v>791.9959716796875</v>
      </c>
      <c r="B537">
        <v>449</v>
      </c>
    </row>
    <row r="538" spans="1:2" x14ac:dyDescent="0.25">
      <c r="A538">
        <v>792.00799560546875</v>
      </c>
      <c r="B538">
        <v>375.70001220703125</v>
      </c>
    </row>
    <row r="539" spans="1:2" x14ac:dyDescent="0.25">
      <c r="A539">
        <v>792.02001953125</v>
      </c>
      <c r="B539">
        <v>326.5</v>
      </c>
    </row>
    <row r="540" spans="1:2" x14ac:dyDescent="0.25">
      <c r="A540">
        <v>792.03302001953125</v>
      </c>
      <c r="B540">
        <v>288.20001220703125</v>
      </c>
    </row>
    <row r="541" spans="1:2" x14ac:dyDescent="0.25">
      <c r="A541">
        <v>792.04498291015625</v>
      </c>
      <c r="B541">
        <v>182.69999694824219</v>
      </c>
    </row>
    <row r="542" spans="1:2" x14ac:dyDescent="0.25">
      <c r="A542">
        <v>792.0570068359375</v>
      </c>
      <c r="B542">
        <v>90.25</v>
      </c>
    </row>
    <row r="543" spans="1:2" x14ac:dyDescent="0.25">
      <c r="A543">
        <v>792.0689697265625</v>
      </c>
      <c r="B543">
        <v>135.30000305175781</v>
      </c>
    </row>
    <row r="544" spans="1:2" x14ac:dyDescent="0.25">
      <c r="A544">
        <v>792.08197021484375</v>
      </c>
      <c r="B544">
        <v>231.5</v>
      </c>
    </row>
    <row r="545" spans="1:2" x14ac:dyDescent="0.25">
      <c r="A545">
        <v>792.093994140625</v>
      </c>
      <c r="B545">
        <v>245.5</v>
      </c>
    </row>
    <row r="546" spans="1:2" x14ac:dyDescent="0.25">
      <c r="A546">
        <v>792.10601806640625</v>
      </c>
      <c r="B546">
        <v>243.80000305175781</v>
      </c>
    </row>
    <row r="547" spans="1:2" x14ac:dyDescent="0.25">
      <c r="A547">
        <v>792.1190185546875</v>
      </c>
      <c r="B547">
        <v>267.20001220703125</v>
      </c>
    </row>
    <row r="548" spans="1:2" x14ac:dyDescent="0.25">
      <c r="A548">
        <v>792.1309814453125</v>
      </c>
      <c r="B548">
        <v>305.79998779296875</v>
      </c>
    </row>
    <row r="549" spans="1:2" x14ac:dyDescent="0.25">
      <c r="A549">
        <v>792.14300537109375</v>
      </c>
      <c r="B549">
        <v>310</v>
      </c>
    </row>
    <row r="550" spans="1:2" x14ac:dyDescent="0.25">
      <c r="A550">
        <v>792.155029296875</v>
      </c>
      <c r="B550">
        <v>224.30000305175781</v>
      </c>
    </row>
    <row r="551" spans="1:2" x14ac:dyDescent="0.25">
      <c r="A551">
        <v>792.16802978515625</v>
      </c>
      <c r="B551">
        <v>154</v>
      </c>
    </row>
    <row r="552" spans="1:2" x14ac:dyDescent="0.25">
      <c r="A552">
        <v>792.17999267578125</v>
      </c>
      <c r="B552">
        <v>201.5</v>
      </c>
    </row>
    <row r="553" spans="1:2" x14ac:dyDescent="0.25">
      <c r="A553">
        <v>792.1920166015625</v>
      </c>
      <c r="B553">
        <v>247.30000305175781</v>
      </c>
    </row>
    <row r="554" spans="1:2" x14ac:dyDescent="0.25">
      <c r="A554">
        <v>792.20501708984375</v>
      </c>
      <c r="B554">
        <v>245.80000305175781</v>
      </c>
    </row>
    <row r="555" spans="1:2" x14ac:dyDescent="0.25">
      <c r="A555">
        <v>792.21697998046875</v>
      </c>
      <c r="B555">
        <v>298</v>
      </c>
    </row>
    <row r="556" spans="1:2" x14ac:dyDescent="0.25">
      <c r="A556">
        <v>792.22900390625</v>
      </c>
      <c r="B556">
        <v>323.5</v>
      </c>
    </row>
    <row r="557" spans="1:2" x14ac:dyDescent="0.25">
      <c r="A557">
        <v>792.24102783203125</v>
      </c>
      <c r="B557">
        <v>315.20001220703125</v>
      </c>
    </row>
    <row r="558" spans="1:2" x14ac:dyDescent="0.25">
      <c r="A558">
        <v>792.2540283203125</v>
      </c>
      <c r="B558">
        <v>352.5</v>
      </c>
    </row>
    <row r="559" spans="1:2" x14ac:dyDescent="0.25">
      <c r="A559">
        <v>792.2659912109375</v>
      </c>
      <c r="B559">
        <v>352.70001220703125</v>
      </c>
    </row>
    <row r="560" spans="1:2" x14ac:dyDescent="0.25">
      <c r="A560">
        <v>792.27801513671875</v>
      </c>
      <c r="B560">
        <v>360.5</v>
      </c>
    </row>
    <row r="561" spans="1:2" x14ac:dyDescent="0.25">
      <c r="A561">
        <v>792.291015625</v>
      </c>
      <c r="B561">
        <v>485.70001220703125</v>
      </c>
    </row>
    <row r="562" spans="1:2" x14ac:dyDescent="0.25">
      <c r="A562">
        <v>792.302978515625</v>
      </c>
      <c r="B562">
        <v>520</v>
      </c>
    </row>
    <row r="563" spans="1:2" x14ac:dyDescent="0.25">
      <c r="A563">
        <v>792.31500244140625</v>
      </c>
      <c r="B563">
        <v>475.5</v>
      </c>
    </row>
    <row r="564" spans="1:2" x14ac:dyDescent="0.25">
      <c r="A564">
        <v>792.3270263671875</v>
      </c>
      <c r="B564">
        <v>856.29998779296875</v>
      </c>
    </row>
    <row r="565" spans="1:2" x14ac:dyDescent="0.25">
      <c r="A565">
        <v>792.34002685546875</v>
      </c>
      <c r="B565">
        <v>3264</v>
      </c>
    </row>
    <row r="566" spans="1:2" x14ac:dyDescent="0.25">
      <c r="A566">
        <v>792.35198974609375</v>
      </c>
      <c r="B566">
        <v>14730</v>
      </c>
    </row>
    <row r="567" spans="1:2" x14ac:dyDescent="0.25">
      <c r="A567">
        <v>792.364013671875</v>
      </c>
      <c r="B567">
        <v>41290</v>
      </c>
    </row>
    <row r="568" spans="1:2" x14ac:dyDescent="0.25">
      <c r="A568">
        <v>792.37701416015625</v>
      </c>
      <c r="B568">
        <v>62430</v>
      </c>
    </row>
    <row r="569" spans="1:2" x14ac:dyDescent="0.25">
      <c r="A569">
        <v>792.38897705078125</v>
      </c>
      <c r="B569">
        <v>51530</v>
      </c>
    </row>
    <row r="570" spans="1:2" x14ac:dyDescent="0.25">
      <c r="A570">
        <v>792.4010009765625</v>
      </c>
      <c r="B570">
        <v>23740</v>
      </c>
    </row>
    <row r="571" spans="1:2" x14ac:dyDescent="0.25">
      <c r="A571">
        <v>792.41302490234375</v>
      </c>
      <c r="B571">
        <v>6721</v>
      </c>
    </row>
    <row r="572" spans="1:2" x14ac:dyDescent="0.25">
      <c r="A572">
        <v>792.426025390625</v>
      </c>
      <c r="B572">
        <v>1654</v>
      </c>
    </row>
    <row r="573" spans="1:2" x14ac:dyDescent="0.25">
      <c r="A573">
        <v>792.43798828125</v>
      </c>
      <c r="B573">
        <v>612.20001220703125</v>
      </c>
    </row>
    <row r="574" spans="1:2" x14ac:dyDescent="0.25">
      <c r="A574">
        <v>792.45001220703125</v>
      </c>
      <c r="B574">
        <v>501.5</v>
      </c>
    </row>
    <row r="575" spans="1:2" x14ac:dyDescent="0.25">
      <c r="A575">
        <v>792.4630126953125</v>
      </c>
      <c r="B575">
        <v>462.5</v>
      </c>
    </row>
    <row r="576" spans="1:2" x14ac:dyDescent="0.25">
      <c r="A576">
        <v>792.4749755859375</v>
      </c>
      <c r="B576">
        <v>322.5</v>
      </c>
    </row>
    <row r="577" spans="1:2" x14ac:dyDescent="0.25">
      <c r="A577">
        <v>792.48699951171875</v>
      </c>
      <c r="B577">
        <v>212.30000305175781</v>
      </c>
    </row>
    <row r="578" spans="1:2" x14ac:dyDescent="0.25">
      <c r="A578">
        <v>792.4990234375</v>
      </c>
      <c r="B578">
        <v>180.5</v>
      </c>
    </row>
    <row r="579" spans="1:2" x14ac:dyDescent="0.25">
      <c r="A579">
        <v>792.51202392578125</v>
      </c>
      <c r="B579">
        <v>172</v>
      </c>
    </row>
    <row r="580" spans="1:2" x14ac:dyDescent="0.25">
      <c r="A580">
        <v>792.52398681640625</v>
      </c>
      <c r="B580">
        <v>183.5</v>
      </c>
    </row>
    <row r="581" spans="1:2" x14ac:dyDescent="0.25">
      <c r="A581">
        <v>792.5360107421875</v>
      </c>
      <c r="B581">
        <v>208.30000305175781</v>
      </c>
    </row>
    <row r="582" spans="1:2" x14ac:dyDescent="0.25">
      <c r="A582">
        <v>792.54901123046875</v>
      </c>
      <c r="B582">
        <v>185.5</v>
      </c>
    </row>
    <row r="583" spans="1:2" x14ac:dyDescent="0.25">
      <c r="A583">
        <v>792.56097412109375</v>
      </c>
      <c r="B583">
        <v>133.30000305175781</v>
      </c>
    </row>
    <row r="584" spans="1:2" x14ac:dyDescent="0.25">
      <c r="A584">
        <v>792.572998046875</v>
      </c>
      <c r="B584">
        <v>113.30000305175781</v>
      </c>
    </row>
    <row r="585" spans="1:2" x14ac:dyDescent="0.25">
      <c r="A585">
        <v>792.58599853515625</v>
      </c>
      <c r="B585">
        <v>123.19999694824219</v>
      </c>
    </row>
    <row r="586" spans="1:2" x14ac:dyDescent="0.25">
      <c r="A586">
        <v>792.5980224609375</v>
      </c>
      <c r="B586">
        <v>154.80000305175781</v>
      </c>
    </row>
    <row r="587" spans="1:2" x14ac:dyDescent="0.25">
      <c r="A587">
        <v>792.6099853515625</v>
      </c>
      <c r="B587">
        <v>192.80000305175781</v>
      </c>
    </row>
    <row r="588" spans="1:2" x14ac:dyDescent="0.25">
      <c r="A588">
        <v>792.62200927734375</v>
      </c>
      <c r="B588">
        <v>211.5</v>
      </c>
    </row>
    <row r="589" spans="1:2" x14ac:dyDescent="0.25">
      <c r="A589">
        <v>792.635009765625</v>
      </c>
      <c r="B589">
        <v>225.19999694824219</v>
      </c>
    </row>
    <row r="590" spans="1:2" x14ac:dyDescent="0.25">
      <c r="A590">
        <v>792.64697265625</v>
      </c>
      <c r="B590">
        <v>243.80000305175781</v>
      </c>
    </row>
    <row r="591" spans="1:2" x14ac:dyDescent="0.25">
      <c r="A591">
        <v>792.65899658203125</v>
      </c>
      <c r="B591">
        <v>208.69999694824219</v>
      </c>
    </row>
    <row r="592" spans="1:2" x14ac:dyDescent="0.25">
      <c r="A592">
        <v>792.6719970703125</v>
      </c>
      <c r="B592">
        <v>161.5</v>
      </c>
    </row>
    <row r="593" spans="1:2" x14ac:dyDescent="0.25">
      <c r="A593">
        <v>792.68402099609375</v>
      </c>
      <c r="B593">
        <v>172.5</v>
      </c>
    </row>
    <row r="594" spans="1:2" x14ac:dyDescent="0.25">
      <c r="A594">
        <v>792.69598388671875</v>
      </c>
      <c r="B594">
        <v>191.30000305175781</v>
      </c>
    </row>
    <row r="595" spans="1:2" x14ac:dyDescent="0.25">
      <c r="A595">
        <v>792.7080078125</v>
      </c>
      <c r="B595">
        <v>193</v>
      </c>
    </row>
    <row r="596" spans="1:2" x14ac:dyDescent="0.25">
      <c r="A596">
        <v>792.72100830078125</v>
      </c>
      <c r="B596">
        <v>207.19999694824219</v>
      </c>
    </row>
    <row r="597" spans="1:2" x14ac:dyDescent="0.25">
      <c r="A597">
        <v>792.73297119140625</v>
      </c>
      <c r="B597">
        <v>229.5</v>
      </c>
    </row>
    <row r="598" spans="1:2" x14ac:dyDescent="0.25">
      <c r="A598">
        <v>792.7449951171875</v>
      </c>
      <c r="B598">
        <v>244.19999694824219</v>
      </c>
    </row>
    <row r="599" spans="1:2" x14ac:dyDescent="0.25">
      <c r="A599">
        <v>792.75799560546875</v>
      </c>
      <c r="B599">
        <v>272.79998779296875</v>
      </c>
    </row>
    <row r="600" spans="1:2" x14ac:dyDescent="0.25">
      <c r="A600">
        <v>792.77001953125</v>
      </c>
      <c r="B600">
        <v>283.5</v>
      </c>
    </row>
    <row r="601" spans="1:2" x14ac:dyDescent="0.25">
      <c r="A601">
        <v>792.781982421875</v>
      </c>
      <c r="B601">
        <v>258.5</v>
      </c>
    </row>
    <row r="602" spans="1:2" x14ac:dyDescent="0.25">
      <c r="A602">
        <v>792.79400634765625</v>
      </c>
      <c r="B602">
        <v>308.5</v>
      </c>
    </row>
    <row r="603" spans="1:2" x14ac:dyDescent="0.25">
      <c r="A603">
        <v>792.8070068359375</v>
      </c>
      <c r="B603">
        <v>447</v>
      </c>
    </row>
    <row r="604" spans="1:2" x14ac:dyDescent="0.25">
      <c r="A604">
        <v>792.8189697265625</v>
      </c>
      <c r="B604">
        <v>578</v>
      </c>
    </row>
    <row r="605" spans="1:2" x14ac:dyDescent="0.25">
      <c r="A605">
        <v>792.83099365234375</v>
      </c>
      <c r="B605">
        <v>933.5</v>
      </c>
    </row>
    <row r="606" spans="1:2" x14ac:dyDescent="0.25">
      <c r="A606">
        <v>792.843994140625</v>
      </c>
      <c r="B606">
        <v>2639</v>
      </c>
    </row>
    <row r="607" spans="1:2" x14ac:dyDescent="0.25">
      <c r="A607">
        <v>792.85601806640625</v>
      </c>
      <c r="B607">
        <v>8988</v>
      </c>
    </row>
    <row r="608" spans="1:2" x14ac:dyDescent="0.25">
      <c r="A608">
        <v>792.86798095703125</v>
      </c>
      <c r="B608">
        <v>20290</v>
      </c>
    </row>
    <row r="609" spans="1:2" x14ac:dyDescent="0.25">
      <c r="A609">
        <v>792.8809814453125</v>
      </c>
      <c r="B609">
        <v>26960</v>
      </c>
    </row>
    <row r="610" spans="1:2" x14ac:dyDescent="0.25">
      <c r="A610">
        <v>792.89300537109375</v>
      </c>
      <c r="B610">
        <v>21800</v>
      </c>
    </row>
    <row r="611" spans="1:2" x14ac:dyDescent="0.25">
      <c r="A611">
        <v>792.905029296875</v>
      </c>
      <c r="B611">
        <v>11480</v>
      </c>
    </row>
    <row r="612" spans="1:2" x14ac:dyDescent="0.25">
      <c r="A612">
        <v>792.9169921875</v>
      </c>
      <c r="B612">
        <v>4295</v>
      </c>
    </row>
    <row r="613" spans="1:2" x14ac:dyDescent="0.25">
      <c r="A613">
        <v>792.92999267578125</v>
      </c>
      <c r="B613">
        <v>1164</v>
      </c>
    </row>
    <row r="614" spans="1:2" x14ac:dyDescent="0.25">
      <c r="A614">
        <v>792.9420166015625</v>
      </c>
      <c r="B614">
        <v>312.29998779296875</v>
      </c>
    </row>
    <row r="615" spans="1:2" x14ac:dyDescent="0.25">
      <c r="A615">
        <v>792.9539794921875</v>
      </c>
      <c r="B615">
        <v>245.80000305175781</v>
      </c>
    </row>
    <row r="616" spans="1:2" x14ac:dyDescent="0.25">
      <c r="A616">
        <v>792.96697998046875</v>
      </c>
      <c r="B616">
        <v>248</v>
      </c>
    </row>
    <row r="617" spans="1:2" x14ac:dyDescent="0.25">
      <c r="A617">
        <v>792.97900390625</v>
      </c>
      <c r="B617">
        <v>241.30000305175781</v>
      </c>
    </row>
    <row r="618" spans="1:2" x14ac:dyDescent="0.25">
      <c r="A618">
        <v>792.99102783203125</v>
      </c>
      <c r="B618">
        <v>169.80000305175781</v>
      </c>
    </row>
    <row r="619" spans="1:2" x14ac:dyDescent="0.25">
      <c r="A619">
        <v>793.00299072265625</v>
      </c>
      <c r="B619">
        <v>95.25</v>
      </c>
    </row>
    <row r="620" spans="1:2" x14ac:dyDescent="0.25">
      <c r="A620">
        <v>793.0159912109375</v>
      </c>
      <c r="B620">
        <v>110.69999694824219</v>
      </c>
    </row>
    <row r="621" spans="1:2" x14ac:dyDescent="0.25">
      <c r="A621">
        <v>793.02801513671875</v>
      </c>
      <c r="B621">
        <v>141</v>
      </c>
    </row>
    <row r="622" spans="1:2" x14ac:dyDescent="0.25">
      <c r="A622">
        <v>793.03997802734375</v>
      </c>
      <c r="B622">
        <v>115.5</v>
      </c>
    </row>
    <row r="623" spans="1:2" x14ac:dyDescent="0.25">
      <c r="A623">
        <v>793.052978515625</v>
      </c>
      <c r="B623">
        <v>99.5</v>
      </c>
    </row>
    <row r="624" spans="1:2" x14ac:dyDescent="0.25">
      <c r="A624">
        <v>793.06500244140625</v>
      </c>
      <c r="B624">
        <v>87</v>
      </c>
    </row>
    <row r="625" spans="1:2" x14ac:dyDescent="0.25">
      <c r="A625">
        <v>793.0770263671875</v>
      </c>
      <c r="B625">
        <v>57.25</v>
      </c>
    </row>
    <row r="626" spans="1:2" x14ac:dyDescent="0.25">
      <c r="A626">
        <v>793.09002685546875</v>
      </c>
      <c r="B626">
        <v>80</v>
      </c>
    </row>
    <row r="627" spans="1:2" x14ac:dyDescent="0.25">
      <c r="A627">
        <v>793.10198974609375</v>
      </c>
      <c r="B627">
        <v>105</v>
      </c>
    </row>
    <row r="628" spans="1:2" x14ac:dyDescent="0.25">
      <c r="A628">
        <v>793.114013671875</v>
      </c>
      <c r="B628">
        <v>80.5</v>
      </c>
    </row>
    <row r="629" spans="1:2" x14ac:dyDescent="0.25">
      <c r="A629">
        <v>793.1259765625</v>
      </c>
      <c r="B629">
        <v>83.25</v>
      </c>
    </row>
    <row r="630" spans="1:2" x14ac:dyDescent="0.25">
      <c r="A630">
        <v>793.13897705078125</v>
      </c>
      <c r="B630">
        <v>133</v>
      </c>
    </row>
    <row r="631" spans="1:2" x14ac:dyDescent="0.25">
      <c r="A631">
        <v>793.1510009765625</v>
      </c>
      <c r="B631">
        <v>147.80000305175781</v>
      </c>
    </row>
    <row r="632" spans="1:2" x14ac:dyDescent="0.25">
      <c r="A632">
        <v>793.16302490234375</v>
      </c>
      <c r="B632">
        <v>111</v>
      </c>
    </row>
    <row r="633" spans="1:2" x14ac:dyDescent="0.25">
      <c r="A633">
        <v>793.176025390625</v>
      </c>
      <c r="B633">
        <v>77.75</v>
      </c>
    </row>
    <row r="634" spans="1:2" x14ac:dyDescent="0.25">
      <c r="A634">
        <v>793.18798828125</v>
      </c>
      <c r="B634">
        <v>77</v>
      </c>
    </row>
    <row r="635" spans="1:2" x14ac:dyDescent="0.25">
      <c r="A635">
        <v>793.20001220703125</v>
      </c>
      <c r="B635">
        <v>103</v>
      </c>
    </row>
    <row r="636" spans="1:2" x14ac:dyDescent="0.25">
      <c r="A636">
        <v>793.21197509765625</v>
      </c>
      <c r="B636">
        <v>120.80000305175781</v>
      </c>
    </row>
    <row r="637" spans="1:2" x14ac:dyDescent="0.25">
      <c r="A637">
        <v>793.2249755859375</v>
      </c>
      <c r="B637">
        <v>130</v>
      </c>
    </row>
    <row r="638" spans="1:2" x14ac:dyDescent="0.25">
      <c r="A638">
        <v>793.23699951171875</v>
      </c>
      <c r="B638">
        <v>107.69999694824219</v>
      </c>
    </row>
    <row r="639" spans="1:2" x14ac:dyDescent="0.25">
      <c r="A639">
        <v>793.2490234375</v>
      </c>
      <c r="B639">
        <v>72.75</v>
      </c>
    </row>
    <row r="640" spans="1:2" x14ac:dyDescent="0.25">
      <c r="A640">
        <v>793.26202392578125</v>
      </c>
      <c r="B640">
        <v>77.5</v>
      </c>
    </row>
    <row r="641" spans="1:2" x14ac:dyDescent="0.25">
      <c r="A641">
        <v>793.27398681640625</v>
      </c>
      <c r="B641">
        <v>103.5</v>
      </c>
    </row>
    <row r="642" spans="1:2" x14ac:dyDescent="0.25">
      <c r="A642">
        <v>793.2860107421875</v>
      </c>
      <c r="B642">
        <v>123.19999694824219</v>
      </c>
    </row>
    <row r="643" spans="1:2" x14ac:dyDescent="0.25">
      <c r="A643">
        <v>793.29901123046875</v>
      </c>
      <c r="B643">
        <v>129.5</v>
      </c>
    </row>
    <row r="644" spans="1:2" x14ac:dyDescent="0.25">
      <c r="A644">
        <v>793.31097412109375</v>
      </c>
      <c r="B644">
        <v>163.80000305175781</v>
      </c>
    </row>
    <row r="645" spans="1:2" x14ac:dyDescent="0.25">
      <c r="A645">
        <v>793.322998046875</v>
      </c>
      <c r="B645">
        <v>257.79998779296875</v>
      </c>
    </row>
    <row r="646" spans="1:2" x14ac:dyDescent="0.25">
      <c r="A646">
        <v>793.33502197265625</v>
      </c>
      <c r="B646">
        <v>631</v>
      </c>
    </row>
    <row r="647" spans="1:2" x14ac:dyDescent="0.25">
      <c r="A647">
        <v>793.3480224609375</v>
      </c>
      <c r="B647">
        <v>2024</v>
      </c>
    </row>
    <row r="648" spans="1:2" x14ac:dyDescent="0.25">
      <c r="A648">
        <v>793.3599853515625</v>
      </c>
      <c r="B648">
        <v>5248</v>
      </c>
    </row>
    <row r="649" spans="1:2" x14ac:dyDescent="0.25">
      <c r="A649">
        <v>793.37200927734375</v>
      </c>
      <c r="B649">
        <v>8652</v>
      </c>
    </row>
    <row r="650" spans="1:2" x14ac:dyDescent="0.25">
      <c r="A650">
        <v>793.385009765625</v>
      </c>
      <c r="B650">
        <v>9482</v>
      </c>
    </row>
    <row r="651" spans="1:2" x14ac:dyDescent="0.25">
      <c r="A651">
        <v>793.39697265625</v>
      </c>
      <c r="B651">
        <v>7572</v>
      </c>
    </row>
    <row r="652" spans="1:2" x14ac:dyDescent="0.25">
      <c r="A652">
        <v>793.40899658203125</v>
      </c>
      <c r="B652">
        <v>4348</v>
      </c>
    </row>
    <row r="653" spans="1:2" x14ac:dyDescent="0.25">
      <c r="A653">
        <v>793.4219970703125</v>
      </c>
      <c r="B653">
        <v>1737</v>
      </c>
    </row>
    <row r="654" spans="1:2" x14ac:dyDescent="0.25">
      <c r="A654">
        <v>793.43402099609375</v>
      </c>
      <c r="B654">
        <v>600.5</v>
      </c>
    </row>
    <row r="655" spans="1:2" x14ac:dyDescent="0.25">
      <c r="A655">
        <v>793.44598388671875</v>
      </c>
      <c r="B655">
        <v>252.69999694824219</v>
      </c>
    </row>
    <row r="656" spans="1:2" x14ac:dyDescent="0.25">
      <c r="A656">
        <v>793.4580078125</v>
      </c>
      <c r="B656">
        <v>143.5</v>
      </c>
    </row>
    <row r="657" spans="1:2" x14ac:dyDescent="0.25">
      <c r="A657">
        <v>793.47100830078125</v>
      </c>
      <c r="B657">
        <v>101.80000305175781</v>
      </c>
    </row>
    <row r="658" spans="1:2" x14ac:dyDescent="0.25">
      <c r="A658">
        <v>793.48297119140625</v>
      </c>
      <c r="B658">
        <v>108.30000305175781</v>
      </c>
    </row>
    <row r="659" spans="1:2" x14ac:dyDescent="0.25">
      <c r="A659">
        <v>793.4949951171875</v>
      </c>
      <c r="B659">
        <v>101</v>
      </c>
    </row>
    <row r="660" spans="1:2" x14ac:dyDescent="0.25">
      <c r="A660">
        <v>793.50799560546875</v>
      </c>
      <c r="B660">
        <v>46.25</v>
      </c>
    </row>
    <row r="661" spans="1:2" x14ac:dyDescent="0.25">
      <c r="A661">
        <v>793.52001953125</v>
      </c>
      <c r="B661">
        <v>37.5</v>
      </c>
    </row>
    <row r="662" spans="1:2" x14ac:dyDescent="0.25">
      <c r="A662">
        <v>793.531982421875</v>
      </c>
      <c r="B662">
        <v>78.75</v>
      </c>
    </row>
    <row r="663" spans="1:2" x14ac:dyDescent="0.25">
      <c r="A663">
        <v>793.54400634765625</v>
      </c>
      <c r="B663">
        <v>87.75</v>
      </c>
    </row>
    <row r="664" spans="1:2" x14ac:dyDescent="0.25">
      <c r="A664">
        <v>793.5570068359375</v>
      </c>
      <c r="B664">
        <v>104</v>
      </c>
    </row>
    <row r="665" spans="1:2" x14ac:dyDescent="0.25">
      <c r="A665">
        <v>793.5689697265625</v>
      </c>
      <c r="B665">
        <v>135.30000305175781</v>
      </c>
    </row>
    <row r="666" spans="1:2" x14ac:dyDescent="0.25">
      <c r="A666">
        <v>793.58099365234375</v>
      </c>
      <c r="B666">
        <v>120</v>
      </c>
    </row>
    <row r="667" spans="1:2" x14ac:dyDescent="0.25">
      <c r="A667">
        <v>793.593994140625</v>
      </c>
      <c r="B667">
        <v>71.75</v>
      </c>
    </row>
    <row r="668" spans="1:2" x14ac:dyDescent="0.25">
      <c r="A668">
        <v>793.60601806640625</v>
      </c>
      <c r="B668">
        <v>43</v>
      </c>
    </row>
    <row r="669" spans="1:2" x14ac:dyDescent="0.25">
      <c r="A669">
        <v>793.61798095703125</v>
      </c>
      <c r="B669">
        <v>65.5</v>
      </c>
    </row>
    <row r="670" spans="1:2" x14ac:dyDescent="0.25">
      <c r="A670">
        <v>793.6309814453125</v>
      </c>
      <c r="B670">
        <v>102.30000305175781</v>
      </c>
    </row>
    <row r="671" spans="1:2" x14ac:dyDescent="0.25">
      <c r="A671">
        <v>793.64300537109375</v>
      </c>
      <c r="B671">
        <v>90.5</v>
      </c>
    </row>
    <row r="672" spans="1:2" x14ac:dyDescent="0.25">
      <c r="A672">
        <v>793.655029296875</v>
      </c>
      <c r="B672">
        <v>53</v>
      </c>
    </row>
    <row r="673" spans="1:2" x14ac:dyDescent="0.25">
      <c r="A673">
        <v>793.6669921875</v>
      </c>
      <c r="B673">
        <v>56.75</v>
      </c>
    </row>
    <row r="674" spans="1:2" x14ac:dyDescent="0.25">
      <c r="A674">
        <v>793.67999267578125</v>
      </c>
      <c r="B674">
        <v>95.5</v>
      </c>
    </row>
    <row r="675" spans="1:2" x14ac:dyDescent="0.25">
      <c r="A675">
        <v>793.6920166015625</v>
      </c>
      <c r="B675">
        <v>95.75</v>
      </c>
    </row>
    <row r="676" spans="1:2" x14ac:dyDescent="0.25">
      <c r="A676">
        <v>793.7039794921875</v>
      </c>
      <c r="B676">
        <v>70.75</v>
      </c>
    </row>
    <row r="677" spans="1:2" x14ac:dyDescent="0.25">
      <c r="A677">
        <v>793.71697998046875</v>
      </c>
      <c r="B677">
        <v>59.75</v>
      </c>
    </row>
    <row r="678" spans="1:2" x14ac:dyDescent="0.25">
      <c r="A678">
        <v>793.72900390625</v>
      </c>
      <c r="B678">
        <v>59.5</v>
      </c>
    </row>
    <row r="679" spans="1:2" x14ac:dyDescent="0.25">
      <c r="A679">
        <v>793.74102783203125</v>
      </c>
      <c r="B679">
        <v>91.25</v>
      </c>
    </row>
    <row r="680" spans="1:2" x14ac:dyDescent="0.25">
      <c r="A680">
        <v>793.7540283203125</v>
      </c>
      <c r="B680">
        <v>115.30000305175781</v>
      </c>
    </row>
    <row r="681" spans="1:2" x14ac:dyDescent="0.25">
      <c r="A681">
        <v>793.7659912109375</v>
      </c>
      <c r="B681">
        <v>135.69999694824219</v>
      </c>
    </row>
    <row r="682" spans="1:2" x14ac:dyDescent="0.25">
      <c r="A682">
        <v>793.77801513671875</v>
      </c>
      <c r="B682">
        <v>159</v>
      </c>
    </row>
    <row r="683" spans="1:2" x14ac:dyDescent="0.25">
      <c r="A683">
        <v>793.78997802734375</v>
      </c>
      <c r="B683">
        <v>143.5</v>
      </c>
    </row>
    <row r="684" spans="1:2" x14ac:dyDescent="0.25">
      <c r="A684">
        <v>793.802978515625</v>
      </c>
      <c r="B684">
        <v>139</v>
      </c>
    </row>
    <row r="685" spans="1:2" x14ac:dyDescent="0.25">
      <c r="A685">
        <v>793.81500244140625</v>
      </c>
      <c r="B685">
        <v>152.5</v>
      </c>
    </row>
    <row r="686" spans="1:2" x14ac:dyDescent="0.25">
      <c r="A686">
        <v>793.8270263671875</v>
      </c>
      <c r="B686">
        <v>175.5</v>
      </c>
    </row>
    <row r="687" spans="1:2" x14ac:dyDescent="0.25">
      <c r="A687">
        <v>793.84002685546875</v>
      </c>
      <c r="B687">
        <v>416.20001220703125</v>
      </c>
    </row>
    <row r="688" spans="1:2" x14ac:dyDescent="0.25">
      <c r="A688">
        <v>793.85198974609375</v>
      </c>
      <c r="B688">
        <v>1148</v>
      </c>
    </row>
    <row r="689" spans="1:2" x14ac:dyDescent="0.25">
      <c r="A689">
        <v>793.864013671875</v>
      </c>
      <c r="B689">
        <v>2231</v>
      </c>
    </row>
    <row r="690" spans="1:2" x14ac:dyDescent="0.25">
      <c r="A690">
        <v>793.87701416015625</v>
      </c>
      <c r="B690">
        <v>3244</v>
      </c>
    </row>
    <row r="691" spans="1:2" x14ac:dyDescent="0.25">
      <c r="A691">
        <v>793.88897705078125</v>
      </c>
      <c r="B691">
        <v>3550</v>
      </c>
    </row>
    <row r="692" spans="1:2" x14ac:dyDescent="0.25">
      <c r="A692">
        <v>793.9010009765625</v>
      </c>
      <c r="B692">
        <v>2648</v>
      </c>
    </row>
    <row r="693" spans="1:2" x14ac:dyDescent="0.25">
      <c r="A693">
        <v>793.91302490234375</v>
      </c>
      <c r="B693">
        <v>1294</v>
      </c>
    </row>
    <row r="694" spans="1:2" x14ac:dyDescent="0.25">
      <c r="A694">
        <v>793.926025390625</v>
      </c>
      <c r="B694">
        <v>488.5</v>
      </c>
    </row>
    <row r="695" spans="1:2" x14ac:dyDescent="0.25">
      <c r="A695">
        <v>793.93798828125</v>
      </c>
      <c r="B695">
        <v>190.80000305175781</v>
      </c>
    </row>
    <row r="696" spans="1:2" x14ac:dyDescent="0.25">
      <c r="A696">
        <v>793.95001220703125</v>
      </c>
      <c r="B696">
        <v>90</v>
      </c>
    </row>
    <row r="697" spans="1:2" x14ac:dyDescent="0.25">
      <c r="A697">
        <v>793.9630126953125</v>
      </c>
      <c r="B697">
        <v>60.5</v>
      </c>
    </row>
    <row r="698" spans="1:2" x14ac:dyDescent="0.25">
      <c r="A698">
        <v>793.9749755859375</v>
      </c>
      <c r="B698">
        <v>78.25</v>
      </c>
    </row>
    <row r="699" spans="1:2" x14ac:dyDescent="0.25">
      <c r="A699">
        <v>793.98699951171875</v>
      </c>
      <c r="B699">
        <v>95.25</v>
      </c>
    </row>
    <row r="700" spans="1:2" x14ac:dyDescent="0.25">
      <c r="A700">
        <v>794</v>
      </c>
      <c r="B700">
        <v>59</v>
      </c>
    </row>
    <row r="701" spans="1:2" x14ac:dyDescent="0.25">
      <c r="A701">
        <v>794.01202392578125</v>
      </c>
      <c r="B701">
        <v>36.25</v>
      </c>
    </row>
    <row r="702" spans="1:2" x14ac:dyDescent="0.25">
      <c r="A702">
        <v>794.02398681640625</v>
      </c>
      <c r="B702">
        <v>36</v>
      </c>
    </row>
    <row r="703" spans="1:2" x14ac:dyDescent="0.25">
      <c r="A703">
        <v>794.0360107421875</v>
      </c>
      <c r="B703">
        <v>45.5</v>
      </c>
    </row>
    <row r="704" spans="1:2" x14ac:dyDescent="0.25">
      <c r="A704">
        <v>794.04901123046875</v>
      </c>
      <c r="B704">
        <v>75.75</v>
      </c>
    </row>
    <row r="705" spans="1:2" x14ac:dyDescent="0.25">
      <c r="A705">
        <v>794.06097412109375</v>
      </c>
      <c r="B705">
        <v>68.25</v>
      </c>
    </row>
    <row r="706" spans="1:2" x14ac:dyDescent="0.25">
      <c r="A706">
        <v>794.072998046875</v>
      </c>
      <c r="B706">
        <v>29</v>
      </c>
    </row>
    <row r="707" spans="1:2" x14ac:dyDescent="0.25">
      <c r="A707">
        <v>794.08599853515625</v>
      </c>
      <c r="B707">
        <v>21</v>
      </c>
    </row>
    <row r="708" spans="1:2" x14ac:dyDescent="0.25">
      <c r="A708">
        <v>794.0980224609375</v>
      </c>
      <c r="B708">
        <v>33</v>
      </c>
    </row>
    <row r="709" spans="1:2" x14ac:dyDescent="0.25">
      <c r="A709">
        <v>794.1099853515625</v>
      </c>
      <c r="B709">
        <v>40.25</v>
      </c>
    </row>
    <row r="710" spans="1:2" x14ac:dyDescent="0.25">
      <c r="A710">
        <v>794.12298583984375</v>
      </c>
      <c r="B710">
        <v>45</v>
      </c>
    </row>
    <row r="711" spans="1:2" x14ac:dyDescent="0.25">
      <c r="A711">
        <v>794.135009765625</v>
      </c>
      <c r="B711">
        <v>44.25</v>
      </c>
    </row>
    <row r="712" spans="1:2" x14ac:dyDescent="0.25">
      <c r="A712">
        <v>794.14697265625</v>
      </c>
      <c r="B712">
        <v>48.5</v>
      </c>
    </row>
    <row r="713" spans="1:2" x14ac:dyDescent="0.25">
      <c r="A713">
        <v>794.15899658203125</v>
      </c>
      <c r="B713">
        <v>71.25</v>
      </c>
    </row>
    <row r="714" spans="1:2" x14ac:dyDescent="0.25">
      <c r="A714">
        <v>794.1719970703125</v>
      </c>
      <c r="B714">
        <v>93.25</v>
      </c>
    </row>
    <row r="715" spans="1:2" x14ac:dyDescent="0.25">
      <c r="A715">
        <v>794.18402099609375</v>
      </c>
      <c r="B715">
        <v>98.75</v>
      </c>
    </row>
    <row r="716" spans="1:2" x14ac:dyDescent="0.25">
      <c r="A716">
        <v>794.19598388671875</v>
      </c>
      <c r="B716">
        <v>88.25</v>
      </c>
    </row>
    <row r="717" spans="1:2" x14ac:dyDescent="0.25">
      <c r="A717">
        <v>794.208984375</v>
      </c>
      <c r="B717">
        <v>61.25</v>
      </c>
    </row>
    <row r="718" spans="1:2" x14ac:dyDescent="0.25">
      <c r="A718">
        <v>794.22100830078125</v>
      </c>
      <c r="B718">
        <v>40.25</v>
      </c>
    </row>
    <row r="719" spans="1:2" x14ac:dyDescent="0.25">
      <c r="A719">
        <v>794.23297119140625</v>
      </c>
      <c r="B719">
        <v>43.25</v>
      </c>
    </row>
    <row r="720" spans="1:2" x14ac:dyDescent="0.25">
      <c r="A720">
        <v>794.2459716796875</v>
      </c>
      <c r="B720">
        <v>76.5</v>
      </c>
    </row>
    <row r="721" spans="1:2" x14ac:dyDescent="0.25">
      <c r="A721">
        <v>794.25799560546875</v>
      </c>
      <c r="B721">
        <v>108</v>
      </c>
    </row>
    <row r="722" spans="1:2" x14ac:dyDescent="0.25">
      <c r="A722">
        <v>794.27001953125</v>
      </c>
      <c r="B722">
        <v>88.75</v>
      </c>
    </row>
    <row r="723" spans="1:2" x14ac:dyDescent="0.25">
      <c r="A723">
        <v>794.28302001953125</v>
      </c>
      <c r="B723">
        <v>69.25</v>
      </c>
    </row>
    <row r="724" spans="1:2" x14ac:dyDescent="0.25">
      <c r="A724">
        <v>794.29498291015625</v>
      </c>
      <c r="B724">
        <v>79.25</v>
      </c>
    </row>
    <row r="725" spans="1:2" x14ac:dyDescent="0.25">
      <c r="A725">
        <v>794.3070068359375</v>
      </c>
      <c r="B725">
        <v>116.5</v>
      </c>
    </row>
    <row r="726" spans="1:2" x14ac:dyDescent="0.25">
      <c r="A726">
        <v>794.3189697265625</v>
      </c>
      <c r="B726">
        <v>143.30000305175781</v>
      </c>
    </row>
    <row r="727" spans="1:2" x14ac:dyDescent="0.25">
      <c r="A727">
        <v>794.33197021484375</v>
      </c>
      <c r="B727">
        <v>150</v>
      </c>
    </row>
    <row r="728" spans="1:2" x14ac:dyDescent="0.25">
      <c r="A728">
        <v>794.343994140625</v>
      </c>
      <c r="B728">
        <v>243.30000305175781</v>
      </c>
    </row>
    <row r="729" spans="1:2" x14ac:dyDescent="0.25">
      <c r="A729">
        <v>794.35601806640625</v>
      </c>
      <c r="B729">
        <v>420.5</v>
      </c>
    </row>
    <row r="730" spans="1:2" x14ac:dyDescent="0.25">
      <c r="A730">
        <v>794.3690185546875</v>
      </c>
      <c r="B730">
        <v>682.20001220703125</v>
      </c>
    </row>
    <row r="731" spans="1:2" x14ac:dyDescent="0.25">
      <c r="A731">
        <v>794.3809814453125</v>
      </c>
      <c r="B731">
        <v>953.5</v>
      </c>
    </row>
    <row r="732" spans="1:2" x14ac:dyDescent="0.25">
      <c r="A732">
        <v>794.39300537109375</v>
      </c>
      <c r="B732">
        <v>1032</v>
      </c>
    </row>
    <row r="733" spans="1:2" x14ac:dyDescent="0.25">
      <c r="A733">
        <v>794.406005859375</v>
      </c>
      <c r="B733">
        <v>841.5</v>
      </c>
    </row>
    <row r="734" spans="1:2" x14ac:dyDescent="0.25">
      <c r="A734">
        <v>794.41802978515625</v>
      </c>
      <c r="B734">
        <v>472.5</v>
      </c>
    </row>
    <row r="735" spans="1:2" x14ac:dyDescent="0.25">
      <c r="A735">
        <v>794.42999267578125</v>
      </c>
      <c r="B735">
        <v>200.5</v>
      </c>
    </row>
    <row r="736" spans="1:2" x14ac:dyDescent="0.25">
      <c r="A736">
        <v>794.4429931640625</v>
      </c>
      <c r="B736">
        <v>114.5</v>
      </c>
    </row>
    <row r="737" spans="1:2" x14ac:dyDescent="0.25">
      <c r="A737">
        <v>794.45501708984375</v>
      </c>
      <c r="B737">
        <v>72.5</v>
      </c>
    </row>
    <row r="738" spans="1:2" x14ac:dyDescent="0.25">
      <c r="A738">
        <v>794.46697998046875</v>
      </c>
      <c r="B738">
        <v>60.5</v>
      </c>
    </row>
    <row r="739" spans="1:2" x14ac:dyDescent="0.25">
      <c r="A739">
        <v>794.47900390625</v>
      </c>
      <c r="B739">
        <v>92.75</v>
      </c>
    </row>
    <row r="740" spans="1:2" x14ac:dyDescent="0.25">
      <c r="A740">
        <v>794.49200439453125</v>
      </c>
      <c r="B740">
        <v>95.25</v>
      </c>
    </row>
    <row r="741" spans="1:2" x14ac:dyDescent="0.25">
      <c r="A741">
        <v>794.5040283203125</v>
      </c>
      <c r="B741">
        <v>53.75</v>
      </c>
    </row>
    <row r="742" spans="1:2" x14ac:dyDescent="0.25">
      <c r="A742">
        <v>794.5159912109375</v>
      </c>
      <c r="B742">
        <v>42</v>
      </c>
    </row>
    <row r="743" spans="1:2" x14ac:dyDescent="0.25">
      <c r="A743">
        <v>794.52899169921875</v>
      </c>
      <c r="B743">
        <v>46.75</v>
      </c>
    </row>
    <row r="744" spans="1:2" x14ac:dyDescent="0.25">
      <c r="A744">
        <v>794.541015625</v>
      </c>
      <c r="B744">
        <v>31.5</v>
      </c>
    </row>
    <row r="745" spans="1:2" x14ac:dyDescent="0.25">
      <c r="A745">
        <v>794.552978515625</v>
      </c>
      <c r="B745">
        <v>18</v>
      </c>
    </row>
    <row r="746" spans="1:2" x14ac:dyDescent="0.25">
      <c r="A746">
        <v>794.56597900390625</v>
      </c>
      <c r="B746">
        <v>19</v>
      </c>
    </row>
    <row r="747" spans="1:2" x14ac:dyDescent="0.25">
      <c r="A747">
        <v>794.5780029296875</v>
      </c>
      <c r="B747">
        <v>20</v>
      </c>
    </row>
    <row r="748" spans="1:2" x14ac:dyDescent="0.25">
      <c r="A748">
        <v>794.59002685546875</v>
      </c>
      <c r="B748">
        <v>27.25</v>
      </c>
    </row>
    <row r="749" spans="1:2" x14ac:dyDescent="0.25">
      <c r="A749">
        <v>794.60198974609375</v>
      </c>
      <c r="B749">
        <v>45.25</v>
      </c>
    </row>
    <row r="750" spans="1:2" x14ac:dyDescent="0.25">
      <c r="A750">
        <v>794.614990234375</v>
      </c>
      <c r="B750">
        <v>36</v>
      </c>
    </row>
    <row r="751" spans="1:2" x14ac:dyDescent="0.25">
      <c r="A751">
        <v>794.62701416015625</v>
      </c>
      <c r="B751">
        <v>32.25</v>
      </c>
    </row>
    <row r="752" spans="1:2" x14ac:dyDescent="0.25">
      <c r="A752">
        <v>794.63897705078125</v>
      </c>
      <c r="B752">
        <v>48.25</v>
      </c>
    </row>
    <row r="753" spans="1:2" x14ac:dyDescent="0.25">
      <c r="A753">
        <v>794.6519775390625</v>
      </c>
      <c r="B753">
        <v>57.25</v>
      </c>
    </row>
    <row r="754" spans="1:2" x14ac:dyDescent="0.25">
      <c r="A754">
        <v>794.66400146484375</v>
      </c>
      <c r="B754">
        <v>94</v>
      </c>
    </row>
    <row r="755" spans="1:2" x14ac:dyDescent="0.25">
      <c r="A755">
        <v>794.676025390625</v>
      </c>
      <c r="B755">
        <v>123.5</v>
      </c>
    </row>
    <row r="756" spans="1:2" x14ac:dyDescent="0.25">
      <c r="A756">
        <v>794.68902587890625</v>
      </c>
      <c r="B756">
        <v>101.80000305175781</v>
      </c>
    </row>
    <row r="757" spans="1:2" x14ac:dyDescent="0.25">
      <c r="A757">
        <v>794.70098876953125</v>
      </c>
      <c r="B757">
        <v>96</v>
      </c>
    </row>
    <row r="758" spans="1:2" x14ac:dyDescent="0.25">
      <c r="A758">
        <v>794.7130126953125</v>
      </c>
      <c r="B758">
        <v>118.30000305175781</v>
      </c>
    </row>
    <row r="759" spans="1:2" x14ac:dyDescent="0.25">
      <c r="A759">
        <v>794.72601318359375</v>
      </c>
      <c r="B759">
        <v>102.30000305175781</v>
      </c>
    </row>
    <row r="760" spans="1:2" x14ac:dyDescent="0.25">
      <c r="A760">
        <v>794.73797607421875</v>
      </c>
      <c r="B760">
        <v>72.25</v>
      </c>
    </row>
    <row r="761" spans="1:2" x14ac:dyDescent="0.25">
      <c r="A761">
        <v>794.75</v>
      </c>
      <c r="B761">
        <v>73.75</v>
      </c>
    </row>
    <row r="762" spans="1:2" x14ac:dyDescent="0.25">
      <c r="A762">
        <v>794.76202392578125</v>
      </c>
      <c r="B762">
        <v>77.75</v>
      </c>
    </row>
    <row r="763" spans="1:2" x14ac:dyDescent="0.25">
      <c r="A763">
        <v>794.7750244140625</v>
      </c>
      <c r="B763">
        <v>63.75</v>
      </c>
    </row>
    <row r="764" spans="1:2" x14ac:dyDescent="0.25">
      <c r="A764">
        <v>794.7869873046875</v>
      </c>
      <c r="B764">
        <v>43.25</v>
      </c>
    </row>
    <row r="765" spans="1:2" x14ac:dyDescent="0.25">
      <c r="A765">
        <v>794.79901123046875</v>
      </c>
      <c r="B765">
        <v>41.75</v>
      </c>
    </row>
    <row r="766" spans="1:2" x14ac:dyDescent="0.25">
      <c r="A766">
        <v>794.81201171875</v>
      </c>
      <c r="B766">
        <v>81.5</v>
      </c>
    </row>
    <row r="767" spans="1:2" x14ac:dyDescent="0.25">
      <c r="A767">
        <v>794.823974609375</v>
      </c>
      <c r="B767">
        <v>130.30000305175781</v>
      </c>
    </row>
    <row r="768" spans="1:2" x14ac:dyDescent="0.25">
      <c r="A768">
        <v>794.83599853515625</v>
      </c>
      <c r="B768">
        <v>185.5</v>
      </c>
    </row>
    <row r="769" spans="1:2" x14ac:dyDescent="0.25">
      <c r="A769">
        <v>794.8489990234375</v>
      </c>
      <c r="B769">
        <v>312.5</v>
      </c>
    </row>
    <row r="770" spans="1:2" x14ac:dyDescent="0.25">
      <c r="A770">
        <v>794.86102294921875</v>
      </c>
      <c r="B770">
        <v>433.79998779296875</v>
      </c>
    </row>
    <row r="771" spans="1:2" x14ac:dyDescent="0.25">
      <c r="A771">
        <v>794.87298583984375</v>
      </c>
      <c r="B771">
        <v>446.79998779296875</v>
      </c>
    </row>
    <row r="772" spans="1:2" x14ac:dyDescent="0.25">
      <c r="A772">
        <v>794.885986328125</v>
      </c>
      <c r="B772">
        <v>424.20001220703125</v>
      </c>
    </row>
    <row r="773" spans="1:2" x14ac:dyDescent="0.25">
      <c r="A773">
        <v>794.89801025390625</v>
      </c>
      <c r="B773">
        <v>361.5</v>
      </c>
    </row>
    <row r="774" spans="1:2" x14ac:dyDescent="0.25">
      <c r="A774">
        <v>794.90997314453125</v>
      </c>
      <c r="B774">
        <v>238.80000305175781</v>
      </c>
    </row>
    <row r="775" spans="1:2" x14ac:dyDescent="0.25">
      <c r="A775">
        <v>794.9219970703125</v>
      </c>
      <c r="B775">
        <v>144</v>
      </c>
    </row>
    <row r="776" spans="1:2" x14ac:dyDescent="0.25">
      <c r="A776">
        <v>794.93499755859375</v>
      </c>
      <c r="B776">
        <v>90.5</v>
      </c>
    </row>
    <row r="777" spans="1:2" x14ac:dyDescent="0.25">
      <c r="A777">
        <v>794.947021484375</v>
      </c>
      <c r="B777">
        <v>83</v>
      </c>
    </row>
    <row r="778" spans="1:2" x14ac:dyDescent="0.25">
      <c r="A778">
        <v>794.958984375</v>
      </c>
      <c r="B778">
        <v>118.30000305175781</v>
      </c>
    </row>
    <row r="779" spans="1:2" x14ac:dyDescent="0.25">
      <c r="A779">
        <v>794.97198486328125</v>
      </c>
      <c r="B779">
        <v>105.80000305175781</v>
      </c>
    </row>
    <row r="780" spans="1:2" x14ac:dyDescent="0.25">
      <c r="A780">
        <v>794.9840087890625</v>
      </c>
      <c r="B780">
        <v>52.75</v>
      </c>
    </row>
    <row r="781" spans="1:2" x14ac:dyDescent="0.25">
      <c r="A781">
        <v>794.9959716796875</v>
      </c>
      <c r="B781">
        <v>31</v>
      </c>
    </row>
    <row r="782" spans="1:2" x14ac:dyDescent="0.25">
      <c r="A782">
        <v>795.00897216796875</v>
      </c>
      <c r="B782">
        <v>15.25</v>
      </c>
    </row>
    <row r="783" spans="1:2" x14ac:dyDescent="0.25">
      <c r="A783">
        <v>795.02099609375</v>
      </c>
      <c r="B783">
        <v>13.5</v>
      </c>
    </row>
    <row r="784" spans="1:2" x14ac:dyDescent="0.25">
      <c r="A784">
        <v>795.03302001953125</v>
      </c>
      <c r="B784">
        <v>44</v>
      </c>
    </row>
    <row r="785" spans="1:2" x14ac:dyDescent="0.25">
      <c r="A785">
        <v>795.0460205078125</v>
      </c>
      <c r="B785">
        <v>62.5</v>
      </c>
    </row>
    <row r="786" spans="1:2" x14ac:dyDescent="0.25">
      <c r="A786">
        <v>795.0579833984375</v>
      </c>
      <c r="B786">
        <v>47</v>
      </c>
    </row>
    <row r="787" spans="1:2" x14ac:dyDescent="0.25">
      <c r="A787">
        <v>795.07000732421875</v>
      </c>
      <c r="B787">
        <v>17.75</v>
      </c>
    </row>
    <row r="788" spans="1:2" x14ac:dyDescent="0.25">
      <c r="A788">
        <v>795.08197021484375</v>
      </c>
      <c r="B788">
        <v>6.25</v>
      </c>
    </row>
    <row r="789" spans="1:2" x14ac:dyDescent="0.25">
      <c r="A789">
        <v>795.094970703125</v>
      </c>
      <c r="B789">
        <v>10.25</v>
      </c>
    </row>
    <row r="790" spans="1:2" x14ac:dyDescent="0.25">
      <c r="A790">
        <v>795.10699462890625</v>
      </c>
      <c r="B790">
        <v>11.5</v>
      </c>
    </row>
    <row r="791" spans="1:2" x14ac:dyDescent="0.25">
      <c r="A791">
        <v>795.1190185546875</v>
      </c>
      <c r="B791">
        <v>14.5</v>
      </c>
    </row>
    <row r="792" spans="1:2" x14ac:dyDescent="0.25">
      <c r="A792">
        <v>795.13201904296875</v>
      </c>
      <c r="B792">
        <v>26</v>
      </c>
    </row>
    <row r="793" spans="1:2" x14ac:dyDescent="0.25">
      <c r="A793">
        <v>795.14398193359375</v>
      </c>
      <c r="B793">
        <v>30</v>
      </c>
    </row>
    <row r="794" spans="1:2" x14ac:dyDescent="0.25">
      <c r="A794">
        <v>795.156005859375</v>
      </c>
      <c r="B794">
        <v>31.75</v>
      </c>
    </row>
    <row r="795" spans="1:2" x14ac:dyDescent="0.25">
      <c r="A795">
        <v>795.16900634765625</v>
      </c>
      <c r="B795">
        <v>39</v>
      </c>
    </row>
    <row r="796" spans="1:2" x14ac:dyDescent="0.25">
      <c r="A796">
        <v>795.1810302734375</v>
      </c>
      <c r="B796">
        <v>35.75</v>
      </c>
    </row>
    <row r="797" spans="1:2" x14ac:dyDescent="0.25">
      <c r="A797">
        <v>795.1929931640625</v>
      </c>
      <c r="B797">
        <v>36.5</v>
      </c>
    </row>
    <row r="798" spans="1:2" x14ac:dyDescent="0.25">
      <c r="A798">
        <v>795.20599365234375</v>
      </c>
      <c r="B798">
        <v>39</v>
      </c>
    </row>
    <row r="799" spans="1:2" x14ac:dyDescent="0.25">
      <c r="A799">
        <v>795.218017578125</v>
      </c>
      <c r="B799">
        <v>37.5</v>
      </c>
    </row>
    <row r="800" spans="1:2" x14ac:dyDescent="0.25">
      <c r="A800">
        <v>795.22998046875</v>
      </c>
      <c r="B800">
        <v>48.5</v>
      </c>
    </row>
    <row r="801" spans="1:2" x14ac:dyDescent="0.25">
      <c r="A801">
        <v>795.24298095703125</v>
      </c>
      <c r="B801">
        <v>69.5</v>
      </c>
    </row>
    <row r="802" spans="1:2" x14ac:dyDescent="0.25">
      <c r="A802">
        <v>795.2550048828125</v>
      </c>
      <c r="B802">
        <v>87</v>
      </c>
    </row>
    <row r="803" spans="1:2" x14ac:dyDescent="0.25">
      <c r="A803">
        <v>795.26702880859375</v>
      </c>
      <c r="B803">
        <v>78.75</v>
      </c>
    </row>
    <row r="804" spans="1:2" x14ac:dyDescent="0.25">
      <c r="A804">
        <v>795.27899169921875</v>
      </c>
      <c r="B804">
        <v>84</v>
      </c>
    </row>
  </sheetData>
  <sheetProtection formatCells="0"/>
  <sortState ref="A1:B804">
    <sortCondition ref="A1"/>
  </sortState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T804"/>
  <sheetViews>
    <sheetView tabSelected="1" workbookViewId="0"/>
  </sheetViews>
  <sheetFormatPr defaultRowHeight="15" x14ac:dyDescent="0.25"/>
  <cols>
    <col min="6" max="6" width="17.7109375" customWidth="1"/>
  </cols>
  <sheetData>
    <row r="1" spans="1:20" ht="15.75" thickBot="1" x14ac:dyDescent="0.3">
      <c r="A1">
        <v>785.42401123046875</v>
      </c>
      <c r="B1">
        <v>166.5</v>
      </c>
      <c r="C1" s="2" t="s">
        <v>18</v>
      </c>
      <c r="D1">
        <v>785.84002685546875</v>
      </c>
      <c r="E1">
        <v>5319</v>
      </c>
      <c r="G1" s="2" t="s">
        <v>20</v>
      </c>
      <c r="H1" s="2" t="s">
        <v>21</v>
      </c>
      <c r="I1" s="2" t="s">
        <v>21</v>
      </c>
      <c r="J1">
        <f>'hidden params'!J1</f>
        <v>1</v>
      </c>
      <c r="K1">
        <f>IF(ISNUMBER(D1),ROUND((D1-I$2)*$G$6,0),"")</f>
        <v>0</v>
      </c>
      <c r="L1">
        <f>IF(ISNUMBER((((EXP(GAMMALN($I$3+1)))/((EXP(GAMMALN(K1+1)))*(EXP(GAMMALN($I$3-K1+1))))))*(($I$8)^K1)*((1-$I$8)^($I$3-K1))),(((EXP(GAMMALN($I$3+1)))/((EXP(GAMMALN(K1+1)))*(EXP(GAMMALN($I$3-K1+1))))))*(($I$8)^K1)*((1-$I$8)^($I$3-K1)),0)</f>
        <v>1.7699409451769774E-2</v>
      </c>
      <c r="M1">
        <f>I$7*(L$1*J1) + $I$4</f>
        <v>5256.8527835996565</v>
      </c>
      <c r="N1">
        <f>IF(ISNUMBER((((EXP(GAMMALN($I$22+1)))/((EXP(GAMMALN(K1+1)))*(EXP(GAMMALN($I$22-K1+1))))))*(($I$11)^K1)*((1-$I$11)^($I$22-K1))),(((EXP(GAMMALN($I$22+1)))/((EXP(GAMMALN(K1+1)))*(EXP(GAMMALN($I$22-K1+1))))))*(($I$11)^K1)*((1-$I$11)^($I$22-K1)),0)</f>
        <v>5.0706105367948983E-8</v>
      </c>
      <c r="O1">
        <f>I$10*(N$1*J1) + $I$4</f>
        <v>4.1855018504157607E-3</v>
      </c>
      <c r="P1">
        <f>IF(ISNUMBER(D1),SUM(M1,O1)-$I$4,"")</f>
        <v>5256.8569691015073</v>
      </c>
      <c r="Q1">
        <f>IF(ISNUMBER(P1),P1-E1,"")</f>
        <v>-62.143030898492725</v>
      </c>
      <c r="R1">
        <f>IF(ISNUMBER(P1),Q1*Q1,"")</f>
        <v>3861.7562892510214</v>
      </c>
      <c r="S1">
        <f>IF(ISNUMBER(P1),((IF(P1&gt;E1,I$5*(P1-E1),P1-E1)))^2,"")</f>
        <v>3861.7562892510214</v>
      </c>
      <c r="T1">
        <f>IF(ISNUMBER(P1),(M1*D1),"")</f>
        <v>4131045.3326391997</v>
      </c>
    </row>
    <row r="2" spans="1:20" ht="15.75" thickTop="1" x14ac:dyDescent="0.25">
      <c r="A2">
        <v>785.43597412109375</v>
      </c>
      <c r="B2">
        <v>122</v>
      </c>
      <c r="C2" s="2" t="s">
        <v>19</v>
      </c>
      <c r="D2">
        <v>786.34197998046875</v>
      </c>
      <c r="E2">
        <v>27430</v>
      </c>
      <c r="F2" s="3" t="s">
        <v>22</v>
      </c>
      <c r="G2" s="4">
        <v>6.4833984375</v>
      </c>
      <c r="H2" t="s">
        <v>431</v>
      </c>
      <c r="I2">
        <f>'hidden params'!I2</f>
        <v>785.83883500000002</v>
      </c>
      <c r="J2">
        <f>'hidden params'!J2</f>
        <v>0.80344617693080145</v>
      </c>
      <c r="K2">
        <f t="shared" ref="K2:K30" si="0">IF(ISNUMBER(D2),ROUND((D2-I$2)*$G$6,0),"")</f>
        <v>1</v>
      </c>
      <c r="L2">
        <f t="shared" ref="L2:L30" si="1">IF(ISNUMBER((((EXP(GAMMALN($I$3+1)))/((EXP(GAMMALN(K2+1)))*(EXP(GAMMALN($I$3-K2+1))))))*(($I$8)^K2)*((1-$I$8)^($I$3-K2))),(((EXP(GAMMALN($I$3+1)))/((EXP(GAMMALN(K2+1)))*(EXP(GAMMALN($I$3-K2+1))))))*(($I$8)^K2)*((1-$I$8)^($I$3-K2)),0)</f>
        <v>8.3359705958356928E-2</v>
      </c>
      <c r="M2">
        <f>I$7*((L$1*J2)+(L$2*J1)) + $I$4</f>
        <v>28982.034619581125</v>
      </c>
      <c r="N2">
        <f t="shared" ref="N2:N30" si="2">IF(ISNUMBER((((EXP(GAMMALN($I$22+1)))/((EXP(GAMMALN(K2+1)))*(EXP(GAMMALN($I$22-K2+1))))))*(($I$11)^K2)*((1-$I$11)^($I$22-K2))),(((EXP(GAMMALN($I$22+1)))/((EXP(GAMMALN(K2+1)))*(EXP(GAMMALN($I$22-K2+1))))))*(($I$11)^K2)*((1-$I$11)^($I$22-K2)),0)</f>
        <v>1.698746396147481E-6</v>
      </c>
      <c r="O2">
        <f>I$10*((N$1*J2)+(N$2*J1)) + $I$4</f>
        <v>0.14358472049375834</v>
      </c>
      <c r="P2">
        <f t="shared" ref="P2:P30" si="3">IF(ISNUMBER(D2),SUM(M2,O2)-$I$4,"")</f>
        <v>28982.178204301617</v>
      </c>
      <c r="Q2">
        <f t="shared" ref="Q2:Q30" si="4">IF(ISNUMBER(P2),P2-E2,"")</f>
        <v>1552.1782043016174</v>
      </c>
      <c r="R2">
        <f t="shared" ref="R2:R30" si="5">IF(ISNUMBER(P2),Q2*Q2,"")</f>
        <v>2409257.1779089933</v>
      </c>
      <c r="S2">
        <f t="shared" ref="S2:S30" si="6">IF(ISNUMBER(P2),((IF(P2&gt;E2,I$5*(P2-E2),P2-E2)))^2,"")</f>
        <v>2409257.1779089933</v>
      </c>
      <c r="T2">
        <f t="shared" ref="T2:T30" si="7">IF(ISNUMBER(P2),(M2*D2),"")</f>
        <v>22789790.486623913</v>
      </c>
    </row>
    <row r="3" spans="1:20" x14ac:dyDescent="0.25">
      <c r="A3">
        <v>785.447998046875</v>
      </c>
      <c r="B3">
        <v>111.69999694824219</v>
      </c>
      <c r="D3">
        <v>786.843994140625</v>
      </c>
      <c r="E3">
        <v>77070</v>
      </c>
      <c r="F3" s="7" t="s">
        <v>16</v>
      </c>
      <c r="G3" s="8">
        <f>IF(ISBLANK(G2),"",$G$2*$G$6)</f>
        <v>12.966796875</v>
      </c>
      <c r="H3" s="22" t="s">
        <v>432</v>
      </c>
      <c r="I3" s="22">
        <v>13.356460458659528</v>
      </c>
      <c r="J3">
        <f>'hidden params'!J3</f>
        <v>0.37217999724675188</v>
      </c>
      <c r="K3">
        <f t="shared" si="0"/>
        <v>2</v>
      </c>
      <c r="L3">
        <f t="shared" si="1"/>
        <v>0.18160436260985982</v>
      </c>
      <c r="M3">
        <f>I$7*((L$1*J3)+(L$2*J2)+(L$3*J1)) + $I$4</f>
        <v>75786.377331266674</v>
      </c>
      <c r="N3">
        <f t="shared" si="2"/>
        <v>2.6334839253914197E-5</v>
      </c>
      <c r="O3">
        <f>I$10*((N$1*J3)+(N$2*J2)+(N$3*J1)) + $I$4</f>
        <v>2.2880103522715922</v>
      </c>
      <c r="P3">
        <f t="shared" si="3"/>
        <v>75788.665341618951</v>
      </c>
      <c r="Q3">
        <f t="shared" si="4"/>
        <v>-1281.3346583810489</v>
      </c>
      <c r="R3">
        <f t="shared" si="5"/>
        <v>1641818.5067684795</v>
      </c>
      <c r="S3">
        <f t="shared" si="6"/>
        <v>1641818.5067684795</v>
      </c>
      <c r="T3">
        <f t="shared" si="7"/>
        <v>59632055.840782389</v>
      </c>
    </row>
    <row r="4" spans="1:20" x14ac:dyDescent="0.25">
      <c r="A4">
        <v>785.46099853515625</v>
      </c>
      <c r="B4">
        <v>70.75</v>
      </c>
      <c r="D4">
        <v>787.34600830078125</v>
      </c>
      <c r="E4">
        <v>125100</v>
      </c>
      <c r="F4" s="5" t="s">
        <v>23</v>
      </c>
      <c r="G4" s="6">
        <v>788.74078369140625</v>
      </c>
      <c r="H4" t="s">
        <v>11</v>
      </c>
      <c r="I4">
        <v>0</v>
      </c>
      <c r="J4">
        <f>'hidden params'!J4</f>
        <v>0.12617301604219128</v>
      </c>
      <c r="K4">
        <f t="shared" si="0"/>
        <v>3</v>
      </c>
      <c r="L4">
        <f t="shared" si="1"/>
        <v>0.24241195309442409</v>
      </c>
      <c r="M4">
        <f>I$7*((L$1*J4)+(L$2*J3)+(L$3*J2)+(L$4*J1)) + $I$4</f>
        <v>125212.10123825315</v>
      </c>
      <c r="N4">
        <f t="shared" si="2"/>
        <v>2.5025333227099244E-4</v>
      </c>
      <c r="O4">
        <f>I$10*((N$1*J4)+(N$2*J3)+(N$3*J2)+(N$4*J1)) + $I$4</f>
        <v>22.456236029707036</v>
      </c>
      <c r="P4">
        <f t="shared" si="3"/>
        <v>125234.55747428286</v>
      </c>
      <c r="Q4">
        <f t="shared" si="4"/>
        <v>134.55747428286122</v>
      </c>
      <c r="R4">
        <f t="shared" si="5"/>
        <v>18105.713885382858</v>
      </c>
      <c r="S4">
        <f t="shared" si="6"/>
        <v>18105.713885382858</v>
      </c>
      <c r="T4">
        <f t="shared" si="7"/>
        <v>98585248.100891918</v>
      </c>
    </row>
    <row r="5" spans="1:20" ht="15.75" thickBot="1" x14ac:dyDescent="0.3">
      <c r="A5">
        <v>785.4730224609375</v>
      </c>
      <c r="B5">
        <v>29.5</v>
      </c>
      <c r="D5">
        <v>787.8480224609375</v>
      </c>
      <c r="E5">
        <v>146700</v>
      </c>
      <c r="F5" s="9" t="s">
        <v>24</v>
      </c>
      <c r="G5" s="10">
        <f>($G$4-1.00794)*$G$6</f>
        <v>1575.4656873828126</v>
      </c>
      <c r="H5" t="s">
        <v>433</v>
      </c>
      <c r="I5">
        <f>'hidden params'!D2</f>
        <v>1</v>
      </c>
      <c r="J5">
        <f>'hidden params'!J5</f>
        <v>3.4501219851586933E-2</v>
      </c>
      <c r="K5">
        <f t="shared" si="0"/>
        <v>4</v>
      </c>
      <c r="L5">
        <f t="shared" si="1"/>
        <v>0.22131528323272914</v>
      </c>
      <c r="M5">
        <f>I$7*((L$1*J5)+(L$2*J4)+(L$3*J3)+(L$4*J2)+(L$5*J1)) + $I$4</f>
        <v>146958.63323807489</v>
      </c>
      <c r="N5">
        <f t="shared" si="2"/>
        <v>1.6273635498081853E-3</v>
      </c>
      <c r="O5">
        <f>I$10*((N$1*J5)+(N$2*J4)+(N$3*J3)+(N$4*J2)+(N$5*J1)) + $I$4</f>
        <v>151.75330775605121</v>
      </c>
      <c r="P5">
        <f t="shared" si="3"/>
        <v>147110.38654583096</v>
      </c>
      <c r="Q5">
        <f t="shared" si="4"/>
        <v>410.38654583095922</v>
      </c>
      <c r="R5">
        <f t="shared" si="5"/>
        <v>168417.116999066</v>
      </c>
      <c r="S5">
        <f t="shared" si="6"/>
        <v>168417.116999066</v>
      </c>
      <c r="T5">
        <f t="shared" si="7"/>
        <v>115781068.5801795</v>
      </c>
    </row>
    <row r="6" spans="1:20" ht="15.75" thickTop="1" x14ac:dyDescent="0.25">
      <c r="A6">
        <v>785.4849853515625</v>
      </c>
      <c r="B6">
        <v>19</v>
      </c>
      <c r="D6">
        <v>788.35101318359375</v>
      </c>
      <c r="E6">
        <v>131300</v>
      </c>
      <c r="F6" t="s">
        <v>25</v>
      </c>
      <c r="G6">
        <v>2</v>
      </c>
      <c r="H6" t="s">
        <v>434</v>
      </c>
      <c r="I6">
        <f>SUM(S1:S30)</f>
        <v>19552401.555841152</v>
      </c>
      <c r="J6">
        <f>'hidden params'!J6</f>
        <v>8.0089009138998458E-3</v>
      </c>
      <c r="K6">
        <f t="shared" si="0"/>
        <v>5</v>
      </c>
      <c r="L6">
        <f t="shared" si="1"/>
        <v>0.1460356886824383</v>
      </c>
      <c r="M6">
        <f>I$7*((L$1*J6)+(L$2*J5)+(L$3*J4)+(L$4*J3)+(L$5*J2)+(L$6*J1)) + $I$4</f>
        <v>130684.02440186255</v>
      </c>
      <c r="N6">
        <f t="shared" si="2"/>
        <v>7.6533847549109758E-3</v>
      </c>
      <c r="O6">
        <f>I$10*((N$1*J6)+(N$2*J5)+(N$3*J4)+(N$4*J3)+(N$5*J2)+(N$6*J1)) + $I$4</f>
        <v>747.63747622899427</v>
      </c>
      <c r="P6">
        <f t="shared" si="3"/>
        <v>131431.66187809155</v>
      </c>
      <c r="Q6">
        <f t="shared" si="4"/>
        <v>131.66187809154508</v>
      </c>
      <c r="R6">
        <f t="shared" si="5"/>
        <v>17334.850142592877</v>
      </c>
      <c r="S6">
        <f t="shared" si="6"/>
        <v>17334.850142592877</v>
      </c>
      <c r="T6">
        <f t="shared" si="7"/>
        <v>103024883.04411784</v>
      </c>
    </row>
    <row r="7" spans="1:20" x14ac:dyDescent="0.25">
      <c r="A7">
        <v>785.49700927734375</v>
      </c>
      <c r="B7">
        <v>28.5</v>
      </c>
      <c r="D7">
        <v>788.85400390625</v>
      </c>
      <c r="E7">
        <v>95040</v>
      </c>
      <c r="F7" t="s">
        <v>26</v>
      </c>
      <c r="G7" s="11">
        <v>0.10000000149011612</v>
      </c>
      <c r="H7" s="22" t="s">
        <v>435</v>
      </c>
      <c r="I7" s="22">
        <v>297007.24184749683</v>
      </c>
      <c r="J7">
        <f>'hidden params'!J7</f>
        <v>1.6289556013377802E-3</v>
      </c>
      <c r="K7">
        <f t="shared" si="0"/>
        <v>6</v>
      </c>
      <c r="L7">
        <f t="shared" si="1"/>
        <v>7.1719314565579326E-2</v>
      </c>
      <c r="M7">
        <f>I$7*((L$1*J7)+(L$2*J6)+(L$3*J5)+(L$4*J4)+(L$5*J3)+(L$6*J2)+(L$7*J1)) + $I$4</f>
        <v>91765.769823590352</v>
      </c>
      <c r="N7">
        <f t="shared" si="2"/>
        <v>2.6809666342078438E-2</v>
      </c>
      <c r="O7">
        <f>I$10*((N$1*J7)+(N$2*J6)+(N$3*J5)+(N$4*J4)+(N$5*J3)+(N$6*J2)+(N$7*J1)) + $I$4</f>
        <v>2773.2353812090746</v>
      </c>
      <c r="P7">
        <f t="shared" si="3"/>
        <v>94539.005204799425</v>
      </c>
      <c r="Q7">
        <f t="shared" si="4"/>
        <v>-500.99479520057503</v>
      </c>
      <c r="R7">
        <f t="shared" si="5"/>
        <v>250995.78481806611</v>
      </c>
      <c r="S7">
        <f t="shared" si="6"/>
        <v>250995.78481806611</v>
      </c>
      <c r="T7">
        <f t="shared" si="7"/>
        <v>72389794.946878582</v>
      </c>
    </row>
    <row r="8" spans="1:20" x14ac:dyDescent="0.25">
      <c r="A8">
        <v>785.510009765625</v>
      </c>
      <c r="B8">
        <v>31</v>
      </c>
      <c r="D8">
        <v>789.35601806640625</v>
      </c>
      <c r="E8">
        <v>60810</v>
      </c>
      <c r="F8" t="s">
        <v>27</v>
      </c>
      <c r="G8" s="11">
        <v>2.9999999329447746E-2</v>
      </c>
      <c r="H8" s="22" t="s">
        <v>436</v>
      </c>
      <c r="I8" s="22">
        <v>0.26069364946461582</v>
      </c>
      <c r="J8">
        <f>'hidden params'!J8</f>
        <v>2.9654445356787595E-4</v>
      </c>
      <c r="K8">
        <f t="shared" si="0"/>
        <v>7</v>
      </c>
      <c r="L8">
        <f t="shared" si="1"/>
        <v>2.6577431672543662E-2</v>
      </c>
      <c r="M8">
        <f>I$7*((L$1*J8)+(L$2*J7)+(L$3*J6)+(L$4*J5)+(L$5*J4)+(L$6*J3)+(L$7*J2)+(L$8*J1)) + $I$4</f>
        <v>52402.358997678013</v>
      </c>
      <c r="N8">
        <f t="shared" si="2"/>
        <v>7.0934951317504644E-2</v>
      </c>
      <c r="O8">
        <f>I$10*((N$1*J8)+(N$2*J7)+(N$3*J6)+(N$4*J5)+(N$5*J4)+(N$6*J3)+(N$7*J2)+(N$8*J1)) + $I$4</f>
        <v>7886.0952045909626</v>
      </c>
      <c r="P8">
        <f t="shared" si="3"/>
        <v>60288.454202268978</v>
      </c>
      <c r="Q8">
        <f t="shared" si="4"/>
        <v>-521.54579773102159</v>
      </c>
      <c r="R8">
        <f t="shared" si="5"/>
        <v>272010.0191308877</v>
      </c>
      <c r="S8">
        <f t="shared" si="6"/>
        <v>272010.0191308877</v>
      </c>
      <c r="T8">
        <f t="shared" si="7"/>
        <v>41364117.435693435</v>
      </c>
    </row>
    <row r="9" spans="1:20" x14ac:dyDescent="0.25">
      <c r="A9">
        <v>785.52197265625</v>
      </c>
      <c r="B9">
        <v>40</v>
      </c>
      <c r="D9">
        <v>789.8590087890625</v>
      </c>
      <c r="E9">
        <v>40440</v>
      </c>
      <c r="F9" t="s">
        <v>28</v>
      </c>
      <c r="G9">
        <v>6</v>
      </c>
      <c r="H9" t="s">
        <v>442</v>
      </c>
      <c r="I9">
        <f>I3*I8</f>
        <v>3.481944420897789</v>
      </c>
      <c r="J9">
        <f>'hidden params'!J9</f>
        <v>4.9062092495307995E-5</v>
      </c>
      <c r="K9">
        <f t="shared" si="0"/>
        <v>8</v>
      </c>
      <c r="L9">
        <f t="shared" si="1"/>
        <v>7.4463661629122005E-3</v>
      </c>
      <c r="M9">
        <f>I$7*((L$1*J9)+(L$2*J8)+(L$3*J7)+(L$4*J6)+(L$5*J5)+(L$6*J4)+(L$7*J3)+(L$8*J2)+(L$9*J1)) + $I$4</f>
        <v>24894.159120870947</v>
      </c>
      <c r="N9">
        <f t="shared" si="2"/>
        <v>0.14208555506143483</v>
      </c>
      <c r="O9">
        <f>I$10*((N$1*J9)+(N$2*J8)+(N$3*J7)+(N$4*J6)+(N$5*J5)+(N$6*J4)+(N$7*J3)+(N$8*J2)+(N$9*J1)) + $I$4</f>
        <v>17340.900814842113</v>
      </c>
      <c r="P9">
        <f t="shared" si="3"/>
        <v>42235.059935713056</v>
      </c>
      <c r="Q9">
        <f t="shared" si="4"/>
        <v>1795.0599357130559</v>
      </c>
      <c r="R9">
        <f t="shared" si="5"/>
        <v>3222240.1728021605</v>
      </c>
      <c r="S9">
        <f t="shared" si="6"/>
        <v>3222240.1728021605</v>
      </c>
      <c r="T9">
        <f t="shared" si="7"/>
        <v>19662875.847848326</v>
      </c>
    </row>
    <row r="10" spans="1:20" x14ac:dyDescent="0.25">
      <c r="A10">
        <v>785.53399658203125</v>
      </c>
      <c r="B10">
        <v>60</v>
      </c>
      <c r="D10">
        <v>790.36199951171875</v>
      </c>
      <c r="E10">
        <v>40860</v>
      </c>
      <c r="F10" s="2" t="s">
        <v>19</v>
      </c>
      <c r="G10">
        <v>786.05230712890625</v>
      </c>
      <c r="H10" s="23" t="s">
        <v>448</v>
      </c>
      <c r="I10" s="23">
        <v>82544.3370190563</v>
      </c>
      <c r="J10">
        <f>'hidden params'!J10</f>
        <v>7.4618768218493286E-6</v>
      </c>
      <c r="K10">
        <f t="shared" si="0"/>
        <v>9</v>
      </c>
      <c r="L10">
        <f t="shared" si="1"/>
        <v>1.5627366483174038E-3</v>
      </c>
      <c r="M10">
        <f>I$7*((L1*J$10)+(L2*J$9)+(L3*J$8)+(L4*J$7)+(L5*J$6)+(L6*J$5)+(L7*J$4)+(L8*J$3)+(L9*J$2)+(L10*J$1)) + $I$4</f>
        <v>10023.987661716279</v>
      </c>
      <c r="N10">
        <f t="shared" si="2"/>
        <v>0.21356306350798474</v>
      </c>
      <c r="O10">
        <f>I$10*((N1*J$10)+(N2*J$9)+(N3*J$8)+(N4*J$7)+(N5*J$6)+(N6*J$5)+(N7*J$4)+(N8*J$3)+(N9*J$2)+(N10*J$1)) + $I$4</f>
        <v>29532.868578527265</v>
      </c>
      <c r="P10">
        <f t="shared" si="3"/>
        <v>39556.856240243542</v>
      </c>
      <c r="Q10">
        <f t="shared" si="4"/>
        <v>-1303.1437597564582</v>
      </c>
      <c r="R10">
        <f t="shared" si="5"/>
        <v>1698183.6585921976</v>
      </c>
      <c r="S10">
        <f t="shared" si="6"/>
        <v>1698183.6585921976</v>
      </c>
      <c r="T10">
        <f t="shared" si="7"/>
        <v>7922578.9313948769</v>
      </c>
    </row>
    <row r="11" spans="1:20" x14ac:dyDescent="0.25">
      <c r="A11">
        <v>785.5460205078125</v>
      </c>
      <c r="B11">
        <v>57.5</v>
      </c>
      <c r="D11">
        <v>790.87799072265625</v>
      </c>
      <c r="E11">
        <v>42660</v>
      </c>
      <c r="F11" s="2" t="s">
        <v>29</v>
      </c>
      <c r="G11">
        <v>792.53570556640625</v>
      </c>
      <c r="H11" s="23" t="s">
        <v>449</v>
      </c>
      <c r="I11" s="23">
        <v>0.7140229725224071</v>
      </c>
      <c r="J11">
        <f>'hidden params'!J11</f>
        <v>1.052564504578221E-6</v>
      </c>
      <c r="K11">
        <f t="shared" si="0"/>
        <v>10</v>
      </c>
      <c r="L11">
        <f t="shared" si="1"/>
        <v>2.4006319878604312E-4</v>
      </c>
      <c r="M11">
        <f t="shared" ref="M11:M30" si="8">I$7*((L2*J$10)+(L3*J$9)+(L4*J$8)+(L5*J$7)+(L6*J$6)+(L7*J$5)+(L8*J$4)+(L9*J$3)+(L10*J$2)+(L11*J$1)) + $I$4</f>
        <v>3476.8561828041106</v>
      </c>
      <c r="N11">
        <f t="shared" si="2"/>
        <v>0.23557612767312247</v>
      </c>
      <c r="O11">
        <f t="shared" ref="O11:O30" si="9">I$10*((N2*J$10)+(N3*J$9)+(N4*J$8)+(N5*J$7)+(N6*J$6)+(N7*J$5)+(N8*J$4)+(N9*J$3)+(N10*J$2)+(N11*J$1)) + $I$4</f>
        <v>38794.436848615864</v>
      </c>
      <c r="P11">
        <f t="shared" si="3"/>
        <v>42271.293031419977</v>
      </c>
      <c r="Q11">
        <f t="shared" si="4"/>
        <v>-388.70696858002339</v>
      </c>
      <c r="R11">
        <f t="shared" si="5"/>
        <v>151093.10742267128</v>
      </c>
      <c r="S11">
        <f t="shared" si="6"/>
        <v>151093.10742267128</v>
      </c>
      <c r="T11">
        <f t="shared" si="7"/>
        <v>2749769.0318877595</v>
      </c>
    </row>
    <row r="12" spans="1:20" x14ac:dyDescent="0.25">
      <c r="A12">
        <v>785.55902099609375</v>
      </c>
      <c r="B12">
        <v>35.5</v>
      </c>
      <c r="D12">
        <v>791.3690185546875</v>
      </c>
      <c r="E12">
        <v>38840</v>
      </c>
      <c r="F12" t="s">
        <v>30</v>
      </c>
      <c r="G12" t="s">
        <v>31</v>
      </c>
      <c r="H12" t="s">
        <v>453</v>
      </c>
      <c r="I12">
        <f>I11*I22</f>
        <v>9.580748536755193</v>
      </c>
      <c r="J12">
        <f>'hidden params'!J12</f>
        <v>1.3868021752309093E-7</v>
      </c>
      <c r="K12">
        <f t="shared" si="0"/>
        <v>11</v>
      </c>
      <c r="L12">
        <f t="shared" si="1"/>
        <v>2.5829764934632288E-5</v>
      </c>
      <c r="M12">
        <f t="shared" si="8"/>
        <v>1053.7721720428276</v>
      </c>
      <c r="N12">
        <f t="shared" si="2"/>
        <v>0.1827635585102623</v>
      </c>
      <c r="O12">
        <f t="shared" si="9"/>
        <v>38971.045478987398</v>
      </c>
      <c r="P12">
        <f t="shared" si="3"/>
        <v>40024.817651030229</v>
      </c>
      <c r="Q12">
        <f t="shared" si="4"/>
        <v>1184.8176510302292</v>
      </c>
      <c r="R12">
        <f t="shared" si="5"/>
        <v>1403792.86619279</v>
      </c>
      <c r="S12">
        <f t="shared" si="6"/>
        <v>1403792.86619279</v>
      </c>
      <c r="T12">
        <f t="shared" si="7"/>
        <v>833922.64956977381</v>
      </c>
    </row>
    <row r="13" spans="1:20" x14ac:dyDescent="0.25">
      <c r="A13">
        <v>785.57098388671875</v>
      </c>
      <c r="B13">
        <v>28.75</v>
      </c>
      <c r="D13">
        <v>791.87298583984375</v>
      </c>
      <c r="E13">
        <v>30210</v>
      </c>
      <c r="F13">
        <v>14670</v>
      </c>
      <c r="H13" s="24"/>
      <c r="I13" s="24"/>
      <c r="J13">
        <f>'hidden params'!J13</f>
        <v>1.7100403136067916E-8</v>
      </c>
      <c r="K13">
        <f t="shared" si="0"/>
        <v>12</v>
      </c>
      <c r="L13">
        <f t="shared" si="1"/>
        <v>1.7885676839633154E-6</v>
      </c>
      <c r="M13">
        <f t="shared" si="8"/>
        <v>282.64062585835751</v>
      </c>
      <c r="N13">
        <f t="shared" si="2"/>
        <v>9.194809750791344E-2</v>
      </c>
      <c r="O13">
        <f t="shared" si="9"/>
        <v>29627.445506789561</v>
      </c>
      <c r="P13">
        <f t="shared" si="3"/>
        <v>29910.086132647921</v>
      </c>
      <c r="Q13">
        <f t="shared" si="4"/>
        <v>-299.91386735207925</v>
      </c>
      <c r="R13">
        <f t="shared" si="5"/>
        <v>89948.327830080583</v>
      </c>
      <c r="S13">
        <f t="shared" si="6"/>
        <v>89948.327830080583</v>
      </c>
      <c r="T13">
        <f t="shared" si="7"/>
        <v>223815.47631809971</v>
      </c>
    </row>
    <row r="14" spans="1:20" x14ac:dyDescent="0.25">
      <c r="A14">
        <v>785.5830078125</v>
      </c>
      <c r="B14">
        <v>31.25</v>
      </c>
      <c r="D14">
        <v>792.37701416015625</v>
      </c>
      <c r="E14">
        <v>17640</v>
      </c>
      <c r="F14">
        <v>14670</v>
      </c>
      <c r="H14" s="24"/>
      <c r="I14" s="24"/>
      <c r="J14">
        <f>'hidden params'!J14</f>
        <v>2.001917954263115E-9</v>
      </c>
      <c r="K14">
        <f t="shared" si="0"/>
        <v>13</v>
      </c>
      <c r="L14">
        <f t="shared" si="1"/>
        <v>6.5807467931950291E-8</v>
      </c>
      <c r="M14">
        <f t="shared" si="8"/>
        <v>67.817694893962795</v>
      </c>
      <c r="N14">
        <f t="shared" si="2"/>
        <v>2.5040998430733673E-2</v>
      </c>
      <c r="O14">
        <f t="shared" si="9"/>
        <v>16945.581442841318</v>
      </c>
      <c r="P14">
        <f t="shared" si="3"/>
        <v>17013.39913773528</v>
      </c>
      <c r="Q14">
        <f t="shared" si="4"/>
        <v>-626.60086226472049</v>
      </c>
      <c r="R14">
        <f t="shared" si="5"/>
        <v>392628.64059089124</v>
      </c>
      <c r="S14">
        <f t="shared" si="6"/>
        <v>392628.64059089124</v>
      </c>
      <c r="T14">
        <f t="shared" si="7"/>
        <v>53737.182587302712</v>
      </c>
    </row>
    <row r="15" spans="1:20" x14ac:dyDescent="0.25">
      <c r="A15">
        <v>785.594970703125</v>
      </c>
      <c r="B15">
        <v>20</v>
      </c>
      <c r="D15">
        <v>792.8809814453125</v>
      </c>
      <c r="E15">
        <v>8208</v>
      </c>
      <c r="J15">
        <f>'hidden params'!J15</f>
        <v>0</v>
      </c>
      <c r="K15">
        <f t="shared" si="0"/>
        <v>14</v>
      </c>
      <c r="L15">
        <f t="shared" si="1"/>
        <v>5.9083269752601678E-10</v>
      </c>
      <c r="M15">
        <f t="shared" si="8"/>
        <v>14.670975067869472</v>
      </c>
      <c r="N15">
        <f t="shared" si="2"/>
        <v>1.8666542634863032E-3</v>
      </c>
      <c r="O15">
        <f t="shared" si="9"/>
        <v>7376.0586813046211</v>
      </c>
      <c r="P15">
        <f t="shared" si="3"/>
        <v>7390.7296563724904</v>
      </c>
      <c r="Q15">
        <f t="shared" si="4"/>
        <v>-817.27034362750965</v>
      </c>
      <c r="R15">
        <f t="shared" si="5"/>
        <v>667930.81457302766</v>
      </c>
      <c r="S15">
        <f t="shared" si="6"/>
        <v>667930.81457302766</v>
      </c>
      <c r="T15">
        <f t="shared" si="7"/>
        <v>11632.337110572058</v>
      </c>
    </row>
    <row r="16" spans="1:20" x14ac:dyDescent="0.25">
      <c r="A16">
        <v>785.60699462890625</v>
      </c>
      <c r="B16">
        <v>25</v>
      </c>
      <c r="D16">
        <f>D15 + (1/$G$6)</f>
        <v>793.3809814453125</v>
      </c>
      <c r="E16">
        <v>0</v>
      </c>
      <c r="F16">
        <v>19552401.555858247</v>
      </c>
      <c r="H16" t="s">
        <v>450</v>
      </c>
      <c r="I16">
        <f>I7/(I7+I10)</f>
        <v>0.78252142366116162</v>
      </c>
      <c r="J16">
        <f>'hidden params'!J16</f>
        <v>0</v>
      </c>
      <c r="K16">
        <f t="shared" si="0"/>
        <v>15</v>
      </c>
      <c r="L16">
        <f t="shared" si="1"/>
        <v>0</v>
      </c>
      <c r="M16">
        <f t="shared" si="8"/>
        <v>2.8683025838246854</v>
      </c>
      <c r="N16">
        <f t="shared" si="2"/>
        <v>0</v>
      </c>
      <c r="O16">
        <f t="shared" si="9"/>
        <v>2559.4402904409785</v>
      </c>
      <c r="P16">
        <f t="shared" si="3"/>
        <v>2562.308593024803</v>
      </c>
      <c r="Q16">
        <f t="shared" si="4"/>
        <v>2562.308593024803</v>
      </c>
      <c r="R16">
        <f t="shared" si="5"/>
        <v>6565425.3258887455</v>
      </c>
      <c r="S16">
        <f t="shared" si="6"/>
        <v>6565425.3258887455</v>
      </c>
      <c r="T16">
        <f t="shared" si="7"/>
        <v>2275.6567190369547</v>
      </c>
    </row>
    <row r="17" spans="1:20" x14ac:dyDescent="0.25">
      <c r="A17">
        <v>785.6199951171875</v>
      </c>
      <c r="B17">
        <v>73.75</v>
      </c>
      <c r="D17">
        <f>D16 + (1/$G$6)</f>
        <v>793.8809814453125</v>
      </c>
      <c r="E17">
        <v>0</v>
      </c>
      <c r="F17">
        <v>19552401.555841349</v>
      </c>
      <c r="H17" t="s">
        <v>451</v>
      </c>
      <c r="I17">
        <f>I10/(I10+I7)</f>
        <v>0.21747857633883835</v>
      </c>
      <c r="J17">
        <f>'hidden params'!J17</f>
        <v>0</v>
      </c>
      <c r="K17">
        <f t="shared" si="0"/>
        <v>16</v>
      </c>
      <c r="L17">
        <f t="shared" si="1"/>
        <v>0</v>
      </c>
      <c r="M17">
        <f t="shared" si="8"/>
        <v>0.50349375177466404</v>
      </c>
      <c r="N17">
        <f t="shared" si="2"/>
        <v>0</v>
      </c>
      <c r="O17">
        <f t="shared" si="9"/>
        <v>738.3476003689799</v>
      </c>
      <c r="P17">
        <f t="shared" si="3"/>
        <v>738.85109412075451</v>
      </c>
      <c r="Q17">
        <f t="shared" si="4"/>
        <v>738.85109412075451</v>
      </c>
      <c r="R17">
        <f t="shared" si="5"/>
        <v>545900.93928343605</v>
      </c>
      <c r="S17">
        <f t="shared" si="6"/>
        <v>545900.93928343605</v>
      </c>
      <c r="T17">
        <f t="shared" si="7"/>
        <v>399.71411381045283</v>
      </c>
    </row>
    <row r="18" spans="1:20" x14ac:dyDescent="0.25">
      <c r="A18">
        <v>785.63201904296875</v>
      </c>
      <c r="B18">
        <v>111</v>
      </c>
      <c r="D18">
        <f>D17 + (1/$G$6)</f>
        <v>794.3809814453125</v>
      </c>
      <c r="E18">
        <v>0</v>
      </c>
      <c r="F18">
        <v>19552401.555841152</v>
      </c>
      <c r="J18">
        <f>'hidden params'!J18</f>
        <v>0</v>
      </c>
      <c r="K18">
        <f t="shared" si="0"/>
        <v>17</v>
      </c>
      <c r="L18">
        <f t="shared" si="1"/>
        <v>0</v>
      </c>
      <c r="M18">
        <f t="shared" si="8"/>
        <v>7.7866208567767811E-2</v>
      </c>
      <c r="N18">
        <f t="shared" si="2"/>
        <v>0</v>
      </c>
      <c r="O18">
        <f t="shared" si="9"/>
        <v>182.83407086071469</v>
      </c>
      <c r="P18">
        <f t="shared" si="3"/>
        <v>182.91193706928246</v>
      </c>
      <c r="Q18">
        <f t="shared" si="4"/>
        <v>182.91193706928246</v>
      </c>
      <c r="R18">
        <f t="shared" si="5"/>
        <v>33456.776722437149</v>
      </c>
      <c r="S18">
        <f t="shared" si="6"/>
        <v>33456.776722437149</v>
      </c>
      <c r="T18">
        <f t="shared" si="7"/>
        <v>61.855435183488794</v>
      </c>
    </row>
    <row r="19" spans="1:20" x14ac:dyDescent="0.25">
      <c r="A19">
        <v>785.64398193359375</v>
      </c>
      <c r="B19">
        <v>110.5</v>
      </c>
      <c r="E19">
        <v>0</v>
      </c>
      <c r="H19" t="s">
        <v>441</v>
      </c>
      <c r="I19">
        <v>7799.8855553307412</v>
      </c>
      <c r="J19">
        <f>'hidden params'!J19</f>
        <v>0</v>
      </c>
      <c r="K19" t="str">
        <f t="shared" si="0"/>
        <v/>
      </c>
      <c r="L19">
        <f t="shared" si="1"/>
        <v>0</v>
      </c>
      <c r="M19">
        <f t="shared" si="8"/>
        <v>1.0264437234639597E-2</v>
      </c>
      <c r="N19">
        <f t="shared" si="2"/>
        <v>0</v>
      </c>
      <c r="O19">
        <f t="shared" si="9"/>
        <v>39.793060781051665</v>
      </c>
      <c r="P19" t="str">
        <f t="shared" si="3"/>
        <v/>
      </c>
      <c r="Q19" t="str">
        <f t="shared" si="4"/>
        <v/>
      </c>
      <c r="R19" t="str">
        <f t="shared" si="5"/>
        <v/>
      </c>
      <c r="S19" t="str">
        <f t="shared" si="6"/>
        <v/>
      </c>
      <c r="T19" t="str">
        <f t="shared" si="7"/>
        <v/>
      </c>
    </row>
    <row r="20" spans="1:20" x14ac:dyDescent="0.25">
      <c r="A20">
        <v>785.656005859375</v>
      </c>
      <c r="B20">
        <v>88.5</v>
      </c>
      <c r="E20">
        <v>0</v>
      </c>
      <c r="F20">
        <v>0.26069364946461582</v>
      </c>
      <c r="H20" t="s">
        <v>444</v>
      </c>
      <c r="I20">
        <f>'hidden params'!I20</f>
        <v>0.86622543450233802</v>
      </c>
      <c r="J20">
        <f>'hidden params'!J20</f>
        <v>0</v>
      </c>
      <c r="K20" t="str">
        <f t="shared" si="0"/>
        <v/>
      </c>
      <c r="L20">
        <f t="shared" si="1"/>
        <v>0</v>
      </c>
      <c r="M20">
        <f t="shared" si="8"/>
        <v>1.0991951485101771E-3</v>
      </c>
      <c r="N20">
        <f t="shared" si="2"/>
        <v>0</v>
      </c>
      <c r="O20">
        <f t="shared" si="9"/>
        <v>7.7370313262065933</v>
      </c>
      <c r="P20" t="str">
        <f t="shared" si="3"/>
        <v/>
      </c>
      <c r="Q20" t="str">
        <f t="shared" si="4"/>
        <v/>
      </c>
      <c r="R20" t="str">
        <f t="shared" si="5"/>
        <v/>
      </c>
      <c r="S20" t="str">
        <f t="shared" si="6"/>
        <v/>
      </c>
      <c r="T20" t="str">
        <f t="shared" si="7"/>
        <v/>
      </c>
    </row>
    <row r="21" spans="1:20" x14ac:dyDescent="0.25">
      <c r="A21">
        <v>785.66900634765625</v>
      </c>
      <c r="B21">
        <v>54</v>
      </c>
      <c r="E21">
        <v>0</v>
      </c>
      <c r="F21">
        <v>0.7140229725224071</v>
      </c>
      <c r="H21" t="s">
        <v>445</v>
      </c>
      <c r="I21">
        <f>'hidden params'!I21</f>
        <v>13.753941155366729</v>
      </c>
      <c r="J21">
        <f>'hidden params'!J21</f>
        <v>0</v>
      </c>
      <c r="K21" t="str">
        <f t="shared" si="0"/>
        <v/>
      </c>
      <c r="L21">
        <f t="shared" si="1"/>
        <v>0</v>
      </c>
      <c r="M21">
        <f t="shared" si="8"/>
        <v>8.9389282705432788E-5</v>
      </c>
      <c r="N21">
        <f t="shared" si="2"/>
        <v>0</v>
      </c>
      <c r="O21">
        <f t="shared" si="9"/>
        <v>1.3488893141730209</v>
      </c>
      <c r="P21" t="str">
        <f t="shared" si="3"/>
        <v/>
      </c>
      <c r="Q21" t="str">
        <f t="shared" si="4"/>
        <v/>
      </c>
      <c r="R21" t="str">
        <f t="shared" si="5"/>
        <v/>
      </c>
      <c r="S21" t="str">
        <f t="shared" si="6"/>
        <v/>
      </c>
      <c r="T21" t="str">
        <f t="shared" si="7"/>
        <v/>
      </c>
    </row>
    <row r="22" spans="1:20" x14ac:dyDescent="0.25">
      <c r="A22">
        <v>785.6810302734375</v>
      </c>
      <c r="B22">
        <v>52.5</v>
      </c>
      <c r="E22">
        <v>0</v>
      </c>
      <c r="F22">
        <v>297007.24184749683</v>
      </c>
      <c r="H22" s="23" t="s">
        <v>452</v>
      </c>
      <c r="I22" s="23">
        <v>13.417983601997532</v>
      </c>
      <c r="J22">
        <f>'hidden params'!J22</f>
        <v>0</v>
      </c>
      <c r="K22" t="str">
        <f t="shared" si="0"/>
        <v/>
      </c>
      <c r="L22">
        <f t="shared" si="1"/>
        <v>0</v>
      </c>
      <c r="M22">
        <f t="shared" si="8"/>
        <v>4.9748510994847436E-6</v>
      </c>
      <c r="N22">
        <f t="shared" si="2"/>
        <v>0</v>
      </c>
      <c r="O22">
        <f t="shared" si="9"/>
        <v>0.20373718130806034</v>
      </c>
      <c r="P22" t="str">
        <f t="shared" si="3"/>
        <v/>
      </c>
      <c r="Q22" t="str">
        <f t="shared" si="4"/>
        <v/>
      </c>
      <c r="R22" t="str">
        <f t="shared" si="5"/>
        <v/>
      </c>
      <c r="S22" t="str">
        <f t="shared" si="6"/>
        <v/>
      </c>
      <c r="T22" t="str">
        <f t="shared" si="7"/>
        <v/>
      </c>
    </row>
    <row r="23" spans="1:20" x14ac:dyDescent="0.25">
      <c r="A23">
        <v>785.6929931640625</v>
      </c>
      <c r="B23">
        <v>77.25</v>
      </c>
      <c r="E23">
        <v>0</v>
      </c>
      <c r="F23">
        <v>13.356460458659528</v>
      </c>
      <c r="H23" s="24"/>
      <c r="I23" s="24"/>
      <c r="J23">
        <f>'hidden params'!J23</f>
        <v>0</v>
      </c>
      <c r="K23" t="str">
        <f t="shared" si="0"/>
        <v/>
      </c>
      <c r="L23">
        <f t="shared" si="1"/>
        <v>0</v>
      </c>
      <c r="M23">
        <f t="shared" si="8"/>
        <v>1.5445407432407141E-7</v>
      </c>
      <c r="N23">
        <f t="shared" si="2"/>
        <v>0</v>
      </c>
      <c r="O23">
        <f t="shared" si="9"/>
        <v>2.298321678772338E-2</v>
      </c>
      <c r="P23" t="str">
        <f t="shared" si="3"/>
        <v/>
      </c>
      <c r="Q23" t="str">
        <f t="shared" si="4"/>
        <v/>
      </c>
      <c r="R23" t="str">
        <f t="shared" si="5"/>
        <v/>
      </c>
      <c r="S23" t="str">
        <f t="shared" si="6"/>
        <v/>
      </c>
      <c r="T23" t="str">
        <f t="shared" si="7"/>
        <v/>
      </c>
    </row>
    <row r="24" spans="1:20" x14ac:dyDescent="0.25">
      <c r="A24">
        <v>785.70501708984375</v>
      </c>
      <c r="B24">
        <v>86.5</v>
      </c>
      <c r="E24">
        <v>0</v>
      </c>
      <c r="F24">
        <v>13.417983601997532</v>
      </c>
      <c r="H24" t="s">
        <v>443</v>
      </c>
      <c r="I24">
        <v>5182916518.954196</v>
      </c>
      <c r="J24">
        <f>'hidden params'!J24</f>
        <v>0</v>
      </c>
      <c r="K24" t="str">
        <f t="shared" si="0"/>
        <v/>
      </c>
      <c r="L24">
        <f t="shared" si="1"/>
        <v>0</v>
      </c>
      <c r="M24">
        <f t="shared" si="8"/>
        <v>1.3094220082280208E-9</v>
      </c>
      <c r="N24">
        <f t="shared" si="2"/>
        <v>0</v>
      </c>
      <c r="O24">
        <f t="shared" si="9"/>
        <v>1.1497389541032378E-3</v>
      </c>
      <c r="P24" t="str">
        <f t="shared" si="3"/>
        <v/>
      </c>
      <c r="Q24" t="str">
        <f t="shared" si="4"/>
        <v/>
      </c>
      <c r="R24" t="str">
        <f t="shared" si="5"/>
        <v/>
      </c>
      <c r="S24" t="str">
        <f t="shared" si="6"/>
        <v/>
      </c>
      <c r="T24" t="str">
        <f t="shared" si="7"/>
        <v/>
      </c>
    </row>
    <row r="25" spans="1:20" x14ac:dyDescent="0.25">
      <c r="A25">
        <v>785.718017578125</v>
      </c>
      <c r="B25">
        <v>94</v>
      </c>
      <c r="E25">
        <v>0</v>
      </c>
      <c r="H25" t="s">
        <v>446</v>
      </c>
      <c r="I25">
        <v>3056490070.0749545</v>
      </c>
      <c r="J25">
        <f>'hidden params'!J25</f>
        <v>0</v>
      </c>
      <c r="K25" t="str">
        <f t="shared" si="0"/>
        <v/>
      </c>
      <c r="L25">
        <f t="shared" si="1"/>
        <v>0</v>
      </c>
      <c r="M25">
        <f t="shared" si="8"/>
        <v>0</v>
      </c>
      <c r="N25">
        <f t="shared" si="2"/>
        <v>0</v>
      </c>
      <c r="O25">
        <f t="shared" si="9"/>
        <v>0</v>
      </c>
      <c r="P25" t="str">
        <f t="shared" si="3"/>
        <v/>
      </c>
      <c r="Q25" t="str">
        <f t="shared" si="4"/>
        <v/>
      </c>
      <c r="R25" t="str">
        <f t="shared" si="5"/>
        <v/>
      </c>
      <c r="S25" t="str">
        <f t="shared" si="6"/>
        <v/>
      </c>
      <c r="T25" t="str">
        <f t="shared" si="7"/>
        <v/>
      </c>
    </row>
    <row r="26" spans="1:20" x14ac:dyDescent="0.25">
      <c r="A26">
        <v>785.72998046875</v>
      </c>
      <c r="B26">
        <v>113.5</v>
      </c>
      <c r="E26">
        <v>0</v>
      </c>
      <c r="H26" t="s">
        <v>447</v>
      </c>
      <c r="I26">
        <v>170.40063266068182</v>
      </c>
      <c r="J26">
        <f>'hidden params'!J26</f>
        <v>0</v>
      </c>
      <c r="K26" t="str">
        <f t="shared" si="0"/>
        <v/>
      </c>
      <c r="L26">
        <f t="shared" si="1"/>
        <v>0</v>
      </c>
      <c r="M26">
        <f t="shared" si="8"/>
        <v>0</v>
      </c>
      <c r="N26">
        <f t="shared" si="2"/>
        <v>0</v>
      </c>
      <c r="O26">
        <f t="shared" si="9"/>
        <v>0</v>
      </c>
      <c r="P26" t="str">
        <f t="shared" si="3"/>
        <v/>
      </c>
      <c r="Q26" t="str">
        <f t="shared" si="4"/>
        <v/>
      </c>
      <c r="R26" t="str">
        <f t="shared" si="5"/>
        <v/>
      </c>
      <c r="S26" t="str">
        <f t="shared" si="6"/>
        <v/>
      </c>
      <c r="T26" t="str">
        <f t="shared" si="7"/>
        <v/>
      </c>
    </row>
    <row r="27" spans="1:20" x14ac:dyDescent="0.25">
      <c r="A27">
        <v>785.74200439453125</v>
      </c>
      <c r="B27">
        <v>116.30000305175781</v>
      </c>
      <c r="E27">
        <v>0</v>
      </c>
      <c r="H27" t="s">
        <v>468</v>
      </c>
      <c r="I27">
        <f xml:space="preserve"> 1 + 1.5*EXP(-(I22 * 0.000239 * I19))</f>
        <v>1.0000000000205538</v>
      </c>
      <c r="J27">
        <f>'hidden params'!J27</f>
        <v>0</v>
      </c>
      <c r="K27" t="str">
        <f t="shared" si="0"/>
        <v/>
      </c>
      <c r="L27">
        <f t="shared" si="1"/>
        <v>0</v>
      </c>
      <c r="M27">
        <f t="shared" si="8"/>
        <v>0</v>
      </c>
      <c r="N27">
        <f t="shared" si="2"/>
        <v>0</v>
      </c>
      <c r="O27">
        <f t="shared" si="9"/>
        <v>0</v>
      </c>
      <c r="P27" t="str">
        <f t="shared" si="3"/>
        <v/>
      </c>
      <c r="Q27" t="str">
        <f t="shared" si="4"/>
        <v/>
      </c>
      <c r="R27" t="str">
        <f t="shared" si="5"/>
        <v/>
      </c>
      <c r="S27" t="str">
        <f t="shared" si="6"/>
        <v/>
      </c>
      <c r="T27" t="str">
        <f t="shared" si="7"/>
        <v/>
      </c>
    </row>
    <row r="28" spans="1:20" x14ac:dyDescent="0.25">
      <c r="A28">
        <v>785.7540283203125</v>
      </c>
      <c r="B28">
        <v>143.80000305175781</v>
      </c>
      <c r="E28">
        <v>0</v>
      </c>
      <c r="H28" t="s">
        <v>467</v>
      </c>
      <c r="I28">
        <f>(2^0.5)*(ABS((I3*I8)-I22*I11))/((((I3*I8*(1-I8))+(I22*I11*(1-I11))))^0.5)</f>
        <v>3.7414928436147217</v>
      </c>
      <c r="J28">
        <f>'hidden params'!J28</f>
        <v>0</v>
      </c>
      <c r="K28" t="str">
        <f t="shared" si="0"/>
        <v/>
      </c>
      <c r="L28">
        <f t="shared" si="1"/>
        <v>0</v>
      </c>
      <c r="M28">
        <f t="shared" si="8"/>
        <v>0</v>
      </c>
      <c r="N28">
        <f t="shared" si="2"/>
        <v>0</v>
      </c>
      <c r="O28">
        <f t="shared" si="9"/>
        <v>0</v>
      </c>
      <c r="P28" t="str">
        <f t="shared" si="3"/>
        <v/>
      </c>
      <c r="Q28" t="str">
        <f t="shared" si="4"/>
        <v/>
      </c>
      <c r="R28" t="str">
        <f t="shared" si="5"/>
        <v/>
      </c>
      <c r="S28" t="str">
        <f t="shared" si="6"/>
        <v/>
      </c>
      <c r="T28" t="str">
        <f t="shared" si="7"/>
        <v/>
      </c>
    </row>
    <row r="29" spans="1:20" x14ac:dyDescent="0.25">
      <c r="A29">
        <v>785.76702880859375</v>
      </c>
      <c r="B29">
        <v>333.70001220703125</v>
      </c>
      <c r="H29" t="s">
        <v>469</v>
      </c>
      <c r="I29">
        <f>(I24-I25)/I25</f>
        <v>0.69570860697319226</v>
      </c>
      <c r="J29">
        <f>'hidden params'!J29</f>
        <v>0</v>
      </c>
      <c r="K29" t="str">
        <f t="shared" si="0"/>
        <v/>
      </c>
      <c r="L29">
        <f t="shared" si="1"/>
        <v>0</v>
      </c>
      <c r="M29">
        <f t="shared" si="8"/>
        <v>0</v>
      </c>
      <c r="N29">
        <f t="shared" si="2"/>
        <v>0</v>
      </c>
      <c r="O29">
        <f t="shared" si="9"/>
        <v>0</v>
      </c>
      <c r="P29" t="str">
        <f t="shared" si="3"/>
        <v/>
      </c>
      <c r="Q29" t="str">
        <f t="shared" si="4"/>
        <v/>
      </c>
      <c r="R29" t="str">
        <f t="shared" si="5"/>
        <v/>
      </c>
      <c r="S29" t="str">
        <f t="shared" si="6"/>
        <v/>
      </c>
      <c r="T29" t="str">
        <f t="shared" si="7"/>
        <v/>
      </c>
    </row>
    <row r="30" spans="1:20" x14ac:dyDescent="0.25">
      <c r="A30">
        <v>785.77899169921875</v>
      </c>
      <c r="B30">
        <v>631</v>
      </c>
      <c r="H30" t="s">
        <v>470</v>
      </c>
      <c r="I30">
        <f>(I25-I6)/I6</f>
        <v>155.32300008496134</v>
      </c>
      <c r="J30">
        <f>'hidden params'!J30</f>
        <v>0</v>
      </c>
      <c r="K30" t="str">
        <f t="shared" si="0"/>
        <v/>
      </c>
      <c r="L30">
        <f t="shared" si="1"/>
        <v>0</v>
      </c>
      <c r="M30">
        <f t="shared" si="8"/>
        <v>0</v>
      </c>
      <c r="N30">
        <f t="shared" si="2"/>
        <v>0</v>
      </c>
      <c r="O30">
        <f t="shared" si="9"/>
        <v>0</v>
      </c>
      <c r="P30" t="str">
        <f t="shared" si="3"/>
        <v/>
      </c>
      <c r="Q30" t="str">
        <f t="shared" si="4"/>
        <v/>
      </c>
      <c r="R30" t="str">
        <f t="shared" si="5"/>
        <v/>
      </c>
      <c r="S30" t="str">
        <f t="shared" si="6"/>
        <v/>
      </c>
      <c r="T30" t="str">
        <f t="shared" si="7"/>
        <v/>
      </c>
    </row>
    <row r="31" spans="1:20" x14ac:dyDescent="0.25">
      <c r="A31">
        <v>785.791015625</v>
      </c>
      <c r="B31">
        <v>834.20001220703125</v>
      </c>
      <c r="H31" t="s">
        <v>471</v>
      </c>
      <c r="I31">
        <f>(0.25* 0.0058*I22*I19)*EXP(-((I17-0.5)^2)/(2*((0.174318)^2)))</f>
        <v>40.808680194221971</v>
      </c>
    </row>
    <row r="32" spans="1:20" x14ac:dyDescent="0.25">
      <c r="A32">
        <v>785.802978515625</v>
      </c>
      <c r="B32">
        <v>1165</v>
      </c>
      <c r="H32" t="s">
        <v>494</v>
      </c>
      <c r="I32">
        <f xml:space="preserve"> ($R$69 / 100)^-1</f>
        <v>112.96762363503774</v>
      </c>
    </row>
    <row r="33" spans="1:20" x14ac:dyDescent="0.25">
      <c r="A33">
        <v>785.81597900390625</v>
      </c>
      <c r="B33">
        <v>2409</v>
      </c>
      <c r="F33">
        <v>5319</v>
      </c>
      <c r="H33" t="s">
        <v>495</v>
      </c>
      <c r="I33">
        <f xml:space="preserve"> ($R$72 / 100)^-1</f>
        <v>31.161825988200004</v>
      </c>
    </row>
    <row r="34" spans="1:20" x14ac:dyDescent="0.25">
      <c r="A34">
        <v>785.8280029296875</v>
      </c>
      <c r="B34">
        <v>4334</v>
      </c>
      <c r="L34" t="s">
        <v>481</v>
      </c>
      <c r="M34" t="s">
        <v>482</v>
      </c>
      <c r="N34" t="s">
        <v>483</v>
      </c>
      <c r="O34" t="s">
        <v>484</v>
      </c>
      <c r="P34" t="s">
        <v>485</v>
      </c>
    </row>
    <row r="35" spans="1:20" ht="15.75" thickBot="1" x14ac:dyDescent="0.3">
      <c r="A35">
        <v>785.84002685546875</v>
      </c>
      <c r="B35">
        <v>5319</v>
      </c>
      <c r="L35">
        <v>0.99974279907259023</v>
      </c>
      <c r="M35">
        <v>0.99915732807600033</v>
      </c>
      <c r="N35">
        <v>0.9999215129189053</v>
      </c>
      <c r="O35">
        <v>0.99948566429749752</v>
      </c>
      <c r="P35">
        <v>0.99927135775478815</v>
      </c>
    </row>
    <row r="36" spans="1:20" x14ac:dyDescent="0.25">
      <c r="A36">
        <v>785.85198974609375</v>
      </c>
      <c r="B36">
        <v>4719</v>
      </c>
      <c r="G36" s="15">
        <v>30</v>
      </c>
      <c r="H36" s="16" t="s">
        <v>504</v>
      </c>
      <c r="I36" s="19" t="s">
        <v>505</v>
      </c>
      <c r="J36" t="s">
        <v>489</v>
      </c>
      <c r="K36" t="s">
        <v>490</v>
      </c>
      <c r="L36" t="s">
        <v>491</v>
      </c>
      <c r="M36" t="s">
        <v>492</v>
      </c>
      <c r="N36" t="s">
        <v>482</v>
      </c>
      <c r="O36" t="s">
        <v>483</v>
      </c>
      <c r="P36" t="s">
        <v>478</v>
      </c>
      <c r="Q36" t="s">
        <v>479</v>
      </c>
      <c r="R36" t="s">
        <v>493</v>
      </c>
      <c r="S36" t="s">
        <v>478</v>
      </c>
      <c r="T36" t="s">
        <v>479</v>
      </c>
    </row>
    <row r="37" spans="1:20" x14ac:dyDescent="0.25">
      <c r="A37">
        <v>785.864990234375</v>
      </c>
      <c r="B37">
        <v>3247</v>
      </c>
      <c r="G37" s="14" t="s">
        <v>456</v>
      </c>
      <c r="H37" s="13">
        <f>AVERAGE(K101:K110)</f>
        <v>3.4395519998130375</v>
      </c>
      <c r="I37" s="20">
        <f>STDEV(K101:K110)</f>
        <v>8.013811805792144E-2</v>
      </c>
      <c r="J37">
        <v>13.356460282800894</v>
      </c>
      <c r="K37">
        <v>1.0391867837058966</v>
      </c>
      <c r="L37">
        <v>12.852800374509908</v>
      </c>
      <c r="M37">
        <v>2.1788128296672284</v>
      </c>
      <c r="N37">
        <v>11.092266786041863</v>
      </c>
      <c r="O37">
        <v>15.620653779559925</v>
      </c>
      <c r="P37">
        <v>2.2423153655176544E-8</v>
      </c>
      <c r="Q37" t="s">
        <v>480</v>
      </c>
      <c r="R37">
        <v>7.7804055992593844</v>
      </c>
      <c r="S37">
        <v>2.3968269854036468E-6</v>
      </c>
      <c r="T37" t="s">
        <v>480</v>
      </c>
    </row>
    <row r="38" spans="1:20" x14ac:dyDescent="0.25">
      <c r="A38">
        <v>785.87701416015625</v>
      </c>
      <c r="B38">
        <v>1797</v>
      </c>
      <c r="G38" s="14" t="s">
        <v>458</v>
      </c>
      <c r="H38" s="13">
        <f>AVERAGE(M101:M110)</f>
        <v>9.532321092716229</v>
      </c>
      <c r="I38" s="20">
        <f>STDEV(M101:M110)</f>
        <v>0.13683932841509577</v>
      </c>
      <c r="J38">
        <v>0.2606936527965128</v>
      </c>
      <c r="K38">
        <v>1.908357400952241E-2</v>
      </c>
      <c r="L38">
        <v>13.660630480770042</v>
      </c>
      <c r="M38">
        <v>2.1788128296672284</v>
      </c>
      <c r="N38">
        <v>0.21911411690866131</v>
      </c>
      <c r="O38">
        <v>0.30227318868436431</v>
      </c>
      <c r="P38">
        <v>1.1269717396287142E-8</v>
      </c>
      <c r="Q38" t="s">
        <v>480</v>
      </c>
      <c r="R38">
        <v>7.3203063460920914</v>
      </c>
      <c r="S38">
        <v>1.2247286335788707E-6</v>
      </c>
      <c r="T38" t="s">
        <v>480</v>
      </c>
    </row>
    <row r="39" spans="1:20" x14ac:dyDescent="0.25">
      <c r="A39">
        <v>785.88897705078125</v>
      </c>
      <c r="B39">
        <v>993.79998779296875</v>
      </c>
      <c r="G39" s="14" t="s">
        <v>460</v>
      </c>
      <c r="H39" s="13" t="e">
        <f>AVERAGE(O101:O110)</f>
        <v>#DIV/0!</v>
      </c>
      <c r="I39" s="20" t="e">
        <f>STDEV(O101:O110)</f>
        <v>#DIV/0!</v>
      </c>
      <c r="J39">
        <v>297007.24150026869</v>
      </c>
      <c r="K39">
        <v>2629.1361182593341</v>
      </c>
      <c r="L39">
        <v>112.96761679152145</v>
      </c>
      <c r="M39">
        <v>2.1788128296672284</v>
      </c>
      <c r="N39">
        <v>291278.84599486378</v>
      </c>
      <c r="O39">
        <v>302735.63700567361</v>
      </c>
      <c r="P39">
        <v>1.5512354934821143E-19</v>
      </c>
      <c r="Q39" t="s">
        <v>480</v>
      </c>
      <c r="R39">
        <v>0.88520943293463628</v>
      </c>
      <c r="S39">
        <v>1.9215386690560844E-17</v>
      </c>
      <c r="T39" t="s">
        <v>480</v>
      </c>
    </row>
    <row r="40" spans="1:20" x14ac:dyDescent="0.25">
      <c r="A40">
        <v>785.9010009765625</v>
      </c>
      <c r="B40">
        <v>712</v>
      </c>
      <c r="G40" s="14" t="s">
        <v>506</v>
      </c>
      <c r="H40" s="13">
        <f>AVERAGE(Q101:Q110)</f>
        <v>0.78041475682203143</v>
      </c>
      <c r="I40" s="20">
        <f>STDEV(Q101:Q110)</f>
        <v>1.4044674473626078E-2</v>
      </c>
      <c r="J40">
        <v>13.417983685630082</v>
      </c>
      <c r="K40">
        <v>0.42330282191165097</v>
      </c>
      <c r="L40">
        <v>31.698309085287878</v>
      </c>
      <c r="M40">
        <v>2.1788128296672284</v>
      </c>
      <c r="N40">
        <v>12.495686066414635</v>
      </c>
      <c r="O40">
        <v>14.340281304845529</v>
      </c>
      <c r="P40">
        <v>6.1268682941001566E-13</v>
      </c>
      <c r="Q40" t="s">
        <v>480</v>
      </c>
      <c r="R40">
        <v>3.1547424101058108</v>
      </c>
      <c r="S40">
        <v>7.4138871402754101E-11</v>
      </c>
      <c r="T40" t="s">
        <v>480</v>
      </c>
    </row>
    <row r="41" spans="1:20" x14ac:dyDescent="0.25">
      <c r="A41">
        <v>785.91302490234375</v>
      </c>
      <c r="B41">
        <v>486.70001220703125</v>
      </c>
      <c r="G41" s="14" t="s">
        <v>507</v>
      </c>
      <c r="H41" s="13">
        <f>AVERAGE(R101:R110)</f>
        <v>0.21958524317796851</v>
      </c>
      <c r="I41" s="20">
        <f>STDEV(R101:R110)</f>
        <v>1.4044674473626064E-2</v>
      </c>
      <c r="J41">
        <v>0.71402296723219805</v>
      </c>
      <c r="K41">
        <v>2.4692022804374915E-2</v>
      </c>
      <c r="L41">
        <v>28.917151619740444</v>
      </c>
      <c r="M41">
        <v>2.1788128296672284</v>
      </c>
      <c r="N41">
        <v>0.66022367115559022</v>
      </c>
      <c r="O41">
        <v>0.76782226330880587</v>
      </c>
      <c r="P41">
        <v>1.8199298137650465E-12</v>
      </c>
      <c r="Q41" t="s">
        <v>480</v>
      </c>
      <c r="R41">
        <v>3.4581552607600008</v>
      </c>
      <c r="S41">
        <v>2.191062891386713E-10</v>
      </c>
      <c r="T41" t="s">
        <v>480</v>
      </c>
    </row>
    <row r="42" spans="1:20" ht="15.75" thickBot="1" x14ac:dyDescent="0.3">
      <c r="A42">
        <v>785.926025390625</v>
      </c>
      <c r="B42">
        <v>311.20001220703125</v>
      </c>
      <c r="G42" s="17" t="s">
        <v>508</v>
      </c>
      <c r="H42" s="18">
        <f>AVERAGE(S101:S110)</f>
        <v>0</v>
      </c>
      <c r="I42" s="21">
        <f>STDEV(S101:S110)</f>
        <v>0</v>
      </c>
      <c r="J42">
        <v>82544.337357715078</v>
      </c>
      <c r="K42">
        <v>2648.8928530388634</v>
      </c>
      <c r="L42">
        <v>31.161825689936286</v>
      </c>
      <c r="M42">
        <v>2.1788128296672284</v>
      </c>
      <c r="N42">
        <v>76772.89562510018</v>
      </c>
      <c r="O42">
        <v>88315.779090329976</v>
      </c>
      <c r="P42">
        <v>7.5024885610149433E-13</v>
      </c>
      <c r="Q42" t="s">
        <v>480</v>
      </c>
      <c r="R42">
        <v>3.2090545976032145</v>
      </c>
      <c r="S42">
        <v>9.0705185779465108E-11</v>
      </c>
      <c r="T42" t="s">
        <v>480</v>
      </c>
    </row>
    <row r="43" spans="1:20" x14ac:dyDescent="0.25">
      <c r="A43">
        <v>785.93798828125</v>
      </c>
      <c r="B43">
        <v>239.5</v>
      </c>
      <c r="F43">
        <v>80.318050720360858</v>
      </c>
    </row>
    <row r="44" spans="1:20" x14ac:dyDescent="0.25">
      <c r="A44">
        <v>785.95001220703125</v>
      </c>
      <c r="B44">
        <v>151.80000305175781</v>
      </c>
      <c r="F44">
        <f xml:space="preserve"> $F$51 / 2</f>
        <v>80.318050720360858</v>
      </c>
    </row>
    <row r="45" spans="1:20" x14ac:dyDescent="0.25">
      <c r="A45">
        <v>785.96197509765625</v>
      </c>
      <c r="B45">
        <v>68</v>
      </c>
    </row>
    <row r="46" spans="1:20" x14ac:dyDescent="0.25">
      <c r="A46">
        <v>785.9749755859375</v>
      </c>
      <c r="B46">
        <v>35</v>
      </c>
    </row>
    <row r="47" spans="1:20" x14ac:dyDescent="0.25">
      <c r="A47">
        <v>785.98699951171875</v>
      </c>
      <c r="B47">
        <v>36.25</v>
      </c>
      <c r="I47" t="s">
        <v>496</v>
      </c>
      <c r="J47" t="s">
        <v>497</v>
      </c>
      <c r="K47" t="s">
        <v>467</v>
      </c>
    </row>
    <row r="48" spans="1:20" x14ac:dyDescent="0.25">
      <c r="A48">
        <v>785.9990234375</v>
      </c>
      <c r="B48">
        <v>56.75</v>
      </c>
      <c r="I48">
        <f>MIN(I32:I34)</f>
        <v>31.161825988200004</v>
      </c>
      <c r="J48">
        <f>I30</f>
        <v>155.32300008496134</v>
      </c>
      <c r="K48">
        <f>I28</f>
        <v>3.7414928436147217</v>
      </c>
    </row>
    <row r="49" spans="1:16" x14ac:dyDescent="0.25">
      <c r="A49">
        <v>786.010986328125</v>
      </c>
      <c r="B49">
        <v>75.5</v>
      </c>
      <c r="I49">
        <f>8</f>
        <v>8</v>
      </c>
      <c r="J49">
        <f>J50*2</f>
        <v>81.617360388443942</v>
      </c>
      <c r="K49">
        <v>2</v>
      </c>
    </row>
    <row r="50" spans="1:16" x14ac:dyDescent="0.25">
      <c r="A50">
        <v>786.02398681640625</v>
      </c>
      <c r="B50">
        <v>77</v>
      </c>
      <c r="E50" t="s">
        <v>437</v>
      </c>
      <c r="F50">
        <f>MEDIAN(F54:F73)</f>
        <v>113.80000305175781</v>
      </c>
      <c r="I50">
        <f>4</f>
        <v>4</v>
      </c>
      <c r="J50">
        <f>I31</f>
        <v>40.808680194221971</v>
      </c>
      <c r="K50">
        <v>1.5</v>
      </c>
    </row>
    <row r="51" spans="1:16" x14ac:dyDescent="0.25">
      <c r="A51">
        <v>786.0360107421875</v>
      </c>
      <c r="B51">
        <v>89.5</v>
      </c>
      <c r="E51" t="s">
        <v>438</v>
      </c>
      <c r="F51">
        <f>AVERAGE(F54:F73)</f>
        <v>160.63610144072172</v>
      </c>
      <c r="I51">
        <f>2</f>
        <v>2</v>
      </c>
      <c r="J51">
        <f>J50/2</f>
        <v>20.404340097110985</v>
      </c>
      <c r="K51">
        <v>1</v>
      </c>
    </row>
    <row r="52" spans="1:16" x14ac:dyDescent="0.25">
      <c r="A52">
        <v>786.0479736328125</v>
      </c>
      <c r="B52">
        <v>96</v>
      </c>
      <c r="E52" t="s">
        <v>439</v>
      </c>
      <c r="F52">
        <f>SUM(E$1:E$17)</f>
        <v>887627</v>
      </c>
    </row>
    <row r="53" spans="1:16" x14ac:dyDescent="0.25">
      <c r="A53">
        <v>786.05999755859375</v>
      </c>
      <c r="B53">
        <v>67.5</v>
      </c>
      <c r="E53" t="s">
        <v>440</v>
      </c>
      <c r="F53">
        <f>ABS(F52/F50)</f>
        <v>7799.8855553307412</v>
      </c>
    </row>
    <row r="54" spans="1:16" x14ac:dyDescent="0.25">
      <c r="A54">
        <v>786.072998046875</v>
      </c>
      <c r="B54">
        <v>53.75</v>
      </c>
      <c r="F54">
        <f>AVERAGE(B1:B10)</f>
        <v>67.894999694824222</v>
      </c>
    </row>
    <row r="55" spans="1:16" x14ac:dyDescent="0.25">
      <c r="A55">
        <v>786.08502197265625</v>
      </c>
      <c r="B55">
        <v>113.80000305175781</v>
      </c>
      <c r="F55">
        <v>113.80000305175781</v>
      </c>
    </row>
    <row r="56" spans="1:16" x14ac:dyDescent="0.25">
      <c r="A56">
        <v>786.09698486328125</v>
      </c>
      <c r="B56">
        <v>164.80000305175781</v>
      </c>
      <c r="F56">
        <v>121.80000305175781</v>
      </c>
    </row>
    <row r="57" spans="1:16" x14ac:dyDescent="0.25">
      <c r="A57">
        <v>786.1090087890625</v>
      </c>
      <c r="B57">
        <v>121.19999694824219</v>
      </c>
      <c r="F57">
        <v>354</v>
      </c>
    </row>
    <row r="58" spans="1:16" x14ac:dyDescent="0.25">
      <c r="A58">
        <v>786.12200927734375</v>
      </c>
      <c r="B58">
        <v>69.5</v>
      </c>
      <c r="F58">
        <v>349.5</v>
      </c>
    </row>
    <row r="59" spans="1:16" x14ac:dyDescent="0.25">
      <c r="A59">
        <v>786.13397216796875</v>
      </c>
      <c r="B59">
        <v>61.25</v>
      </c>
      <c r="F59">
        <v>452.70001220703125</v>
      </c>
    </row>
    <row r="60" spans="1:16" x14ac:dyDescent="0.25">
      <c r="A60">
        <v>786.14599609375</v>
      </c>
      <c r="B60">
        <v>110</v>
      </c>
      <c r="F60">
        <v>347</v>
      </c>
    </row>
    <row r="61" spans="1:16" x14ac:dyDescent="0.25">
      <c r="A61">
        <v>786.15802001953125</v>
      </c>
      <c r="B61">
        <v>171.5</v>
      </c>
      <c r="F61">
        <v>217.19999694824219</v>
      </c>
    </row>
    <row r="62" spans="1:16" x14ac:dyDescent="0.25">
      <c r="A62">
        <v>786.1710205078125</v>
      </c>
      <c r="B62">
        <v>186.5</v>
      </c>
      <c r="F62">
        <v>105</v>
      </c>
    </row>
    <row r="63" spans="1:16" x14ac:dyDescent="0.25">
      <c r="A63">
        <v>786.1829833984375</v>
      </c>
      <c r="B63">
        <v>191.80000305175781</v>
      </c>
      <c r="F63">
        <v>139.30000305175781</v>
      </c>
    </row>
    <row r="64" spans="1:16" x14ac:dyDescent="0.25">
      <c r="A64">
        <v>786.19500732421875</v>
      </c>
      <c r="B64">
        <v>165.80000305175781</v>
      </c>
      <c r="F64">
        <v>96.25</v>
      </c>
      <c r="L64" t="s">
        <v>481</v>
      </c>
      <c r="M64" t="s">
        <v>482</v>
      </c>
      <c r="N64" t="s">
        <v>483</v>
      </c>
      <c r="O64" t="s">
        <v>484</v>
      </c>
      <c r="P64" t="s">
        <v>485</v>
      </c>
    </row>
    <row r="65" spans="1:20" x14ac:dyDescent="0.25">
      <c r="A65">
        <v>786.20697021484375</v>
      </c>
      <c r="B65">
        <v>148</v>
      </c>
      <c r="F65">
        <v>89.75</v>
      </c>
      <c r="I65" t="s">
        <v>487</v>
      </c>
      <c r="L65">
        <v>0.99974279907259023</v>
      </c>
      <c r="M65">
        <v>0.99915732807600033</v>
      </c>
      <c r="N65">
        <v>0.9999215129189053</v>
      </c>
      <c r="O65">
        <v>0.99948566429749752</v>
      </c>
      <c r="P65">
        <v>0.99927135775478815</v>
      </c>
    </row>
    <row r="66" spans="1:20" x14ac:dyDescent="0.25">
      <c r="A66">
        <v>786.218994140625</v>
      </c>
      <c r="B66">
        <v>182.69999694824219</v>
      </c>
      <c r="F66">
        <v>92.25</v>
      </c>
      <c r="I66" t="s">
        <v>488</v>
      </c>
      <c r="J66" t="s">
        <v>489</v>
      </c>
      <c r="K66" t="s">
        <v>490</v>
      </c>
      <c r="L66" t="s">
        <v>491</v>
      </c>
      <c r="M66" t="s">
        <v>492</v>
      </c>
      <c r="N66" t="s">
        <v>482</v>
      </c>
      <c r="O66" t="s">
        <v>483</v>
      </c>
      <c r="P66" t="s">
        <v>478</v>
      </c>
      <c r="Q66" t="s">
        <v>479</v>
      </c>
      <c r="R66" t="s">
        <v>493</v>
      </c>
      <c r="S66" t="s">
        <v>478</v>
      </c>
      <c r="T66" t="s">
        <v>479</v>
      </c>
    </row>
    <row r="67" spans="1:20" x14ac:dyDescent="0.25">
      <c r="A67">
        <v>786.23199462890625</v>
      </c>
      <c r="B67">
        <v>236.80000305175781</v>
      </c>
      <c r="F67">
        <v>124.19999694824219</v>
      </c>
      <c r="I67" t="s">
        <v>472</v>
      </c>
      <c r="J67">
        <v>13.356460458659528</v>
      </c>
      <c r="K67">
        <v>1.0391868023460136</v>
      </c>
      <c r="L67">
        <v>12.852800313193628</v>
      </c>
      <c r="M67">
        <v>2.1788128296672284</v>
      </c>
      <c r="N67">
        <v>11.092266921287171</v>
      </c>
      <c r="O67">
        <v>15.620653996031885</v>
      </c>
      <c r="P67">
        <v>2.242315485807887E-8</v>
      </c>
      <c r="Q67" t="s">
        <v>480</v>
      </c>
      <c r="R67">
        <v>7.7804056363770178</v>
      </c>
      <c r="S67">
        <v>2.3968271107003823E-6</v>
      </c>
      <c r="T67" t="s">
        <v>480</v>
      </c>
    </row>
    <row r="68" spans="1:20" x14ac:dyDescent="0.25">
      <c r="A68">
        <v>786.2440185546875</v>
      </c>
      <c r="B68">
        <v>272.29998779296875</v>
      </c>
      <c r="F68">
        <v>155.80000305175781</v>
      </c>
      <c r="I68" t="s">
        <v>473</v>
      </c>
      <c r="J68">
        <v>0.26069364946461582</v>
      </c>
      <c r="K68">
        <v>1.9083573894601982E-2</v>
      </c>
      <c r="L68">
        <v>13.660630388438726</v>
      </c>
      <c r="M68">
        <v>2.1788128296672284</v>
      </c>
      <c r="N68">
        <v>0.21911411382715443</v>
      </c>
      <c r="O68">
        <v>0.30227318510207724</v>
      </c>
      <c r="P68">
        <v>1.1269718259032043E-8</v>
      </c>
      <c r="Q68" t="s">
        <v>480</v>
      </c>
      <c r="R68">
        <v>7.3203063955695677</v>
      </c>
      <c r="S68">
        <v>1.2247287252144073E-6</v>
      </c>
      <c r="T68" t="s">
        <v>480</v>
      </c>
    </row>
    <row r="69" spans="1:20" x14ac:dyDescent="0.25">
      <c r="A69">
        <v>786.2559814453125</v>
      </c>
      <c r="B69">
        <v>279</v>
      </c>
      <c r="F69">
        <v>64.5</v>
      </c>
      <c r="I69" t="s">
        <v>474</v>
      </c>
      <c r="J69">
        <v>297007.24184749683</v>
      </c>
      <c r="K69">
        <v>2629.1359620614153</v>
      </c>
      <c r="L69">
        <v>112.96762363503774</v>
      </c>
      <c r="M69">
        <v>2.1788128296672284</v>
      </c>
      <c r="N69">
        <v>291278.8466824179</v>
      </c>
      <c r="O69">
        <v>302735.63701257575</v>
      </c>
      <c r="P69">
        <v>1.5512343667903179E-19</v>
      </c>
      <c r="Q69" t="s">
        <v>480</v>
      </c>
      <c r="R69">
        <v>0.88520937930913746</v>
      </c>
      <c r="S69">
        <v>1.9215372738746712E-17</v>
      </c>
      <c r="T69" t="s">
        <v>480</v>
      </c>
    </row>
    <row r="70" spans="1:20" x14ac:dyDescent="0.25">
      <c r="A70">
        <v>786.26800537109375</v>
      </c>
      <c r="B70">
        <v>400.29998779296875</v>
      </c>
      <c r="F70">
        <v>54.5</v>
      </c>
      <c r="I70" t="s">
        <v>475</v>
      </c>
      <c r="J70">
        <v>13.417983601997532</v>
      </c>
      <c r="K70">
        <v>0.42330280609352894</v>
      </c>
      <c r="L70">
        <v>31.698310072229532</v>
      </c>
      <c r="M70">
        <v>2.1788128296672284</v>
      </c>
      <c r="N70">
        <v>12.495686017246813</v>
      </c>
      <c r="O70">
        <v>14.340281186748252</v>
      </c>
      <c r="P70">
        <v>6.126866030035084E-13</v>
      </c>
      <c r="Q70" t="s">
        <v>480</v>
      </c>
      <c r="R70">
        <v>3.1547423118814359</v>
      </c>
      <c r="S70">
        <v>7.4138844122719527E-11</v>
      </c>
      <c r="T70" t="s">
        <v>480</v>
      </c>
    </row>
    <row r="71" spans="1:20" x14ac:dyDescent="0.25">
      <c r="A71">
        <v>786.281005859375</v>
      </c>
      <c r="B71">
        <v>688</v>
      </c>
      <c r="F71">
        <v>51</v>
      </c>
      <c r="I71" t="s">
        <v>476</v>
      </c>
      <c r="J71">
        <v>0.7140229725224071</v>
      </c>
      <c r="K71">
        <v>2.469202221716325E-2</v>
      </c>
      <c r="L71">
        <v>28.917152521679441</v>
      </c>
      <c r="M71">
        <v>2.1788128296672284</v>
      </c>
      <c r="N71">
        <v>0.66022367772522361</v>
      </c>
      <c r="O71">
        <v>0.76782226731959058</v>
      </c>
      <c r="P71">
        <v>1.8199291415417448E-12</v>
      </c>
      <c r="Q71" t="s">
        <v>480</v>
      </c>
      <c r="R71">
        <v>3.4581551528985823</v>
      </c>
      <c r="S71">
        <v>2.1910620862134606E-10</v>
      </c>
      <c r="T71" t="s">
        <v>480</v>
      </c>
    </row>
    <row r="72" spans="1:20" x14ac:dyDescent="0.25">
      <c r="A72">
        <v>786.29302978515625</v>
      </c>
      <c r="B72">
        <v>1327</v>
      </c>
      <c r="F72">
        <f>AVERAGE(B$794:B$804)</f>
        <v>55.640909368341617</v>
      </c>
      <c r="I72" t="s">
        <v>477</v>
      </c>
      <c r="J72">
        <v>82544.3370190563</v>
      </c>
      <c r="K72">
        <v>2648.8928168173852</v>
      </c>
      <c r="L72">
        <v>31.1618259882</v>
      </c>
      <c r="M72">
        <v>2.1788128296672284</v>
      </c>
      <c r="N72">
        <v>76772.895365361212</v>
      </c>
      <c r="O72">
        <v>88315.778672751389</v>
      </c>
      <c r="P72">
        <v>7.5024877090676314E-13</v>
      </c>
      <c r="Q72" t="s">
        <v>480</v>
      </c>
      <c r="R72">
        <v>3.2090545668879238</v>
      </c>
      <c r="S72">
        <v>9.0705175524743764E-11</v>
      </c>
      <c r="T72" t="s">
        <v>480</v>
      </c>
    </row>
    <row r="73" spans="1:20" x14ac:dyDescent="0.25">
      <c r="A73">
        <v>786.30499267578125</v>
      </c>
      <c r="B73">
        <v>3371</v>
      </c>
    </row>
    <row r="74" spans="1:20" x14ac:dyDescent="0.25">
      <c r="A74">
        <v>786.3170166015625</v>
      </c>
      <c r="B74">
        <v>9438</v>
      </c>
    </row>
    <row r="75" spans="1:20" x14ac:dyDescent="0.25">
      <c r="A75">
        <v>786.33001708984375</v>
      </c>
      <c r="B75">
        <v>20310</v>
      </c>
    </row>
    <row r="76" spans="1:20" x14ac:dyDescent="0.25">
      <c r="A76">
        <v>786.34197998046875</v>
      </c>
      <c r="B76">
        <v>27430</v>
      </c>
    </row>
    <row r="77" spans="1:20" x14ac:dyDescent="0.25">
      <c r="A77">
        <v>786.35400390625</v>
      </c>
      <c r="B77">
        <v>22630</v>
      </c>
      <c r="I77" t="s">
        <v>496</v>
      </c>
      <c r="J77" t="s">
        <v>497</v>
      </c>
      <c r="K77" t="s">
        <v>467</v>
      </c>
    </row>
    <row r="78" spans="1:20" x14ac:dyDescent="0.25">
      <c r="A78">
        <v>786.36602783203125</v>
      </c>
      <c r="B78">
        <v>12220</v>
      </c>
      <c r="I78">
        <f>MIN(I32:I34)</f>
        <v>31.161825988200004</v>
      </c>
      <c r="J78">
        <f>I30</f>
        <v>155.32300008496134</v>
      </c>
      <c r="K78">
        <f>I28</f>
        <v>3.7414928436147217</v>
      </c>
    </row>
    <row r="79" spans="1:20" x14ac:dyDescent="0.25">
      <c r="A79">
        <v>786.3790283203125</v>
      </c>
      <c r="B79">
        <v>5072</v>
      </c>
      <c r="I79">
        <f>8</f>
        <v>8</v>
      </c>
      <c r="J79">
        <f>J80*2</f>
        <v>81.617360388443942</v>
      </c>
      <c r="K79">
        <v>2</v>
      </c>
    </row>
    <row r="80" spans="1:20" x14ac:dyDescent="0.25">
      <c r="A80">
        <v>786.3909912109375</v>
      </c>
      <c r="B80">
        <v>2011</v>
      </c>
      <c r="I80">
        <f>4</f>
        <v>4</v>
      </c>
      <c r="J80">
        <f>I31</f>
        <v>40.808680194221971</v>
      </c>
      <c r="K80">
        <v>1.5</v>
      </c>
    </row>
    <row r="81" spans="1:11" x14ac:dyDescent="0.25">
      <c r="A81">
        <v>786.40301513671875</v>
      </c>
      <c r="B81">
        <v>968.20001220703125</v>
      </c>
      <c r="I81">
        <f>2</f>
        <v>2</v>
      </c>
      <c r="J81">
        <f>J80/2</f>
        <v>20.404340097110985</v>
      </c>
      <c r="K81">
        <v>1</v>
      </c>
    </row>
    <row r="82" spans="1:11" x14ac:dyDescent="0.25">
      <c r="A82">
        <v>786.41497802734375</v>
      </c>
      <c r="B82">
        <v>488.5</v>
      </c>
    </row>
    <row r="83" spans="1:11" x14ac:dyDescent="0.25">
      <c r="A83">
        <v>786.427978515625</v>
      </c>
      <c r="B83">
        <v>228.30000305175781</v>
      </c>
    </row>
    <row r="84" spans="1:11" x14ac:dyDescent="0.25">
      <c r="A84">
        <v>786.44000244140625</v>
      </c>
      <c r="B84">
        <v>139.5</v>
      </c>
    </row>
    <row r="85" spans="1:11" x14ac:dyDescent="0.25">
      <c r="A85">
        <v>786.4520263671875</v>
      </c>
      <c r="B85">
        <v>94.75</v>
      </c>
    </row>
    <row r="86" spans="1:11" x14ac:dyDescent="0.25">
      <c r="A86">
        <v>786.4639892578125</v>
      </c>
      <c r="B86">
        <v>132.5</v>
      </c>
    </row>
    <row r="87" spans="1:11" x14ac:dyDescent="0.25">
      <c r="A87">
        <v>786.47698974609375</v>
      </c>
      <c r="B87">
        <v>157.30000305175781</v>
      </c>
    </row>
    <row r="88" spans="1:11" x14ac:dyDescent="0.25">
      <c r="A88">
        <v>786.489013671875</v>
      </c>
      <c r="B88">
        <v>84</v>
      </c>
    </row>
    <row r="89" spans="1:11" x14ac:dyDescent="0.25">
      <c r="A89">
        <v>786.5009765625</v>
      </c>
      <c r="B89">
        <v>54.75</v>
      </c>
      <c r="I89">
        <v>3056490070.0749545</v>
      </c>
    </row>
    <row r="90" spans="1:11" x14ac:dyDescent="0.25">
      <c r="A90">
        <v>786.51300048828125</v>
      </c>
      <c r="B90">
        <v>100</v>
      </c>
      <c r="H90" t="s">
        <v>499</v>
      </c>
      <c r="I90">
        <f>((MIN(I24:I25)-I6)/(I98-I97))/((I6/(I96-I98)))</f>
        <v>414.19466689323025</v>
      </c>
    </row>
    <row r="91" spans="1:11" x14ac:dyDescent="0.25">
      <c r="A91">
        <v>786.5260009765625</v>
      </c>
      <c r="B91">
        <v>117</v>
      </c>
      <c r="H91" t="s">
        <v>500</v>
      </c>
      <c r="I91">
        <f>_xlfn.F.DIST(I90,I96-I97,I96-I98,FALSE)</f>
        <v>8.5730165059378148E-12</v>
      </c>
    </row>
    <row r="92" spans="1:11" x14ac:dyDescent="0.25">
      <c r="A92">
        <v>786.53802490234375</v>
      </c>
      <c r="B92">
        <v>101.80000305175781</v>
      </c>
      <c r="I92">
        <f>ROUND(I91,3-(1+INT(LOG10(I91))))</f>
        <v>8.5699999999999992E-12</v>
      </c>
    </row>
    <row r="93" spans="1:11" x14ac:dyDescent="0.25">
      <c r="A93">
        <v>786.54998779296875</v>
      </c>
      <c r="B93">
        <v>134.5</v>
      </c>
    </row>
    <row r="94" spans="1:11" x14ac:dyDescent="0.25">
      <c r="A94">
        <v>786.56201171875</v>
      </c>
      <c r="B94">
        <v>198.5</v>
      </c>
    </row>
    <row r="95" spans="1:11" x14ac:dyDescent="0.25">
      <c r="A95">
        <v>786.57501220703125</v>
      </c>
      <c r="B95">
        <v>190</v>
      </c>
      <c r="I95" t="e">
        <f>ROUND(I94,3-(1+INT(LOG10(I94))))</f>
        <v>#NUM!</v>
      </c>
    </row>
    <row r="96" spans="1:11" x14ac:dyDescent="0.25">
      <c r="A96">
        <v>786.58697509765625</v>
      </c>
      <c r="B96">
        <v>121.80000305175781</v>
      </c>
      <c r="H96" t="s">
        <v>498</v>
      </c>
      <c r="I96">
        <v>15</v>
      </c>
    </row>
    <row r="97" spans="1:19" x14ac:dyDescent="0.25">
      <c r="A97">
        <v>786.5989990234375</v>
      </c>
      <c r="B97">
        <v>86.5</v>
      </c>
      <c r="H97" t="s">
        <v>20</v>
      </c>
      <c r="I97">
        <v>4</v>
      </c>
      <c r="J97" t="s">
        <v>462</v>
      </c>
      <c r="K97">
        <f>AVERAGE(K101:K120)</f>
        <v>3.4576223616452859</v>
      </c>
      <c r="L97">
        <f t="shared" ref="L97:P97" si="10">AVERAGE(L101:L120)</f>
        <v>295003.52749515307</v>
      </c>
      <c r="M97">
        <f t="shared" si="10"/>
        <v>9.5246296319117061</v>
      </c>
      <c r="N97">
        <f t="shared" si="10"/>
        <v>84475.816547688184</v>
      </c>
      <c r="O97" t="e">
        <f t="shared" si="10"/>
        <v>#DIV/0!</v>
      </c>
      <c r="P97" t="e">
        <f t="shared" si="10"/>
        <v>#DIV/0!</v>
      </c>
    </row>
    <row r="98" spans="1:19" x14ac:dyDescent="0.25">
      <c r="A98">
        <v>786.61102294921875</v>
      </c>
      <c r="B98">
        <v>111.30000305175781</v>
      </c>
      <c r="H98" t="s">
        <v>21</v>
      </c>
      <c r="I98">
        <v>7</v>
      </c>
      <c r="J98" t="s">
        <v>463</v>
      </c>
      <c r="K98">
        <f>K99/AVERAGE(K101:K120)</f>
        <v>2.0879503274223402E-2</v>
      </c>
      <c r="L98">
        <f t="shared" ref="L98:P98" si="11">L99/AVERAGE(L101:L120)</f>
        <v>3.9913017980148763E-2</v>
      </c>
      <c r="M98">
        <f t="shared" si="11"/>
        <v>1.3956936615104207E-2</v>
      </c>
      <c r="N98">
        <f t="shared" si="11"/>
        <v>5.3360255872525304E-2</v>
      </c>
      <c r="O98" t="e">
        <f t="shared" si="11"/>
        <v>#DIV/0!</v>
      </c>
      <c r="P98" t="e">
        <f t="shared" si="11"/>
        <v>#DIV/0!</v>
      </c>
    </row>
    <row r="99" spans="1:19" x14ac:dyDescent="0.25">
      <c r="A99">
        <v>786.62298583984375</v>
      </c>
      <c r="B99">
        <v>159</v>
      </c>
      <c r="H99" t="s">
        <v>1</v>
      </c>
      <c r="I99">
        <v>10</v>
      </c>
      <c r="J99" t="s">
        <v>454</v>
      </c>
      <c r="K99">
        <f>STDEV(K101:K120)</f>
        <v>7.2193437421000803E-2</v>
      </c>
      <c r="L99">
        <f t="shared" ref="L99:P99" si="12">STDEV(L101:L120)</f>
        <v>11774.481097121356</v>
      </c>
      <c r="M99">
        <f t="shared" si="12"/>
        <v>0.13293465205493499</v>
      </c>
      <c r="N99">
        <f t="shared" si="12"/>
        <v>4507.6511860251485</v>
      </c>
      <c r="O99" t="e">
        <f t="shared" si="12"/>
        <v>#DIV/0!</v>
      </c>
      <c r="P99" t="e">
        <f t="shared" si="12"/>
        <v>#DIV/0!</v>
      </c>
    </row>
    <row r="100" spans="1:19" x14ac:dyDescent="0.25">
      <c r="A100">
        <v>786.635986328125</v>
      </c>
      <c r="B100">
        <v>185.69999694824219</v>
      </c>
      <c r="J100" t="s">
        <v>455</v>
      </c>
      <c r="K100" t="s">
        <v>456</v>
      </c>
      <c r="L100" t="s">
        <v>457</v>
      </c>
      <c r="M100" t="s">
        <v>458</v>
      </c>
      <c r="N100" t="s">
        <v>459</v>
      </c>
      <c r="O100" t="s">
        <v>460</v>
      </c>
      <c r="P100" t="s">
        <v>461</v>
      </c>
      <c r="Q100" t="s">
        <v>464</v>
      </c>
      <c r="R100" t="s">
        <v>465</v>
      </c>
      <c r="S100" t="s">
        <v>466</v>
      </c>
    </row>
    <row r="101" spans="1:19" x14ac:dyDescent="0.25">
      <c r="A101">
        <v>786.64801025390625</v>
      </c>
      <c r="B101">
        <v>184.30000305175781</v>
      </c>
      <c r="J101">
        <v>1</v>
      </c>
      <c r="K101">
        <v>3.4411590469114417</v>
      </c>
      <c r="L101">
        <v>301632.78725361417</v>
      </c>
      <c r="M101">
        <v>9.517859077361301</v>
      </c>
      <c r="N101">
        <v>81862.44744156691</v>
      </c>
      <c r="Q101">
        <f>L101/SUM(P101,N101,L101)</f>
        <v>0.78653594612033495</v>
      </c>
      <c r="R101">
        <f>N101/SUM(P101,N101,L101)</f>
        <v>0.21346405387966499</v>
      </c>
      <c r="S101">
        <f>P101/SUM(P101,N101,L101)</f>
        <v>0</v>
      </c>
    </row>
    <row r="102" spans="1:19" x14ac:dyDescent="0.25">
      <c r="A102">
        <v>786.65997314453125</v>
      </c>
      <c r="B102">
        <v>157.30000305175781</v>
      </c>
      <c r="J102">
        <v>2</v>
      </c>
      <c r="K102">
        <v>3.4677838191189454</v>
      </c>
      <c r="L102">
        <v>286300.82559800154</v>
      </c>
      <c r="M102">
        <v>9.5591166871902509</v>
      </c>
      <c r="N102">
        <v>80358.224460815982</v>
      </c>
      <c r="Q102">
        <f t="shared" ref="Q102:Q120" si="13">L102/SUM(P102,N102,L102)</f>
        <v>0.78083665343068631</v>
      </c>
      <c r="R102">
        <f t="shared" ref="R102:R120" si="14">N102/SUM(P102,N102,L102)</f>
        <v>0.21916334656931377</v>
      </c>
      <c r="S102">
        <f t="shared" ref="S102:S120" si="15">P102/SUM(P102,N102,L102)</f>
        <v>0</v>
      </c>
    </row>
    <row r="103" spans="1:19" x14ac:dyDescent="0.25">
      <c r="A103">
        <v>786.6719970703125</v>
      </c>
      <c r="B103">
        <v>150.80000305175781</v>
      </c>
      <c r="J103">
        <v>3</v>
      </c>
      <c r="K103">
        <v>3.5534173949504706</v>
      </c>
      <c r="L103">
        <v>306885.50919497735</v>
      </c>
      <c r="M103">
        <v>9.5201727736497475</v>
      </c>
      <c r="N103">
        <v>87918.313595491069</v>
      </c>
      <c r="Q103">
        <f t="shared" si="13"/>
        <v>0.77731139234142788</v>
      </c>
      <c r="R103">
        <f t="shared" si="14"/>
        <v>0.22268860765857215</v>
      </c>
      <c r="S103">
        <f t="shared" si="15"/>
        <v>0</v>
      </c>
    </row>
    <row r="104" spans="1:19" x14ac:dyDescent="0.25">
      <c r="A104">
        <v>786.68499755859375</v>
      </c>
      <c r="B104">
        <v>190</v>
      </c>
      <c r="J104">
        <v>4</v>
      </c>
      <c r="K104">
        <v>3.4251323083889322</v>
      </c>
      <c r="L104">
        <v>297147.40660400741</v>
      </c>
      <c r="M104">
        <v>9.5789029996830646</v>
      </c>
      <c r="N104">
        <v>88893.913538713663</v>
      </c>
      <c r="Q104">
        <f t="shared" si="13"/>
        <v>0.76972953696809143</v>
      </c>
      <c r="R104">
        <f t="shared" si="14"/>
        <v>0.23027046303190865</v>
      </c>
      <c r="S104">
        <f t="shared" si="15"/>
        <v>0</v>
      </c>
    </row>
    <row r="105" spans="1:19" x14ac:dyDescent="0.25">
      <c r="A105">
        <v>786.697021484375</v>
      </c>
      <c r="B105">
        <v>219</v>
      </c>
      <c r="J105">
        <v>5</v>
      </c>
      <c r="K105">
        <v>3.3075260810938065</v>
      </c>
      <c r="L105">
        <v>291043.25532988645</v>
      </c>
      <c r="M105">
        <v>9.5244895935524578</v>
      </c>
      <c r="N105">
        <v>92744.612071896176</v>
      </c>
      <c r="Q105">
        <f t="shared" si="13"/>
        <v>0.75834407507519497</v>
      </c>
      <c r="R105">
        <f t="shared" si="14"/>
        <v>0.24165592492480492</v>
      </c>
      <c r="S105">
        <f t="shared" si="15"/>
        <v>0</v>
      </c>
    </row>
    <row r="106" spans="1:19" x14ac:dyDescent="0.25">
      <c r="A106">
        <v>786.708984375</v>
      </c>
      <c r="B106">
        <v>214.30000305175781</v>
      </c>
      <c r="J106">
        <v>6</v>
      </c>
      <c r="K106">
        <v>3.3718572818687802</v>
      </c>
      <c r="L106">
        <v>290735.61787490832</v>
      </c>
      <c r="M106">
        <v>9.403088579362187</v>
      </c>
      <c r="N106">
        <v>82971.385860548151</v>
      </c>
      <c r="Q106">
        <f t="shared" si="13"/>
        <v>0.77797743946141618</v>
      </c>
      <c r="R106">
        <f t="shared" si="14"/>
        <v>0.2220225605385838</v>
      </c>
      <c r="S106">
        <f t="shared" si="15"/>
        <v>0</v>
      </c>
    </row>
    <row r="107" spans="1:19" x14ac:dyDescent="0.25">
      <c r="A107">
        <v>786.72100830078125</v>
      </c>
      <c r="B107">
        <v>271.20001220703125</v>
      </c>
      <c r="J107">
        <v>7</v>
      </c>
      <c r="K107">
        <v>3.3431423674568577</v>
      </c>
      <c r="L107">
        <v>293199.96549133857</v>
      </c>
      <c r="M107">
        <v>9.3068031224504963</v>
      </c>
      <c r="N107">
        <v>88974.98296738349</v>
      </c>
      <c r="Q107">
        <f t="shared" si="13"/>
        <v>0.76718781980291539</v>
      </c>
      <c r="R107">
        <f t="shared" si="14"/>
        <v>0.2328121801970845</v>
      </c>
      <c r="S107">
        <f t="shared" si="15"/>
        <v>0</v>
      </c>
    </row>
    <row r="108" spans="1:19" x14ac:dyDescent="0.25">
      <c r="A108">
        <v>786.7340087890625</v>
      </c>
      <c r="B108">
        <v>395</v>
      </c>
      <c r="J108">
        <v>8</v>
      </c>
      <c r="K108">
        <v>3.4632006271535674</v>
      </c>
      <c r="L108">
        <v>324829.68929982925</v>
      </c>
      <c r="M108">
        <v>9.4934365987431306</v>
      </c>
      <c r="N108">
        <v>81963.768247831933</v>
      </c>
      <c r="Q108">
        <f t="shared" si="13"/>
        <v>0.79851257013338572</v>
      </c>
      <c r="R108">
        <f t="shared" si="14"/>
        <v>0.20148742986661433</v>
      </c>
      <c r="S108">
        <f t="shared" si="15"/>
        <v>0</v>
      </c>
    </row>
    <row r="109" spans="1:19" x14ac:dyDescent="0.25">
      <c r="A109">
        <v>786.7459716796875</v>
      </c>
      <c r="B109">
        <v>445.70001220703125</v>
      </c>
      <c r="J109">
        <v>9</v>
      </c>
      <c r="K109">
        <v>3.5403566502897821</v>
      </c>
      <c r="L109">
        <v>314190.65549346356</v>
      </c>
      <c r="M109">
        <v>9.8385929584144645</v>
      </c>
      <c r="N109">
        <v>76015.852248270559</v>
      </c>
      <c r="Q109">
        <f t="shared" si="13"/>
        <v>0.80519071122570007</v>
      </c>
      <c r="R109">
        <f t="shared" si="14"/>
        <v>0.19480928877429984</v>
      </c>
      <c r="S109">
        <f t="shared" si="15"/>
        <v>0</v>
      </c>
    </row>
    <row r="110" spans="1:19" x14ac:dyDescent="0.25">
      <c r="A110">
        <v>786.75799560546875</v>
      </c>
      <c r="B110">
        <v>458</v>
      </c>
      <c r="J110">
        <v>10</v>
      </c>
      <c r="K110">
        <v>3.481944420897789</v>
      </c>
      <c r="L110">
        <v>297007.24184749683</v>
      </c>
      <c r="M110">
        <v>9.580748536755193</v>
      </c>
      <c r="N110">
        <v>82544.3370190563</v>
      </c>
      <c r="Q110">
        <f t="shared" si="13"/>
        <v>0.78252142366116162</v>
      </c>
      <c r="R110">
        <f t="shared" si="14"/>
        <v>0.21747857633883835</v>
      </c>
      <c r="S110">
        <f t="shared" si="15"/>
        <v>0</v>
      </c>
    </row>
    <row r="111" spans="1:19" x14ac:dyDescent="0.25">
      <c r="A111">
        <v>786.77001953125</v>
      </c>
      <c r="B111">
        <v>622.29998779296875</v>
      </c>
      <c r="J111">
        <v>11</v>
      </c>
      <c r="K111">
        <v>3.4423897932131755</v>
      </c>
      <c r="L111">
        <v>292440.28155725164</v>
      </c>
      <c r="M111">
        <v>9.379530061781276</v>
      </c>
      <c r="N111">
        <v>88033.707144566317</v>
      </c>
      <c r="Q111">
        <f t="shared" si="13"/>
        <v>0.76862095765090688</v>
      </c>
      <c r="R111">
        <f t="shared" si="14"/>
        <v>0.23137904234909315</v>
      </c>
      <c r="S111">
        <f t="shared" si="15"/>
        <v>0</v>
      </c>
    </row>
    <row r="112" spans="1:19" x14ac:dyDescent="0.25">
      <c r="A112">
        <v>786.78302001953125</v>
      </c>
      <c r="B112">
        <v>942.79998779296875</v>
      </c>
      <c r="J112">
        <v>12</v>
      </c>
      <c r="K112">
        <v>3.4304309179365315</v>
      </c>
      <c r="L112">
        <v>286041.43421567342</v>
      </c>
      <c r="M112">
        <v>9.5484092612857072</v>
      </c>
      <c r="N112">
        <v>84782.429771632684</v>
      </c>
      <c r="Q112">
        <f t="shared" si="13"/>
        <v>0.77136738488185608</v>
      </c>
      <c r="R112">
        <f t="shared" si="14"/>
        <v>0.22863261511814384</v>
      </c>
      <c r="S112">
        <f t="shared" si="15"/>
        <v>0</v>
      </c>
    </row>
    <row r="113" spans="1:19" x14ac:dyDescent="0.25">
      <c r="A113">
        <v>786.79498291015625</v>
      </c>
      <c r="B113">
        <v>1531</v>
      </c>
      <c r="J113">
        <v>13</v>
      </c>
      <c r="K113">
        <v>3.5570116055806476</v>
      </c>
      <c r="L113">
        <v>293545.57788046246</v>
      </c>
      <c r="M113">
        <v>9.6508323990277276</v>
      </c>
      <c r="N113">
        <v>80027.98667336964</v>
      </c>
      <c r="Q113">
        <f t="shared" si="13"/>
        <v>0.78577716876474113</v>
      </c>
      <c r="R113">
        <f t="shared" si="14"/>
        <v>0.21422283123525881</v>
      </c>
      <c r="S113">
        <f t="shared" si="15"/>
        <v>0</v>
      </c>
    </row>
    <row r="114" spans="1:19" x14ac:dyDescent="0.25">
      <c r="A114">
        <v>786.8070068359375</v>
      </c>
      <c r="B114">
        <v>4278</v>
      </c>
      <c r="J114">
        <v>14</v>
      </c>
      <c r="K114">
        <v>3.4231004209323905</v>
      </c>
      <c r="L114">
        <v>282294.71406980453</v>
      </c>
      <c r="M114">
        <v>9.5629109609236025</v>
      </c>
      <c r="N114">
        <v>88478.327848609377</v>
      </c>
      <c r="Q114">
        <f t="shared" si="13"/>
        <v>0.76136795870914897</v>
      </c>
      <c r="R114">
        <f t="shared" si="14"/>
        <v>0.23863204129085103</v>
      </c>
      <c r="S114">
        <f t="shared" si="15"/>
        <v>0</v>
      </c>
    </row>
    <row r="115" spans="1:19" x14ac:dyDescent="0.25">
      <c r="A115">
        <v>786.8189697265625</v>
      </c>
      <c r="B115">
        <v>16640</v>
      </c>
      <c r="J115">
        <v>15</v>
      </c>
      <c r="K115">
        <v>3.3576035170466048</v>
      </c>
      <c r="L115">
        <v>269453.09389907873</v>
      </c>
      <c r="M115">
        <v>9.2243356881098197</v>
      </c>
      <c r="N115">
        <v>90668.469008341577</v>
      </c>
      <c r="Q115">
        <f t="shared" si="13"/>
        <v>0.74822815863528125</v>
      </c>
      <c r="R115">
        <f t="shared" si="14"/>
        <v>0.25177184136471864</v>
      </c>
      <c r="S115">
        <f t="shared" si="15"/>
        <v>0</v>
      </c>
    </row>
    <row r="116" spans="1:19" x14ac:dyDescent="0.25">
      <c r="A116">
        <v>786.83197021484375</v>
      </c>
      <c r="B116">
        <v>47420</v>
      </c>
      <c r="J116">
        <v>16</v>
      </c>
      <c r="K116">
        <v>3.489219472140705</v>
      </c>
      <c r="L116">
        <v>300918.69810078805</v>
      </c>
      <c r="M116">
        <v>9.6444567810194979</v>
      </c>
      <c r="N116">
        <v>78929.987934483113</v>
      </c>
      <c r="Q116">
        <f t="shared" si="13"/>
        <v>0.7922067632816453</v>
      </c>
      <c r="R116">
        <f t="shared" si="14"/>
        <v>0.20779323671835476</v>
      </c>
      <c r="S116">
        <f t="shared" si="15"/>
        <v>0</v>
      </c>
    </row>
    <row r="117" spans="1:19" x14ac:dyDescent="0.25">
      <c r="A117">
        <v>786.843994140625</v>
      </c>
      <c r="B117">
        <v>77070</v>
      </c>
      <c r="J117">
        <v>17</v>
      </c>
      <c r="K117">
        <v>3.5039171566823213</v>
      </c>
      <c r="L117">
        <v>284380.58896540734</v>
      </c>
      <c r="M117">
        <v>9.5076296778477563</v>
      </c>
      <c r="N117">
        <v>87300.776685036049</v>
      </c>
      <c r="Q117">
        <f t="shared" si="13"/>
        <v>0.76511930714562615</v>
      </c>
      <c r="R117">
        <f t="shared" si="14"/>
        <v>0.23488069285437396</v>
      </c>
      <c r="S117">
        <f t="shared" si="15"/>
        <v>0</v>
      </c>
    </row>
    <row r="118" spans="1:19" x14ac:dyDescent="0.25">
      <c r="A118">
        <v>786.85601806640625</v>
      </c>
      <c r="B118">
        <v>68390</v>
      </c>
      <c r="J118">
        <v>18</v>
      </c>
      <c r="K118">
        <v>3.5372409139143191</v>
      </c>
      <c r="L118">
        <v>292858.25495354005</v>
      </c>
      <c r="M118">
        <v>9.4366925237008594</v>
      </c>
      <c r="N118">
        <v>85345.138668762389</v>
      </c>
      <c r="Q118">
        <f t="shared" si="13"/>
        <v>0.77434063229481909</v>
      </c>
      <c r="R118">
        <f t="shared" si="14"/>
        <v>0.22565936770518083</v>
      </c>
      <c r="S118">
        <f t="shared" si="15"/>
        <v>0</v>
      </c>
    </row>
    <row r="119" spans="1:19" x14ac:dyDescent="0.25">
      <c r="A119">
        <v>786.86798095703125</v>
      </c>
      <c r="B119">
        <v>32460</v>
      </c>
      <c r="J119">
        <v>19</v>
      </c>
      <c r="K119">
        <v>3.534069017773743</v>
      </c>
      <c r="L119">
        <v>298157.71077326249</v>
      </c>
      <c r="M119">
        <v>9.6338358318887867</v>
      </c>
      <c r="N119">
        <v>79157.332409673298</v>
      </c>
      <c r="Q119">
        <f t="shared" si="13"/>
        <v>0.79020891469918142</v>
      </c>
      <c r="R119">
        <f t="shared" si="14"/>
        <v>0.2097910853008185</v>
      </c>
      <c r="S119">
        <f t="shared" si="15"/>
        <v>0</v>
      </c>
    </row>
    <row r="120" spans="1:19" x14ac:dyDescent="0.25">
      <c r="A120">
        <v>786.8809814453125</v>
      </c>
      <c r="B120">
        <v>8759</v>
      </c>
      <c r="J120">
        <v>20</v>
      </c>
      <c r="K120">
        <v>3.4819444195549094</v>
      </c>
      <c r="L120">
        <v>297007.24150026869</v>
      </c>
      <c r="M120">
        <v>9.5807485254868165</v>
      </c>
      <c r="N120">
        <v>82544.337357715078</v>
      </c>
      <c r="Q120">
        <f t="shared" si="13"/>
        <v>0.78252142276399128</v>
      </c>
      <c r="R120">
        <f t="shared" si="14"/>
        <v>0.21747857723600872</v>
      </c>
      <c r="S120">
        <f t="shared" si="15"/>
        <v>0</v>
      </c>
    </row>
    <row r="121" spans="1:19" x14ac:dyDescent="0.25">
      <c r="A121">
        <v>786.89300537109375</v>
      </c>
      <c r="B121">
        <v>2344</v>
      </c>
    </row>
    <row r="122" spans="1:19" x14ac:dyDescent="0.25">
      <c r="A122">
        <v>786.905029296875</v>
      </c>
      <c r="B122">
        <v>1089</v>
      </c>
    </row>
    <row r="123" spans="1:19" x14ac:dyDescent="0.25">
      <c r="A123">
        <v>786.9169921875</v>
      </c>
      <c r="B123">
        <v>836.70001220703125</v>
      </c>
    </row>
    <row r="124" spans="1:19" x14ac:dyDescent="0.25">
      <c r="A124">
        <v>786.92999267578125</v>
      </c>
      <c r="B124">
        <v>700.79998779296875</v>
      </c>
    </row>
    <row r="125" spans="1:19" x14ac:dyDescent="0.25">
      <c r="A125">
        <v>786.9420166015625</v>
      </c>
      <c r="B125">
        <v>540</v>
      </c>
    </row>
    <row r="126" spans="1:19" x14ac:dyDescent="0.25">
      <c r="A126">
        <v>786.9539794921875</v>
      </c>
      <c r="B126">
        <v>390.20001220703125</v>
      </c>
    </row>
    <row r="127" spans="1:19" x14ac:dyDescent="0.25">
      <c r="A127">
        <v>786.96600341796875</v>
      </c>
      <c r="B127">
        <v>291.29998779296875</v>
      </c>
    </row>
    <row r="128" spans="1:19" x14ac:dyDescent="0.25">
      <c r="A128">
        <v>786.97900390625</v>
      </c>
      <c r="B128">
        <v>290.5</v>
      </c>
    </row>
    <row r="129" spans="1:2" x14ac:dyDescent="0.25">
      <c r="A129">
        <v>786.99102783203125</v>
      </c>
      <c r="B129">
        <v>263</v>
      </c>
    </row>
    <row r="130" spans="1:2" x14ac:dyDescent="0.25">
      <c r="A130">
        <v>787.00299072265625</v>
      </c>
      <c r="B130">
        <v>185.30000305175781</v>
      </c>
    </row>
    <row r="131" spans="1:2" x14ac:dyDescent="0.25">
      <c r="A131">
        <v>787.0150146484375</v>
      </c>
      <c r="B131">
        <v>140.30000305175781</v>
      </c>
    </row>
    <row r="132" spans="1:2" x14ac:dyDescent="0.25">
      <c r="A132">
        <v>787.02801513671875</v>
      </c>
      <c r="B132">
        <v>122</v>
      </c>
    </row>
    <row r="133" spans="1:2" x14ac:dyDescent="0.25">
      <c r="A133">
        <v>787.03997802734375</v>
      </c>
      <c r="B133">
        <v>125</v>
      </c>
    </row>
    <row r="134" spans="1:2" x14ac:dyDescent="0.25">
      <c r="A134">
        <v>787.052001953125</v>
      </c>
      <c r="B134">
        <v>138.5</v>
      </c>
    </row>
    <row r="135" spans="1:2" x14ac:dyDescent="0.25">
      <c r="A135">
        <v>787.06402587890625</v>
      </c>
      <c r="B135">
        <v>202.30000305175781</v>
      </c>
    </row>
    <row r="136" spans="1:2" x14ac:dyDescent="0.25">
      <c r="A136">
        <v>787.0770263671875</v>
      </c>
      <c r="B136">
        <v>308</v>
      </c>
    </row>
    <row r="137" spans="1:2" x14ac:dyDescent="0.25">
      <c r="A137">
        <v>787.0889892578125</v>
      </c>
      <c r="B137">
        <v>354</v>
      </c>
    </row>
    <row r="138" spans="1:2" x14ac:dyDescent="0.25">
      <c r="A138">
        <v>787.10101318359375</v>
      </c>
      <c r="B138">
        <v>307</v>
      </c>
    </row>
    <row r="139" spans="1:2" x14ac:dyDescent="0.25">
      <c r="A139">
        <v>787.11297607421875</v>
      </c>
      <c r="B139">
        <v>261.5</v>
      </c>
    </row>
    <row r="140" spans="1:2" x14ac:dyDescent="0.25">
      <c r="A140">
        <v>787.1259765625</v>
      </c>
      <c r="B140">
        <v>239.5</v>
      </c>
    </row>
    <row r="141" spans="1:2" x14ac:dyDescent="0.25">
      <c r="A141">
        <v>787.13800048828125</v>
      </c>
      <c r="B141">
        <v>214</v>
      </c>
    </row>
    <row r="142" spans="1:2" x14ac:dyDescent="0.25">
      <c r="A142">
        <v>787.1500244140625</v>
      </c>
      <c r="B142">
        <v>206.69999694824219</v>
      </c>
    </row>
    <row r="143" spans="1:2" x14ac:dyDescent="0.25">
      <c r="A143">
        <v>787.1619873046875</v>
      </c>
      <c r="B143">
        <v>191.5</v>
      </c>
    </row>
    <row r="144" spans="1:2" x14ac:dyDescent="0.25">
      <c r="A144">
        <v>787.17498779296875</v>
      </c>
      <c r="B144">
        <v>196</v>
      </c>
    </row>
    <row r="145" spans="1:2" x14ac:dyDescent="0.25">
      <c r="A145">
        <v>787.18701171875</v>
      </c>
      <c r="B145">
        <v>235.30000305175781</v>
      </c>
    </row>
    <row r="146" spans="1:2" x14ac:dyDescent="0.25">
      <c r="A146">
        <v>787.198974609375</v>
      </c>
      <c r="B146">
        <v>289</v>
      </c>
    </row>
    <row r="147" spans="1:2" x14ac:dyDescent="0.25">
      <c r="A147">
        <v>787.21099853515625</v>
      </c>
      <c r="B147">
        <v>359</v>
      </c>
    </row>
    <row r="148" spans="1:2" x14ac:dyDescent="0.25">
      <c r="A148">
        <v>787.2239990234375</v>
      </c>
      <c r="B148">
        <v>378.5</v>
      </c>
    </row>
    <row r="149" spans="1:2" x14ac:dyDescent="0.25">
      <c r="A149">
        <v>787.23602294921875</v>
      </c>
      <c r="B149">
        <v>369.5</v>
      </c>
    </row>
    <row r="150" spans="1:2" x14ac:dyDescent="0.25">
      <c r="A150">
        <v>787.24798583984375</v>
      </c>
      <c r="B150">
        <v>443.79998779296875</v>
      </c>
    </row>
    <row r="151" spans="1:2" x14ac:dyDescent="0.25">
      <c r="A151">
        <v>787.260009765625</v>
      </c>
      <c r="B151">
        <v>557.70001220703125</v>
      </c>
    </row>
    <row r="152" spans="1:2" x14ac:dyDescent="0.25">
      <c r="A152">
        <v>787.27301025390625</v>
      </c>
      <c r="B152">
        <v>656.70001220703125</v>
      </c>
    </row>
    <row r="153" spans="1:2" x14ac:dyDescent="0.25">
      <c r="A153">
        <v>787.28497314453125</v>
      </c>
      <c r="B153">
        <v>749.70001220703125</v>
      </c>
    </row>
    <row r="154" spans="1:2" x14ac:dyDescent="0.25">
      <c r="A154">
        <v>787.2969970703125</v>
      </c>
      <c r="B154">
        <v>1256</v>
      </c>
    </row>
    <row r="155" spans="1:2" x14ac:dyDescent="0.25">
      <c r="A155">
        <v>787.30902099609375</v>
      </c>
      <c r="B155">
        <v>3892</v>
      </c>
    </row>
    <row r="156" spans="1:2" x14ac:dyDescent="0.25">
      <c r="A156">
        <v>787.322021484375</v>
      </c>
      <c r="B156">
        <v>18860</v>
      </c>
    </row>
    <row r="157" spans="1:2" x14ac:dyDescent="0.25">
      <c r="A157">
        <v>787.333984375</v>
      </c>
      <c r="B157">
        <v>67570</v>
      </c>
    </row>
    <row r="158" spans="1:2" x14ac:dyDescent="0.25">
      <c r="A158">
        <v>787.34600830078125</v>
      </c>
      <c r="B158">
        <v>125100</v>
      </c>
    </row>
    <row r="159" spans="1:2" x14ac:dyDescent="0.25">
      <c r="A159">
        <v>787.35797119140625</v>
      </c>
      <c r="B159">
        <v>118000</v>
      </c>
    </row>
    <row r="160" spans="1:2" x14ac:dyDescent="0.25">
      <c r="A160">
        <v>787.3709716796875</v>
      </c>
      <c r="B160">
        <v>55920</v>
      </c>
    </row>
    <row r="161" spans="1:2" x14ac:dyDescent="0.25">
      <c r="A161">
        <v>787.38299560546875</v>
      </c>
      <c r="B161">
        <v>13430</v>
      </c>
    </row>
    <row r="162" spans="1:2" x14ac:dyDescent="0.25">
      <c r="A162">
        <v>787.39501953125</v>
      </c>
      <c r="B162">
        <v>2728</v>
      </c>
    </row>
    <row r="163" spans="1:2" x14ac:dyDescent="0.25">
      <c r="A163">
        <v>787.406982421875</v>
      </c>
      <c r="B163">
        <v>1019</v>
      </c>
    </row>
    <row r="164" spans="1:2" x14ac:dyDescent="0.25">
      <c r="A164">
        <v>787.41998291015625</v>
      </c>
      <c r="B164">
        <v>857.20001220703125</v>
      </c>
    </row>
    <row r="165" spans="1:2" x14ac:dyDescent="0.25">
      <c r="A165">
        <v>787.4320068359375</v>
      </c>
      <c r="B165">
        <v>882.79998779296875</v>
      </c>
    </row>
    <row r="166" spans="1:2" x14ac:dyDescent="0.25">
      <c r="A166">
        <v>787.4439697265625</v>
      </c>
      <c r="B166">
        <v>772.29998779296875</v>
      </c>
    </row>
    <row r="167" spans="1:2" x14ac:dyDescent="0.25">
      <c r="A167">
        <v>787.45599365234375</v>
      </c>
      <c r="B167">
        <v>502</v>
      </c>
    </row>
    <row r="168" spans="1:2" x14ac:dyDescent="0.25">
      <c r="A168">
        <v>787.468994140625</v>
      </c>
      <c r="B168">
        <v>320.29998779296875</v>
      </c>
    </row>
    <row r="169" spans="1:2" x14ac:dyDescent="0.25">
      <c r="A169">
        <v>787.48101806640625</v>
      </c>
      <c r="B169">
        <v>357</v>
      </c>
    </row>
    <row r="170" spans="1:2" x14ac:dyDescent="0.25">
      <c r="A170">
        <v>787.49298095703125</v>
      </c>
      <c r="B170">
        <v>472.29998779296875</v>
      </c>
    </row>
    <row r="171" spans="1:2" x14ac:dyDescent="0.25">
      <c r="A171">
        <v>787.5050048828125</v>
      </c>
      <c r="B171">
        <v>489.5</v>
      </c>
    </row>
    <row r="172" spans="1:2" x14ac:dyDescent="0.25">
      <c r="A172">
        <v>787.51800537109375</v>
      </c>
      <c r="B172">
        <v>403.5</v>
      </c>
    </row>
    <row r="173" spans="1:2" x14ac:dyDescent="0.25">
      <c r="A173">
        <v>787.530029296875</v>
      </c>
      <c r="B173">
        <v>273.20001220703125</v>
      </c>
    </row>
    <row r="174" spans="1:2" x14ac:dyDescent="0.25">
      <c r="A174">
        <v>787.5419921875</v>
      </c>
      <c r="B174">
        <v>199</v>
      </c>
    </row>
    <row r="175" spans="1:2" x14ac:dyDescent="0.25">
      <c r="A175">
        <v>787.55401611328125</v>
      </c>
      <c r="B175">
        <v>265</v>
      </c>
    </row>
    <row r="176" spans="1:2" x14ac:dyDescent="0.25">
      <c r="A176">
        <v>787.5670166015625</v>
      </c>
      <c r="B176">
        <v>354.70001220703125</v>
      </c>
    </row>
    <row r="177" spans="1:2" x14ac:dyDescent="0.25">
      <c r="A177">
        <v>787.5789794921875</v>
      </c>
      <c r="B177">
        <v>364.5</v>
      </c>
    </row>
    <row r="178" spans="1:2" x14ac:dyDescent="0.25">
      <c r="A178">
        <v>787.59100341796875</v>
      </c>
      <c r="B178">
        <v>349.5</v>
      </c>
    </row>
    <row r="179" spans="1:2" x14ac:dyDescent="0.25">
      <c r="A179">
        <v>787.60302734375</v>
      </c>
      <c r="B179">
        <v>313.20001220703125</v>
      </c>
    </row>
    <row r="180" spans="1:2" x14ac:dyDescent="0.25">
      <c r="A180">
        <v>787.61602783203125</v>
      </c>
      <c r="B180">
        <v>242.80000305175781</v>
      </c>
    </row>
    <row r="181" spans="1:2" x14ac:dyDescent="0.25">
      <c r="A181">
        <v>787.62799072265625</v>
      </c>
      <c r="B181">
        <v>182.5</v>
      </c>
    </row>
    <row r="182" spans="1:2" x14ac:dyDescent="0.25">
      <c r="A182">
        <v>787.6400146484375</v>
      </c>
      <c r="B182">
        <v>191.30000305175781</v>
      </c>
    </row>
    <row r="183" spans="1:2" x14ac:dyDescent="0.25">
      <c r="A183">
        <v>787.6519775390625</v>
      </c>
      <c r="B183">
        <v>300.5</v>
      </c>
    </row>
    <row r="184" spans="1:2" x14ac:dyDescent="0.25">
      <c r="A184">
        <v>787.66497802734375</v>
      </c>
      <c r="B184">
        <v>363.20001220703125</v>
      </c>
    </row>
    <row r="185" spans="1:2" x14ac:dyDescent="0.25">
      <c r="A185">
        <v>787.677001953125</v>
      </c>
      <c r="B185">
        <v>330.29998779296875</v>
      </c>
    </row>
    <row r="186" spans="1:2" x14ac:dyDescent="0.25">
      <c r="A186">
        <v>787.68902587890625</v>
      </c>
      <c r="B186">
        <v>325</v>
      </c>
    </row>
    <row r="187" spans="1:2" x14ac:dyDescent="0.25">
      <c r="A187">
        <v>787.70098876953125</v>
      </c>
      <c r="B187">
        <v>297.79998779296875</v>
      </c>
    </row>
    <row r="188" spans="1:2" x14ac:dyDescent="0.25">
      <c r="A188">
        <v>787.7139892578125</v>
      </c>
      <c r="B188">
        <v>299.29998779296875</v>
      </c>
    </row>
    <row r="189" spans="1:2" x14ac:dyDescent="0.25">
      <c r="A189">
        <v>787.72601318359375</v>
      </c>
      <c r="B189">
        <v>443</v>
      </c>
    </row>
    <row r="190" spans="1:2" x14ac:dyDescent="0.25">
      <c r="A190">
        <v>787.73797607421875</v>
      </c>
      <c r="B190">
        <v>589.79998779296875</v>
      </c>
    </row>
    <row r="191" spans="1:2" x14ac:dyDescent="0.25">
      <c r="A191">
        <v>787.75</v>
      </c>
      <c r="B191">
        <v>616</v>
      </c>
    </row>
    <row r="192" spans="1:2" x14ac:dyDescent="0.25">
      <c r="A192">
        <v>787.76300048828125</v>
      </c>
      <c r="B192">
        <v>621.29998779296875</v>
      </c>
    </row>
    <row r="193" spans="1:2" x14ac:dyDescent="0.25">
      <c r="A193">
        <v>787.7750244140625</v>
      </c>
      <c r="B193">
        <v>737</v>
      </c>
    </row>
    <row r="194" spans="1:2" x14ac:dyDescent="0.25">
      <c r="A194">
        <v>787.7869873046875</v>
      </c>
      <c r="B194">
        <v>886</v>
      </c>
    </row>
    <row r="195" spans="1:2" x14ac:dyDescent="0.25">
      <c r="A195">
        <v>787.79901123046875</v>
      </c>
      <c r="B195">
        <v>1172</v>
      </c>
    </row>
    <row r="196" spans="1:2" x14ac:dyDescent="0.25">
      <c r="A196">
        <v>787.81201171875</v>
      </c>
      <c r="B196">
        <v>3528</v>
      </c>
    </row>
    <row r="197" spans="1:2" x14ac:dyDescent="0.25">
      <c r="A197">
        <v>787.823974609375</v>
      </c>
      <c r="B197">
        <v>21360</v>
      </c>
    </row>
    <row r="198" spans="1:2" x14ac:dyDescent="0.25">
      <c r="A198">
        <v>787.83599853515625</v>
      </c>
      <c r="B198">
        <v>80410</v>
      </c>
    </row>
    <row r="199" spans="1:2" x14ac:dyDescent="0.25">
      <c r="A199">
        <v>787.8480224609375</v>
      </c>
      <c r="B199">
        <v>146700</v>
      </c>
    </row>
    <row r="200" spans="1:2" x14ac:dyDescent="0.25">
      <c r="A200">
        <v>787.86102294921875</v>
      </c>
      <c r="B200">
        <v>135100</v>
      </c>
    </row>
    <row r="201" spans="1:2" x14ac:dyDescent="0.25">
      <c r="A201">
        <v>787.87298583984375</v>
      </c>
      <c r="B201">
        <v>63550</v>
      </c>
    </row>
    <row r="202" spans="1:2" x14ac:dyDescent="0.25">
      <c r="A202">
        <v>787.885009765625</v>
      </c>
      <c r="B202">
        <v>15690</v>
      </c>
    </row>
    <row r="203" spans="1:2" x14ac:dyDescent="0.25">
      <c r="A203">
        <v>787.89697265625</v>
      </c>
      <c r="B203">
        <v>3186</v>
      </c>
    </row>
    <row r="204" spans="1:2" x14ac:dyDescent="0.25">
      <c r="A204">
        <v>787.90997314453125</v>
      </c>
      <c r="B204">
        <v>1264</v>
      </c>
    </row>
    <row r="205" spans="1:2" x14ac:dyDescent="0.25">
      <c r="A205">
        <v>787.9219970703125</v>
      </c>
      <c r="B205">
        <v>1147</v>
      </c>
    </row>
    <row r="206" spans="1:2" x14ac:dyDescent="0.25">
      <c r="A206">
        <v>787.93402099609375</v>
      </c>
      <c r="B206">
        <v>1122</v>
      </c>
    </row>
    <row r="207" spans="1:2" x14ac:dyDescent="0.25">
      <c r="A207">
        <v>787.94598388671875</v>
      </c>
      <c r="B207">
        <v>813</v>
      </c>
    </row>
    <row r="208" spans="1:2" x14ac:dyDescent="0.25">
      <c r="A208">
        <v>787.958984375</v>
      </c>
      <c r="B208">
        <v>498.70001220703125</v>
      </c>
    </row>
    <row r="209" spans="1:2" x14ac:dyDescent="0.25">
      <c r="A209">
        <v>787.97100830078125</v>
      </c>
      <c r="B209">
        <v>387</v>
      </c>
    </row>
    <row r="210" spans="1:2" x14ac:dyDescent="0.25">
      <c r="A210">
        <v>787.98297119140625</v>
      </c>
      <c r="B210">
        <v>426.5</v>
      </c>
    </row>
    <row r="211" spans="1:2" x14ac:dyDescent="0.25">
      <c r="A211">
        <v>787.9949951171875</v>
      </c>
      <c r="B211">
        <v>460</v>
      </c>
    </row>
    <row r="212" spans="1:2" x14ac:dyDescent="0.25">
      <c r="A212">
        <v>788.00799560546875</v>
      </c>
      <c r="B212">
        <v>407</v>
      </c>
    </row>
    <row r="213" spans="1:2" x14ac:dyDescent="0.25">
      <c r="A213">
        <v>788.02001953125</v>
      </c>
      <c r="B213">
        <v>356.5</v>
      </c>
    </row>
    <row r="214" spans="1:2" x14ac:dyDescent="0.25">
      <c r="A214">
        <v>788.031982421875</v>
      </c>
      <c r="B214">
        <v>324.29998779296875</v>
      </c>
    </row>
    <row r="215" spans="1:2" x14ac:dyDescent="0.25">
      <c r="A215">
        <v>788.04400634765625</v>
      </c>
      <c r="B215">
        <v>348.5</v>
      </c>
    </row>
    <row r="216" spans="1:2" x14ac:dyDescent="0.25">
      <c r="A216">
        <v>788.0570068359375</v>
      </c>
      <c r="B216">
        <v>403.70001220703125</v>
      </c>
    </row>
    <row r="217" spans="1:2" x14ac:dyDescent="0.25">
      <c r="A217">
        <v>788.0689697265625</v>
      </c>
      <c r="B217">
        <v>387.29998779296875</v>
      </c>
    </row>
    <row r="218" spans="1:2" x14ac:dyDescent="0.25">
      <c r="A218">
        <v>788.08099365234375</v>
      </c>
      <c r="B218">
        <v>371</v>
      </c>
    </row>
    <row r="219" spans="1:2" x14ac:dyDescent="0.25">
      <c r="A219">
        <v>788.093994140625</v>
      </c>
      <c r="B219">
        <v>452.70001220703125</v>
      </c>
    </row>
    <row r="220" spans="1:2" x14ac:dyDescent="0.25">
      <c r="A220">
        <v>788.10601806640625</v>
      </c>
      <c r="B220">
        <v>488.79998779296875</v>
      </c>
    </row>
    <row r="221" spans="1:2" x14ac:dyDescent="0.25">
      <c r="A221">
        <v>788.11798095703125</v>
      </c>
      <c r="B221">
        <v>399.29998779296875</v>
      </c>
    </row>
    <row r="222" spans="1:2" x14ac:dyDescent="0.25">
      <c r="A222">
        <v>788.1300048828125</v>
      </c>
      <c r="B222">
        <v>305.79998779296875</v>
      </c>
    </row>
    <row r="223" spans="1:2" x14ac:dyDescent="0.25">
      <c r="A223">
        <v>788.14300537109375</v>
      </c>
      <c r="B223">
        <v>329.70001220703125</v>
      </c>
    </row>
    <row r="224" spans="1:2" x14ac:dyDescent="0.25">
      <c r="A224">
        <v>788.155029296875</v>
      </c>
      <c r="B224">
        <v>429.29998779296875</v>
      </c>
    </row>
    <row r="225" spans="1:2" x14ac:dyDescent="0.25">
      <c r="A225">
        <v>788.1669921875</v>
      </c>
      <c r="B225">
        <v>411.20001220703125</v>
      </c>
    </row>
    <row r="226" spans="1:2" x14ac:dyDescent="0.25">
      <c r="A226">
        <v>788.17901611328125</v>
      </c>
      <c r="B226">
        <v>355.29998779296875</v>
      </c>
    </row>
    <row r="227" spans="1:2" x14ac:dyDescent="0.25">
      <c r="A227">
        <v>788.1920166015625</v>
      </c>
      <c r="B227">
        <v>419.5</v>
      </c>
    </row>
    <row r="228" spans="1:2" x14ac:dyDescent="0.25">
      <c r="A228">
        <v>788.2039794921875</v>
      </c>
      <c r="B228">
        <v>457.70001220703125</v>
      </c>
    </row>
    <row r="229" spans="1:2" x14ac:dyDescent="0.25">
      <c r="A229">
        <v>788.21600341796875</v>
      </c>
      <c r="B229">
        <v>428</v>
      </c>
    </row>
    <row r="230" spans="1:2" x14ac:dyDescent="0.25">
      <c r="A230">
        <v>788.22802734375</v>
      </c>
      <c r="B230">
        <v>400.29998779296875</v>
      </c>
    </row>
    <row r="231" spans="1:2" x14ac:dyDescent="0.25">
      <c r="A231">
        <v>788.24102783203125</v>
      </c>
      <c r="B231">
        <v>316</v>
      </c>
    </row>
    <row r="232" spans="1:2" x14ac:dyDescent="0.25">
      <c r="A232">
        <v>788.25299072265625</v>
      </c>
      <c r="B232">
        <v>267.20001220703125</v>
      </c>
    </row>
    <row r="233" spans="1:2" x14ac:dyDescent="0.25">
      <c r="A233">
        <v>788.2650146484375</v>
      </c>
      <c r="B233">
        <v>357.20001220703125</v>
      </c>
    </row>
    <row r="234" spans="1:2" x14ac:dyDescent="0.25">
      <c r="A234">
        <v>788.2769775390625</v>
      </c>
      <c r="B234">
        <v>471</v>
      </c>
    </row>
    <row r="235" spans="1:2" x14ac:dyDescent="0.25">
      <c r="A235">
        <v>788.28997802734375</v>
      </c>
      <c r="B235">
        <v>536.70001220703125</v>
      </c>
    </row>
    <row r="236" spans="1:2" x14ac:dyDescent="0.25">
      <c r="A236">
        <v>788.302001953125</v>
      </c>
      <c r="B236">
        <v>1003</v>
      </c>
    </row>
    <row r="237" spans="1:2" x14ac:dyDescent="0.25">
      <c r="A237">
        <v>788.31402587890625</v>
      </c>
      <c r="B237">
        <v>3852</v>
      </c>
    </row>
    <row r="238" spans="1:2" x14ac:dyDescent="0.25">
      <c r="A238">
        <v>788.32598876953125</v>
      </c>
      <c r="B238">
        <v>19930</v>
      </c>
    </row>
    <row r="239" spans="1:2" x14ac:dyDescent="0.25">
      <c r="A239">
        <v>788.3389892578125</v>
      </c>
      <c r="B239">
        <v>71630</v>
      </c>
    </row>
    <row r="240" spans="1:2" x14ac:dyDescent="0.25">
      <c r="A240">
        <v>788.35101318359375</v>
      </c>
      <c r="B240">
        <v>131300</v>
      </c>
    </row>
    <row r="241" spans="1:2" x14ac:dyDescent="0.25">
      <c r="A241">
        <v>788.36297607421875</v>
      </c>
      <c r="B241">
        <v>123100</v>
      </c>
    </row>
    <row r="242" spans="1:2" x14ac:dyDescent="0.25">
      <c r="A242">
        <v>788.375</v>
      </c>
      <c r="B242">
        <v>59320</v>
      </c>
    </row>
    <row r="243" spans="1:2" x14ac:dyDescent="0.25">
      <c r="A243">
        <v>788.38800048828125</v>
      </c>
      <c r="B243">
        <v>15050</v>
      </c>
    </row>
    <row r="244" spans="1:2" x14ac:dyDescent="0.25">
      <c r="A244">
        <v>788.4000244140625</v>
      </c>
      <c r="B244">
        <v>2914</v>
      </c>
    </row>
    <row r="245" spans="1:2" x14ac:dyDescent="0.25">
      <c r="A245">
        <v>788.4119873046875</v>
      </c>
      <c r="B245">
        <v>1163</v>
      </c>
    </row>
    <row r="246" spans="1:2" x14ac:dyDescent="0.25">
      <c r="A246">
        <v>788.42401123046875</v>
      </c>
      <c r="B246">
        <v>1244</v>
      </c>
    </row>
    <row r="247" spans="1:2" x14ac:dyDescent="0.25">
      <c r="A247">
        <v>788.43701171875</v>
      </c>
      <c r="B247">
        <v>1094</v>
      </c>
    </row>
    <row r="248" spans="1:2" x14ac:dyDescent="0.25">
      <c r="A248">
        <v>788.448974609375</v>
      </c>
      <c r="B248">
        <v>732.20001220703125</v>
      </c>
    </row>
    <row r="249" spans="1:2" x14ac:dyDescent="0.25">
      <c r="A249">
        <v>788.46099853515625</v>
      </c>
      <c r="B249">
        <v>516</v>
      </c>
    </row>
    <row r="250" spans="1:2" x14ac:dyDescent="0.25">
      <c r="A250">
        <v>788.4739990234375</v>
      </c>
      <c r="B250">
        <v>387.5</v>
      </c>
    </row>
    <row r="251" spans="1:2" x14ac:dyDescent="0.25">
      <c r="A251">
        <v>788.48602294921875</v>
      </c>
      <c r="B251">
        <v>323</v>
      </c>
    </row>
    <row r="252" spans="1:2" x14ac:dyDescent="0.25">
      <c r="A252">
        <v>788.49798583984375</v>
      </c>
      <c r="B252">
        <v>350.20001220703125</v>
      </c>
    </row>
    <row r="253" spans="1:2" x14ac:dyDescent="0.25">
      <c r="A253">
        <v>788.510009765625</v>
      </c>
      <c r="B253">
        <v>381.5</v>
      </c>
    </row>
    <row r="254" spans="1:2" x14ac:dyDescent="0.25">
      <c r="A254">
        <v>788.52301025390625</v>
      </c>
      <c r="B254">
        <v>342.79998779296875</v>
      </c>
    </row>
    <row r="255" spans="1:2" x14ac:dyDescent="0.25">
      <c r="A255">
        <v>788.53497314453125</v>
      </c>
      <c r="B255">
        <v>275.70001220703125</v>
      </c>
    </row>
    <row r="256" spans="1:2" x14ac:dyDescent="0.25">
      <c r="A256">
        <v>788.5469970703125</v>
      </c>
      <c r="B256">
        <v>225.5</v>
      </c>
    </row>
    <row r="257" spans="1:2" x14ac:dyDescent="0.25">
      <c r="A257">
        <v>788.55902099609375</v>
      </c>
      <c r="B257">
        <v>206.5</v>
      </c>
    </row>
    <row r="258" spans="1:2" x14ac:dyDescent="0.25">
      <c r="A258">
        <v>788.572021484375</v>
      </c>
      <c r="B258">
        <v>219.19999694824219</v>
      </c>
    </row>
    <row r="259" spans="1:2" x14ac:dyDescent="0.25">
      <c r="A259">
        <v>788.583984375</v>
      </c>
      <c r="B259">
        <v>271.5</v>
      </c>
    </row>
    <row r="260" spans="1:2" x14ac:dyDescent="0.25">
      <c r="A260">
        <v>788.59600830078125</v>
      </c>
      <c r="B260">
        <v>347</v>
      </c>
    </row>
    <row r="261" spans="1:2" x14ac:dyDescent="0.25">
      <c r="A261">
        <v>788.60797119140625</v>
      </c>
      <c r="B261">
        <v>370</v>
      </c>
    </row>
    <row r="262" spans="1:2" x14ac:dyDescent="0.25">
      <c r="A262">
        <v>788.6209716796875</v>
      </c>
      <c r="B262">
        <v>360</v>
      </c>
    </row>
    <row r="263" spans="1:2" x14ac:dyDescent="0.25">
      <c r="A263">
        <v>788.63299560546875</v>
      </c>
      <c r="B263">
        <v>339</v>
      </c>
    </row>
    <row r="264" spans="1:2" x14ac:dyDescent="0.25">
      <c r="A264">
        <v>788.64501953125</v>
      </c>
      <c r="B264">
        <v>282.5</v>
      </c>
    </row>
    <row r="265" spans="1:2" x14ac:dyDescent="0.25">
      <c r="A265">
        <v>788.656982421875</v>
      </c>
      <c r="B265">
        <v>277.29998779296875</v>
      </c>
    </row>
    <row r="266" spans="1:2" x14ac:dyDescent="0.25">
      <c r="A266">
        <v>788.66998291015625</v>
      </c>
      <c r="B266">
        <v>336.5</v>
      </c>
    </row>
    <row r="267" spans="1:2" x14ac:dyDescent="0.25">
      <c r="A267">
        <v>788.6820068359375</v>
      </c>
      <c r="B267">
        <v>393</v>
      </c>
    </row>
    <row r="268" spans="1:2" x14ac:dyDescent="0.25">
      <c r="A268">
        <v>788.6939697265625</v>
      </c>
      <c r="B268">
        <v>429.29998779296875</v>
      </c>
    </row>
    <row r="269" spans="1:2" x14ac:dyDescent="0.25">
      <c r="A269">
        <v>788.70599365234375</v>
      </c>
      <c r="B269">
        <v>372.5</v>
      </c>
    </row>
    <row r="270" spans="1:2" x14ac:dyDescent="0.25">
      <c r="A270">
        <v>788.718994140625</v>
      </c>
      <c r="B270">
        <v>319</v>
      </c>
    </row>
    <row r="271" spans="1:2" x14ac:dyDescent="0.25">
      <c r="A271">
        <v>788.73101806640625</v>
      </c>
      <c r="B271">
        <v>350.70001220703125</v>
      </c>
    </row>
    <row r="272" spans="1:2" x14ac:dyDescent="0.25">
      <c r="A272">
        <v>788.74298095703125</v>
      </c>
      <c r="B272">
        <v>331.29998779296875</v>
      </c>
    </row>
    <row r="273" spans="1:2" x14ac:dyDescent="0.25">
      <c r="A273">
        <v>788.7550048828125</v>
      </c>
      <c r="B273">
        <v>284</v>
      </c>
    </row>
    <row r="274" spans="1:2" x14ac:dyDescent="0.25">
      <c r="A274">
        <v>788.76800537109375</v>
      </c>
      <c r="B274">
        <v>341</v>
      </c>
    </row>
    <row r="275" spans="1:2" x14ac:dyDescent="0.25">
      <c r="A275">
        <v>788.780029296875</v>
      </c>
      <c r="B275">
        <v>447.29998779296875</v>
      </c>
    </row>
    <row r="276" spans="1:2" x14ac:dyDescent="0.25">
      <c r="A276">
        <v>788.7919921875</v>
      </c>
      <c r="B276">
        <v>557.20001220703125</v>
      </c>
    </row>
    <row r="277" spans="1:2" x14ac:dyDescent="0.25">
      <c r="A277">
        <v>788.80499267578125</v>
      </c>
      <c r="B277">
        <v>1046</v>
      </c>
    </row>
    <row r="278" spans="1:2" x14ac:dyDescent="0.25">
      <c r="A278">
        <v>788.8170166015625</v>
      </c>
      <c r="B278">
        <v>3194</v>
      </c>
    </row>
    <row r="279" spans="1:2" x14ac:dyDescent="0.25">
      <c r="A279">
        <v>788.8289794921875</v>
      </c>
      <c r="B279">
        <v>15660</v>
      </c>
    </row>
    <row r="280" spans="1:2" x14ac:dyDescent="0.25">
      <c r="A280">
        <v>788.84100341796875</v>
      </c>
      <c r="B280">
        <v>53710</v>
      </c>
    </row>
    <row r="281" spans="1:2" x14ac:dyDescent="0.25">
      <c r="A281">
        <v>788.85400390625</v>
      </c>
      <c r="B281">
        <v>95040</v>
      </c>
    </row>
    <row r="282" spans="1:2" x14ac:dyDescent="0.25">
      <c r="A282">
        <v>788.86602783203125</v>
      </c>
      <c r="B282">
        <v>89440</v>
      </c>
    </row>
    <row r="283" spans="1:2" x14ac:dyDescent="0.25">
      <c r="A283">
        <v>788.87799072265625</v>
      </c>
      <c r="B283">
        <v>46380</v>
      </c>
    </row>
    <row r="284" spans="1:2" x14ac:dyDescent="0.25">
      <c r="A284">
        <v>788.8900146484375</v>
      </c>
      <c r="B284">
        <v>13830</v>
      </c>
    </row>
    <row r="285" spans="1:2" x14ac:dyDescent="0.25">
      <c r="A285">
        <v>788.90301513671875</v>
      </c>
      <c r="B285">
        <v>3105</v>
      </c>
    </row>
    <row r="286" spans="1:2" x14ac:dyDescent="0.25">
      <c r="A286">
        <v>788.91497802734375</v>
      </c>
      <c r="B286">
        <v>1179</v>
      </c>
    </row>
    <row r="287" spans="1:2" x14ac:dyDescent="0.25">
      <c r="A287">
        <v>788.927001953125</v>
      </c>
      <c r="B287">
        <v>810.5</v>
      </c>
    </row>
    <row r="288" spans="1:2" x14ac:dyDescent="0.25">
      <c r="A288">
        <v>788.93902587890625</v>
      </c>
      <c r="B288">
        <v>731.5</v>
      </c>
    </row>
    <row r="289" spans="1:2" x14ac:dyDescent="0.25">
      <c r="A289">
        <v>788.9520263671875</v>
      </c>
      <c r="B289">
        <v>624.20001220703125</v>
      </c>
    </row>
    <row r="290" spans="1:2" x14ac:dyDescent="0.25">
      <c r="A290">
        <v>788.9639892578125</v>
      </c>
      <c r="B290">
        <v>539</v>
      </c>
    </row>
    <row r="291" spans="1:2" x14ac:dyDescent="0.25">
      <c r="A291">
        <v>788.97601318359375</v>
      </c>
      <c r="B291">
        <v>498.5</v>
      </c>
    </row>
    <row r="292" spans="1:2" x14ac:dyDescent="0.25">
      <c r="A292">
        <v>788.98797607421875</v>
      </c>
      <c r="B292">
        <v>456.5</v>
      </c>
    </row>
    <row r="293" spans="1:2" x14ac:dyDescent="0.25">
      <c r="A293">
        <v>789.0009765625</v>
      </c>
      <c r="B293">
        <v>447.5</v>
      </c>
    </row>
    <row r="294" spans="1:2" x14ac:dyDescent="0.25">
      <c r="A294">
        <v>789.01300048828125</v>
      </c>
      <c r="B294">
        <v>413.79998779296875</v>
      </c>
    </row>
    <row r="295" spans="1:2" x14ac:dyDescent="0.25">
      <c r="A295">
        <v>789.0250244140625</v>
      </c>
      <c r="B295">
        <v>329.29998779296875</v>
      </c>
    </row>
    <row r="296" spans="1:2" x14ac:dyDescent="0.25">
      <c r="A296">
        <v>789.0369873046875</v>
      </c>
      <c r="B296">
        <v>230.80000305175781</v>
      </c>
    </row>
    <row r="297" spans="1:2" x14ac:dyDescent="0.25">
      <c r="A297">
        <v>789.04998779296875</v>
      </c>
      <c r="B297">
        <v>143</v>
      </c>
    </row>
    <row r="298" spans="1:2" x14ac:dyDescent="0.25">
      <c r="A298">
        <v>789.06201171875</v>
      </c>
      <c r="B298">
        <v>127.30000305175781</v>
      </c>
    </row>
    <row r="299" spans="1:2" x14ac:dyDescent="0.25">
      <c r="A299">
        <v>789.073974609375</v>
      </c>
      <c r="B299">
        <v>173</v>
      </c>
    </row>
    <row r="300" spans="1:2" x14ac:dyDescent="0.25">
      <c r="A300">
        <v>789.08599853515625</v>
      </c>
      <c r="B300">
        <v>219</v>
      </c>
    </row>
    <row r="301" spans="1:2" x14ac:dyDescent="0.25">
      <c r="A301">
        <v>789.0989990234375</v>
      </c>
      <c r="B301">
        <v>217.19999694824219</v>
      </c>
    </row>
    <row r="302" spans="1:2" x14ac:dyDescent="0.25">
      <c r="A302">
        <v>789.11102294921875</v>
      </c>
      <c r="B302">
        <v>198.5</v>
      </c>
    </row>
    <row r="303" spans="1:2" x14ac:dyDescent="0.25">
      <c r="A303">
        <v>789.12298583984375</v>
      </c>
      <c r="B303">
        <v>252.30000305175781</v>
      </c>
    </row>
    <row r="304" spans="1:2" x14ac:dyDescent="0.25">
      <c r="A304">
        <v>789.135986328125</v>
      </c>
      <c r="B304">
        <v>298.20001220703125</v>
      </c>
    </row>
    <row r="305" spans="1:2" x14ac:dyDescent="0.25">
      <c r="A305">
        <v>789.14801025390625</v>
      </c>
      <c r="B305">
        <v>266</v>
      </c>
    </row>
    <row r="306" spans="1:2" x14ac:dyDescent="0.25">
      <c r="A306">
        <v>789.15997314453125</v>
      </c>
      <c r="B306">
        <v>227</v>
      </c>
    </row>
    <row r="307" spans="1:2" x14ac:dyDescent="0.25">
      <c r="A307">
        <v>789.1719970703125</v>
      </c>
      <c r="B307">
        <v>205.80000305175781</v>
      </c>
    </row>
    <row r="308" spans="1:2" x14ac:dyDescent="0.25">
      <c r="A308">
        <v>789.18499755859375</v>
      </c>
      <c r="B308">
        <v>185.5</v>
      </c>
    </row>
    <row r="309" spans="1:2" x14ac:dyDescent="0.25">
      <c r="A309">
        <v>789.197021484375</v>
      </c>
      <c r="B309">
        <v>196.5</v>
      </c>
    </row>
    <row r="310" spans="1:2" x14ac:dyDescent="0.25">
      <c r="A310">
        <v>789.208984375</v>
      </c>
      <c r="B310">
        <v>289.29998779296875</v>
      </c>
    </row>
    <row r="311" spans="1:2" x14ac:dyDescent="0.25">
      <c r="A311">
        <v>789.22100830078125</v>
      </c>
      <c r="B311">
        <v>364.5</v>
      </c>
    </row>
    <row r="312" spans="1:2" x14ac:dyDescent="0.25">
      <c r="A312">
        <v>789.2340087890625</v>
      </c>
      <c r="B312">
        <v>300</v>
      </c>
    </row>
    <row r="313" spans="1:2" x14ac:dyDescent="0.25">
      <c r="A313">
        <v>789.2459716796875</v>
      </c>
      <c r="B313">
        <v>228</v>
      </c>
    </row>
    <row r="314" spans="1:2" x14ac:dyDescent="0.25">
      <c r="A314">
        <v>789.25799560546875</v>
      </c>
      <c r="B314">
        <v>258.29998779296875</v>
      </c>
    </row>
    <row r="315" spans="1:2" x14ac:dyDescent="0.25">
      <c r="A315">
        <v>789.27099609375</v>
      </c>
      <c r="B315">
        <v>316.79998779296875</v>
      </c>
    </row>
    <row r="316" spans="1:2" x14ac:dyDescent="0.25">
      <c r="A316">
        <v>789.28302001953125</v>
      </c>
      <c r="B316">
        <v>394.20001220703125</v>
      </c>
    </row>
    <row r="317" spans="1:2" x14ac:dyDescent="0.25">
      <c r="A317">
        <v>789.29498291015625</v>
      </c>
      <c r="B317">
        <v>580.5</v>
      </c>
    </row>
    <row r="318" spans="1:2" x14ac:dyDescent="0.25">
      <c r="A318">
        <v>789.3070068359375</v>
      </c>
      <c r="B318">
        <v>1050</v>
      </c>
    </row>
    <row r="319" spans="1:2" x14ac:dyDescent="0.25">
      <c r="A319">
        <v>789.32000732421875</v>
      </c>
      <c r="B319">
        <v>3088</v>
      </c>
    </row>
    <row r="320" spans="1:2" x14ac:dyDescent="0.25">
      <c r="A320">
        <v>789.33197021484375</v>
      </c>
      <c r="B320">
        <v>12450</v>
      </c>
    </row>
    <row r="321" spans="1:2" x14ac:dyDescent="0.25">
      <c r="A321">
        <v>789.343994140625</v>
      </c>
      <c r="B321">
        <v>36690</v>
      </c>
    </row>
    <row r="322" spans="1:2" x14ac:dyDescent="0.25">
      <c r="A322">
        <v>789.35601806640625</v>
      </c>
      <c r="B322">
        <v>60810</v>
      </c>
    </row>
    <row r="323" spans="1:2" x14ac:dyDescent="0.25">
      <c r="A323">
        <v>789.3690185546875</v>
      </c>
      <c r="B323">
        <v>55790</v>
      </c>
    </row>
    <row r="324" spans="1:2" x14ac:dyDescent="0.25">
      <c r="A324">
        <v>789.3809814453125</v>
      </c>
      <c r="B324">
        <v>29020</v>
      </c>
    </row>
    <row r="325" spans="1:2" x14ac:dyDescent="0.25">
      <c r="A325">
        <v>789.39300537109375</v>
      </c>
      <c r="B325">
        <v>9187</v>
      </c>
    </row>
    <row r="326" spans="1:2" x14ac:dyDescent="0.25">
      <c r="A326">
        <v>789.405029296875</v>
      </c>
      <c r="B326">
        <v>2365</v>
      </c>
    </row>
    <row r="327" spans="1:2" x14ac:dyDescent="0.25">
      <c r="A327">
        <v>789.41802978515625</v>
      </c>
      <c r="B327">
        <v>905.5</v>
      </c>
    </row>
    <row r="328" spans="1:2" x14ac:dyDescent="0.25">
      <c r="A328">
        <v>789.42999267578125</v>
      </c>
      <c r="B328">
        <v>590.20001220703125</v>
      </c>
    </row>
    <row r="329" spans="1:2" x14ac:dyDescent="0.25">
      <c r="A329">
        <v>789.4420166015625</v>
      </c>
      <c r="B329">
        <v>489.29998779296875</v>
      </c>
    </row>
    <row r="330" spans="1:2" x14ac:dyDescent="0.25">
      <c r="A330">
        <v>789.4539794921875</v>
      </c>
      <c r="B330">
        <v>404.29998779296875</v>
      </c>
    </row>
    <row r="331" spans="1:2" x14ac:dyDescent="0.25">
      <c r="A331">
        <v>789.46697998046875</v>
      </c>
      <c r="B331">
        <v>279.70001220703125</v>
      </c>
    </row>
    <row r="332" spans="1:2" x14ac:dyDescent="0.25">
      <c r="A332">
        <v>789.47900390625</v>
      </c>
      <c r="B332">
        <v>233.30000305175781</v>
      </c>
    </row>
    <row r="333" spans="1:2" x14ac:dyDescent="0.25">
      <c r="A333">
        <v>789.49102783203125</v>
      </c>
      <c r="B333">
        <v>246.69999694824219</v>
      </c>
    </row>
    <row r="334" spans="1:2" x14ac:dyDescent="0.25">
      <c r="A334">
        <v>789.5040283203125</v>
      </c>
      <c r="B334">
        <v>245</v>
      </c>
    </row>
    <row r="335" spans="1:2" x14ac:dyDescent="0.25">
      <c r="A335">
        <v>789.5159912109375</v>
      </c>
      <c r="B335">
        <v>232</v>
      </c>
    </row>
    <row r="336" spans="1:2" x14ac:dyDescent="0.25">
      <c r="A336">
        <v>789.52801513671875</v>
      </c>
      <c r="B336">
        <v>214.30000305175781</v>
      </c>
    </row>
    <row r="337" spans="1:2" x14ac:dyDescent="0.25">
      <c r="A337">
        <v>789.53997802734375</v>
      </c>
      <c r="B337">
        <v>182.5</v>
      </c>
    </row>
    <row r="338" spans="1:2" x14ac:dyDescent="0.25">
      <c r="A338">
        <v>789.552978515625</v>
      </c>
      <c r="B338">
        <v>133</v>
      </c>
    </row>
    <row r="339" spans="1:2" x14ac:dyDescent="0.25">
      <c r="A339">
        <v>789.56500244140625</v>
      </c>
      <c r="B339">
        <v>103.30000305175781</v>
      </c>
    </row>
    <row r="340" spans="1:2" x14ac:dyDescent="0.25">
      <c r="A340">
        <v>789.5770263671875</v>
      </c>
      <c r="B340">
        <v>80.75</v>
      </c>
    </row>
    <row r="341" spans="1:2" x14ac:dyDescent="0.25">
      <c r="A341">
        <v>789.5889892578125</v>
      </c>
      <c r="B341">
        <v>67</v>
      </c>
    </row>
    <row r="342" spans="1:2" x14ac:dyDescent="0.25">
      <c r="A342">
        <v>789.60198974609375</v>
      </c>
      <c r="B342">
        <v>105</v>
      </c>
    </row>
    <row r="343" spans="1:2" x14ac:dyDescent="0.25">
      <c r="A343">
        <v>789.614013671875</v>
      </c>
      <c r="B343">
        <v>135</v>
      </c>
    </row>
    <row r="344" spans="1:2" x14ac:dyDescent="0.25">
      <c r="A344">
        <v>789.6259765625</v>
      </c>
      <c r="B344">
        <v>147.5</v>
      </c>
    </row>
    <row r="345" spans="1:2" x14ac:dyDescent="0.25">
      <c r="A345">
        <v>789.63800048828125</v>
      </c>
      <c r="B345">
        <v>194</v>
      </c>
    </row>
    <row r="346" spans="1:2" x14ac:dyDescent="0.25">
      <c r="A346">
        <v>789.6510009765625</v>
      </c>
      <c r="B346">
        <v>233</v>
      </c>
    </row>
    <row r="347" spans="1:2" x14ac:dyDescent="0.25">
      <c r="A347">
        <v>789.66302490234375</v>
      </c>
      <c r="B347">
        <v>246.19999694824219</v>
      </c>
    </row>
    <row r="348" spans="1:2" x14ac:dyDescent="0.25">
      <c r="A348">
        <v>789.67498779296875</v>
      </c>
      <c r="B348">
        <v>244.19999694824219</v>
      </c>
    </row>
    <row r="349" spans="1:2" x14ac:dyDescent="0.25">
      <c r="A349">
        <v>789.68798828125</v>
      </c>
      <c r="B349">
        <v>235.69999694824219</v>
      </c>
    </row>
    <row r="350" spans="1:2" x14ac:dyDescent="0.25">
      <c r="A350">
        <v>789.70001220703125</v>
      </c>
      <c r="B350">
        <v>231</v>
      </c>
    </row>
    <row r="351" spans="1:2" x14ac:dyDescent="0.25">
      <c r="A351">
        <v>789.71197509765625</v>
      </c>
      <c r="B351">
        <v>230.80000305175781</v>
      </c>
    </row>
    <row r="352" spans="1:2" x14ac:dyDescent="0.25">
      <c r="A352">
        <v>789.7239990234375</v>
      </c>
      <c r="B352">
        <v>290.5</v>
      </c>
    </row>
    <row r="353" spans="1:2" x14ac:dyDescent="0.25">
      <c r="A353">
        <v>789.73699951171875</v>
      </c>
      <c r="B353">
        <v>379.5</v>
      </c>
    </row>
    <row r="354" spans="1:2" x14ac:dyDescent="0.25">
      <c r="A354">
        <v>789.7490234375</v>
      </c>
      <c r="B354">
        <v>345.79998779296875</v>
      </c>
    </row>
    <row r="355" spans="1:2" x14ac:dyDescent="0.25">
      <c r="A355">
        <v>789.760986328125</v>
      </c>
      <c r="B355">
        <v>240.19999694824219</v>
      </c>
    </row>
    <row r="356" spans="1:2" x14ac:dyDescent="0.25">
      <c r="A356">
        <v>789.77301025390625</v>
      </c>
      <c r="B356">
        <v>271.20001220703125</v>
      </c>
    </row>
    <row r="357" spans="1:2" x14ac:dyDescent="0.25">
      <c r="A357">
        <v>789.7860107421875</v>
      </c>
      <c r="B357">
        <v>493.5</v>
      </c>
    </row>
    <row r="358" spans="1:2" x14ac:dyDescent="0.25">
      <c r="A358">
        <v>789.7979736328125</v>
      </c>
      <c r="B358">
        <v>772.79998779296875</v>
      </c>
    </row>
    <row r="359" spans="1:2" x14ac:dyDescent="0.25">
      <c r="A359">
        <v>789.80999755859375</v>
      </c>
      <c r="B359">
        <v>1303</v>
      </c>
    </row>
    <row r="360" spans="1:2" x14ac:dyDescent="0.25">
      <c r="A360">
        <v>789.822998046875</v>
      </c>
      <c r="B360">
        <v>3114</v>
      </c>
    </row>
    <row r="361" spans="1:2" x14ac:dyDescent="0.25">
      <c r="A361">
        <v>789.83502197265625</v>
      </c>
      <c r="B361">
        <v>9594</v>
      </c>
    </row>
    <row r="362" spans="1:2" x14ac:dyDescent="0.25">
      <c r="A362">
        <v>789.84698486328125</v>
      </c>
      <c r="B362">
        <v>24860</v>
      </c>
    </row>
    <row r="363" spans="1:2" x14ac:dyDescent="0.25">
      <c r="A363">
        <v>789.8590087890625</v>
      </c>
      <c r="B363">
        <v>40440</v>
      </c>
    </row>
    <row r="364" spans="1:2" x14ac:dyDescent="0.25">
      <c r="A364">
        <v>789.87200927734375</v>
      </c>
      <c r="B364">
        <v>39100</v>
      </c>
    </row>
    <row r="365" spans="1:2" x14ac:dyDescent="0.25">
      <c r="A365">
        <v>789.88397216796875</v>
      </c>
      <c r="B365">
        <v>22490</v>
      </c>
    </row>
    <row r="366" spans="1:2" x14ac:dyDescent="0.25">
      <c r="A366">
        <v>789.89599609375</v>
      </c>
      <c r="B366">
        <v>7747</v>
      </c>
    </row>
    <row r="367" spans="1:2" x14ac:dyDescent="0.25">
      <c r="A367">
        <v>789.90802001953125</v>
      </c>
      <c r="B367">
        <v>1814</v>
      </c>
    </row>
    <row r="368" spans="1:2" x14ac:dyDescent="0.25">
      <c r="A368">
        <v>789.9210205078125</v>
      </c>
      <c r="B368">
        <v>561.5</v>
      </c>
    </row>
    <row r="369" spans="1:2" x14ac:dyDescent="0.25">
      <c r="A369">
        <v>789.9329833984375</v>
      </c>
      <c r="B369">
        <v>363.20001220703125</v>
      </c>
    </row>
    <row r="370" spans="1:2" x14ac:dyDescent="0.25">
      <c r="A370">
        <v>789.94500732421875</v>
      </c>
      <c r="B370">
        <v>363.20001220703125</v>
      </c>
    </row>
    <row r="371" spans="1:2" x14ac:dyDescent="0.25">
      <c r="A371">
        <v>789.95697021484375</v>
      </c>
      <c r="B371">
        <v>336.79998779296875</v>
      </c>
    </row>
    <row r="372" spans="1:2" x14ac:dyDescent="0.25">
      <c r="A372">
        <v>789.969970703125</v>
      </c>
      <c r="B372">
        <v>271.20001220703125</v>
      </c>
    </row>
    <row r="373" spans="1:2" x14ac:dyDescent="0.25">
      <c r="A373">
        <v>789.98199462890625</v>
      </c>
      <c r="B373">
        <v>282</v>
      </c>
    </row>
    <row r="374" spans="1:2" x14ac:dyDescent="0.25">
      <c r="A374">
        <v>789.9940185546875</v>
      </c>
      <c r="B374">
        <v>305.29998779296875</v>
      </c>
    </row>
    <row r="375" spans="1:2" x14ac:dyDescent="0.25">
      <c r="A375">
        <v>790.00701904296875</v>
      </c>
      <c r="B375">
        <v>231.69999694824219</v>
      </c>
    </row>
    <row r="376" spans="1:2" x14ac:dyDescent="0.25">
      <c r="A376">
        <v>790.01898193359375</v>
      </c>
      <c r="B376">
        <v>163</v>
      </c>
    </row>
    <row r="377" spans="1:2" x14ac:dyDescent="0.25">
      <c r="A377">
        <v>790.031005859375</v>
      </c>
      <c r="B377">
        <v>141</v>
      </c>
    </row>
    <row r="378" spans="1:2" x14ac:dyDescent="0.25">
      <c r="A378">
        <v>790.04302978515625</v>
      </c>
      <c r="B378">
        <v>119</v>
      </c>
    </row>
    <row r="379" spans="1:2" x14ac:dyDescent="0.25">
      <c r="A379">
        <v>790.0560302734375</v>
      </c>
      <c r="B379">
        <v>121</v>
      </c>
    </row>
    <row r="380" spans="1:2" x14ac:dyDescent="0.25">
      <c r="A380">
        <v>790.0679931640625</v>
      </c>
      <c r="B380">
        <v>147</v>
      </c>
    </row>
    <row r="381" spans="1:2" x14ac:dyDescent="0.25">
      <c r="A381">
        <v>790.08001708984375</v>
      </c>
      <c r="B381">
        <v>169.5</v>
      </c>
    </row>
    <row r="382" spans="1:2" x14ac:dyDescent="0.25">
      <c r="A382">
        <v>790.09197998046875</v>
      </c>
      <c r="B382">
        <v>161.5</v>
      </c>
    </row>
    <row r="383" spans="1:2" x14ac:dyDescent="0.25">
      <c r="A383">
        <v>790.10498046875</v>
      </c>
      <c r="B383">
        <v>139.30000305175781</v>
      </c>
    </row>
    <row r="384" spans="1:2" x14ac:dyDescent="0.25">
      <c r="A384">
        <v>790.11700439453125</v>
      </c>
      <c r="B384">
        <v>151.5</v>
      </c>
    </row>
    <row r="385" spans="1:2" x14ac:dyDescent="0.25">
      <c r="A385">
        <v>790.1290283203125</v>
      </c>
      <c r="B385">
        <v>174.80000305175781</v>
      </c>
    </row>
    <row r="386" spans="1:2" x14ac:dyDescent="0.25">
      <c r="A386">
        <v>790.14202880859375</v>
      </c>
      <c r="B386">
        <v>164</v>
      </c>
    </row>
    <row r="387" spans="1:2" x14ac:dyDescent="0.25">
      <c r="A387">
        <v>790.15399169921875</v>
      </c>
      <c r="B387">
        <v>141.80000305175781</v>
      </c>
    </row>
    <row r="388" spans="1:2" x14ac:dyDescent="0.25">
      <c r="A388">
        <v>790.166015625</v>
      </c>
      <c r="B388">
        <v>145</v>
      </c>
    </row>
    <row r="389" spans="1:2" x14ac:dyDescent="0.25">
      <c r="A389">
        <v>790.177978515625</v>
      </c>
      <c r="B389">
        <v>188.5</v>
      </c>
    </row>
    <row r="390" spans="1:2" x14ac:dyDescent="0.25">
      <c r="A390">
        <v>790.19097900390625</v>
      </c>
      <c r="B390">
        <v>244.19999694824219</v>
      </c>
    </row>
    <row r="391" spans="1:2" x14ac:dyDescent="0.25">
      <c r="A391">
        <v>790.2030029296875</v>
      </c>
      <c r="B391">
        <v>241.30000305175781</v>
      </c>
    </row>
    <row r="392" spans="1:2" x14ac:dyDescent="0.25">
      <c r="A392">
        <v>790.21502685546875</v>
      </c>
      <c r="B392">
        <v>222</v>
      </c>
    </row>
    <row r="393" spans="1:2" x14ac:dyDescent="0.25">
      <c r="A393">
        <v>790.22698974609375</v>
      </c>
      <c r="B393">
        <v>271.20001220703125</v>
      </c>
    </row>
    <row r="394" spans="1:2" x14ac:dyDescent="0.25">
      <c r="A394">
        <v>790.239990234375</v>
      </c>
      <c r="B394">
        <v>317.20001220703125</v>
      </c>
    </row>
    <row r="395" spans="1:2" x14ac:dyDescent="0.25">
      <c r="A395">
        <v>790.25201416015625</v>
      </c>
      <c r="B395">
        <v>299.29998779296875</v>
      </c>
    </row>
    <row r="396" spans="1:2" x14ac:dyDescent="0.25">
      <c r="A396">
        <v>790.26397705078125</v>
      </c>
      <c r="B396">
        <v>269.70001220703125</v>
      </c>
    </row>
    <row r="397" spans="1:2" x14ac:dyDescent="0.25">
      <c r="A397">
        <v>790.2769775390625</v>
      </c>
      <c r="B397">
        <v>269</v>
      </c>
    </row>
    <row r="398" spans="1:2" x14ac:dyDescent="0.25">
      <c r="A398">
        <v>790.28900146484375</v>
      </c>
      <c r="B398">
        <v>287.29998779296875</v>
      </c>
    </row>
    <row r="399" spans="1:2" x14ac:dyDescent="0.25">
      <c r="A399">
        <v>790.301025390625</v>
      </c>
      <c r="B399">
        <v>391.5</v>
      </c>
    </row>
    <row r="400" spans="1:2" x14ac:dyDescent="0.25">
      <c r="A400">
        <v>790.31298828125</v>
      </c>
      <c r="B400">
        <v>881.29998779296875</v>
      </c>
    </row>
    <row r="401" spans="1:2" x14ac:dyDescent="0.25">
      <c r="A401">
        <v>790.32598876953125</v>
      </c>
      <c r="B401">
        <v>2501</v>
      </c>
    </row>
    <row r="402" spans="1:2" x14ac:dyDescent="0.25">
      <c r="A402">
        <v>790.3380126953125</v>
      </c>
      <c r="B402">
        <v>8257</v>
      </c>
    </row>
    <row r="403" spans="1:2" x14ac:dyDescent="0.25">
      <c r="A403">
        <v>790.3499755859375</v>
      </c>
      <c r="B403">
        <v>23670</v>
      </c>
    </row>
    <row r="404" spans="1:2" x14ac:dyDescent="0.25">
      <c r="A404">
        <v>790.36199951171875</v>
      </c>
      <c r="B404">
        <v>40860</v>
      </c>
    </row>
    <row r="405" spans="1:2" x14ac:dyDescent="0.25">
      <c r="A405">
        <v>790.375</v>
      </c>
      <c r="B405">
        <v>39610</v>
      </c>
    </row>
    <row r="406" spans="1:2" x14ac:dyDescent="0.25">
      <c r="A406">
        <v>790.38702392578125</v>
      </c>
      <c r="B406">
        <v>22060</v>
      </c>
    </row>
    <row r="407" spans="1:2" x14ac:dyDescent="0.25">
      <c r="A407">
        <v>790.39898681640625</v>
      </c>
      <c r="B407">
        <v>7842</v>
      </c>
    </row>
    <row r="408" spans="1:2" x14ac:dyDescent="0.25">
      <c r="A408">
        <v>790.4119873046875</v>
      </c>
      <c r="B408">
        <v>2509</v>
      </c>
    </row>
    <row r="409" spans="1:2" x14ac:dyDescent="0.25">
      <c r="A409">
        <v>790.42401123046875</v>
      </c>
      <c r="B409">
        <v>1083</v>
      </c>
    </row>
    <row r="410" spans="1:2" x14ac:dyDescent="0.25">
      <c r="A410">
        <v>790.43597412109375</v>
      </c>
      <c r="B410">
        <v>610</v>
      </c>
    </row>
    <row r="411" spans="1:2" x14ac:dyDescent="0.25">
      <c r="A411">
        <v>790.447998046875</v>
      </c>
      <c r="B411">
        <v>406.29998779296875</v>
      </c>
    </row>
    <row r="412" spans="1:2" x14ac:dyDescent="0.25">
      <c r="A412">
        <v>790.46099853515625</v>
      </c>
      <c r="B412">
        <v>289.29998779296875</v>
      </c>
    </row>
    <row r="413" spans="1:2" x14ac:dyDescent="0.25">
      <c r="A413">
        <v>790.4730224609375</v>
      </c>
      <c r="B413">
        <v>235.30000305175781</v>
      </c>
    </row>
    <row r="414" spans="1:2" x14ac:dyDescent="0.25">
      <c r="A414">
        <v>790.4849853515625</v>
      </c>
      <c r="B414">
        <v>217</v>
      </c>
    </row>
    <row r="415" spans="1:2" x14ac:dyDescent="0.25">
      <c r="A415">
        <v>790.49700927734375</v>
      </c>
      <c r="B415">
        <v>178.30000305175781</v>
      </c>
    </row>
    <row r="416" spans="1:2" x14ac:dyDescent="0.25">
      <c r="A416">
        <v>790.510009765625</v>
      </c>
      <c r="B416">
        <v>124.80000305175781</v>
      </c>
    </row>
    <row r="417" spans="1:2" x14ac:dyDescent="0.25">
      <c r="A417">
        <v>790.52197265625</v>
      </c>
      <c r="B417">
        <v>98</v>
      </c>
    </row>
    <row r="418" spans="1:2" x14ac:dyDescent="0.25">
      <c r="A418">
        <v>790.53399658203125</v>
      </c>
      <c r="B418">
        <v>113.5</v>
      </c>
    </row>
    <row r="419" spans="1:2" x14ac:dyDescent="0.25">
      <c r="A419">
        <v>790.5469970703125</v>
      </c>
      <c r="B419">
        <v>139.30000305175781</v>
      </c>
    </row>
    <row r="420" spans="1:2" x14ac:dyDescent="0.25">
      <c r="A420">
        <v>790.55902099609375</v>
      </c>
      <c r="B420">
        <v>176</v>
      </c>
    </row>
    <row r="421" spans="1:2" x14ac:dyDescent="0.25">
      <c r="A421">
        <v>790.57098388671875</v>
      </c>
      <c r="B421">
        <v>193.30000305175781</v>
      </c>
    </row>
    <row r="422" spans="1:2" x14ac:dyDescent="0.25">
      <c r="A422">
        <v>790.5830078125</v>
      </c>
      <c r="B422">
        <v>146.19999694824219</v>
      </c>
    </row>
    <row r="423" spans="1:2" x14ac:dyDescent="0.25">
      <c r="A423">
        <v>790.59600830078125</v>
      </c>
      <c r="B423">
        <v>82.25</v>
      </c>
    </row>
    <row r="424" spans="1:2" x14ac:dyDescent="0.25">
      <c r="A424">
        <v>790.60797119140625</v>
      </c>
      <c r="B424">
        <v>96.25</v>
      </c>
    </row>
    <row r="425" spans="1:2" x14ac:dyDescent="0.25">
      <c r="A425">
        <v>790.6199951171875</v>
      </c>
      <c r="B425">
        <v>168</v>
      </c>
    </row>
    <row r="426" spans="1:2" x14ac:dyDescent="0.25">
      <c r="A426">
        <v>790.63299560546875</v>
      </c>
      <c r="B426">
        <v>186.69999694824219</v>
      </c>
    </row>
    <row r="427" spans="1:2" x14ac:dyDescent="0.25">
      <c r="A427">
        <v>790.64501953125</v>
      </c>
      <c r="B427">
        <v>161.30000305175781</v>
      </c>
    </row>
    <row r="428" spans="1:2" x14ac:dyDescent="0.25">
      <c r="A428">
        <v>790.656982421875</v>
      </c>
      <c r="B428">
        <v>142</v>
      </c>
    </row>
    <row r="429" spans="1:2" x14ac:dyDescent="0.25">
      <c r="A429">
        <v>790.66900634765625</v>
      </c>
      <c r="B429">
        <v>140</v>
      </c>
    </row>
    <row r="430" spans="1:2" x14ac:dyDescent="0.25">
      <c r="A430">
        <v>790.6820068359375</v>
      </c>
      <c r="B430">
        <v>142</v>
      </c>
    </row>
    <row r="431" spans="1:2" x14ac:dyDescent="0.25">
      <c r="A431">
        <v>790.6939697265625</v>
      </c>
      <c r="B431">
        <v>145.80000305175781</v>
      </c>
    </row>
    <row r="432" spans="1:2" x14ac:dyDescent="0.25">
      <c r="A432">
        <v>790.70599365234375</v>
      </c>
      <c r="B432">
        <v>155.80000305175781</v>
      </c>
    </row>
    <row r="433" spans="1:2" x14ac:dyDescent="0.25">
      <c r="A433">
        <v>790.718017578125</v>
      </c>
      <c r="B433">
        <v>199</v>
      </c>
    </row>
    <row r="434" spans="1:2" x14ac:dyDescent="0.25">
      <c r="A434">
        <v>790.73101806640625</v>
      </c>
      <c r="B434">
        <v>323.70001220703125</v>
      </c>
    </row>
    <row r="435" spans="1:2" x14ac:dyDescent="0.25">
      <c r="A435">
        <v>790.74298095703125</v>
      </c>
      <c r="B435">
        <v>420.20001220703125</v>
      </c>
    </row>
    <row r="436" spans="1:2" x14ac:dyDescent="0.25">
      <c r="A436">
        <v>790.7550048828125</v>
      </c>
      <c r="B436">
        <v>356.70001220703125</v>
      </c>
    </row>
    <row r="437" spans="1:2" x14ac:dyDescent="0.25">
      <c r="A437">
        <v>790.76800537109375</v>
      </c>
      <c r="B437">
        <v>234.80000305175781</v>
      </c>
    </row>
    <row r="438" spans="1:2" x14ac:dyDescent="0.25">
      <c r="A438">
        <v>790.780029296875</v>
      </c>
      <c r="B438">
        <v>228.5</v>
      </c>
    </row>
    <row r="439" spans="1:2" x14ac:dyDescent="0.25">
      <c r="A439">
        <v>790.7919921875</v>
      </c>
      <c r="B439">
        <v>329.5</v>
      </c>
    </row>
    <row r="440" spans="1:2" x14ac:dyDescent="0.25">
      <c r="A440">
        <v>790.80401611328125</v>
      </c>
      <c r="B440">
        <v>505.5</v>
      </c>
    </row>
    <row r="441" spans="1:2" x14ac:dyDescent="0.25">
      <c r="A441">
        <v>790.8170166015625</v>
      </c>
      <c r="B441">
        <v>770.70001220703125</v>
      </c>
    </row>
    <row r="442" spans="1:2" x14ac:dyDescent="0.25">
      <c r="A442">
        <v>790.8289794921875</v>
      </c>
      <c r="B442">
        <v>2122</v>
      </c>
    </row>
    <row r="443" spans="1:2" x14ac:dyDescent="0.25">
      <c r="A443">
        <v>790.84100341796875</v>
      </c>
      <c r="B443">
        <v>8487</v>
      </c>
    </row>
    <row r="444" spans="1:2" x14ac:dyDescent="0.25">
      <c r="A444">
        <v>790.85302734375</v>
      </c>
      <c r="B444">
        <v>24490</v>
      </c>
    </row>
    <row r="445" spans="1:2" x14ac:dyDescent="0.25">
      <c r="A445">
        <v>790.86602783203125</v>
      </c>
      <c r="B445">
        <v>42460</v>
      </c>
    </row>
    <row r="446" spans="1:2" x14ac:dyDescent="0.25">
      <c r="A446">
        <v>790.87799072265625</v>
      </c>
      <c r="B446">
        <v>42660</v>
      </c>
    </row>
    <row r="447" spans="1:2" x14ac:dyDescent="0.25">
      <c r="A447">
        <v>790.8900146484375</v>
      </c>
      <c r="B447">
        <v>24520</v>
      </c>
    </row>
    <row r="448" spans="1:2" x14ac:dyDescent="0.25">
      <c r="A448">
        <v>790.90301513671875</v>
      </c>
      <c r="B448">
        <v>8507</v>
      </c>
    </row>
    <row r="449" spans="1:2" x14ac:dyDescent="0.25">
      <c r="A449">
        <v>790.91497802734375</v>
      </c>
      <c r="B449">
        <v>2440</v>
      </c>
    </row>
    <row r="450" spans="1:2" x14ac:dyDescent="0.25">
      <c r="A450">
        <v>790.927001953125</v>
      </c>
      <c r="B450">
        <v>768.79998779296875</v>
      </c>
    </row>
    <row r="451" spans="1:2" x14ac:dyDescent="0.25">
      <c r="A451">
        <v>790.93902587890625</v>
      </c>
      <c r="B451">
        <v>351.29998779296875</v>
      </c>
    </row>
    <row r="452" spans="1:2" x14ac:dyDescent="0.25">
      <c r="A452">
        <v>790.9520263671875</v>
      </c>
      <c r="B452">
        <v>366.5</v>
      </c>
    </row>
    <row r="453" spans="1:2" x14ac:dyDescent="0.25">
      <c r="A453">
        <v>790.9639892578125</v>
      </c>
      <c r="B453">
        <v>337.29998779296875</v>
      </c>
    </row>
    <row r="454" spans="1:2" x14ac:dyDescent="0.25">
      <c r="A454">
        <v>790.97601318359375</v>
      </c>
      <c r="B454">
        <v>256.5</v>
      </c>
    </row>
    <row r="455" spans="1:2" x14ac:dyDescent="0.25">
      <c r="A455">
        <v>790.989013671875</v>
      </c>
      <c r="B455">
        <v>227.69999694824219</v>
      </c>
    </row>
    <row r="456" spans="1:2" x14ac:dyDescent="0.25">
      <c r="A456">
        <v>791.0009765625</v>
      </c>
      <c r="B456">
        <v>195.19999694824219</v>
      </c>
    </row>
    <row r="457" spans="1:2" x14ac:dyDescent="0.25">
      <c r="A457">
        <v>791.01300048828125</v>
      </c>
      <c r="B457">
        <v>142.5</v>
      </c>
    </row>
    <row r="458" spans="1:2" x14ac:dyDescent="0.25">
      <c r="A458">
        <v>791.0250244140625</v>
      </c>
      <c r="B458">
        <v>107.5</v>
      </c>
    </row>
    <row r="459" spans="1:2" x14ac:dyDescent="0.25">
      <c r="A459">
        <v>791.03802490234375</v>
      </c>
      <c r="B459">
        <v>70</v>
      </c>
    </row>
    <row r="460" spans="1:2" x14ac:dyDescent="0.25">
      <c r="A460">
        <v>791.04998779296875</v>
      </c>
      <c r="B460">
        <v>63.25</v>
      </c>
    </row>
    <row r="461" spans="1:2" x14ac:dyDescent="0.25">
      <c r="A461">
        <v>791.06201171875</v>
      </c>
      <c r="B461">
        <v>77.5</v>
      </c>
    </row>
    <row r="462" spans="1:2" x14ac:dyDescent="0.25">
      <c r="A462">
        <v>791.073974609375</v>
      </c>
      <c r="B462">
        <v>90.25</v>
      </c>
    </row>
    <row r="463" spans="1:2" x14ac:dyDescent="0.25">
      <c r="A463">
        <v>791.08697509765625</v>
      </c>
      <c r="B463">
        <v>101.80000305175781</v>
      </c>
    </row>
    <row r="464" spans="1:2" x14ac:dyDescent="0.25">
      <c r="A464">
        <v>791.0989990234375</v>
      </c>
      <c r="B464">
        <v>96.5</v>
      </c>
    </row>
    <row r="465" spans="1:2" x14ac:dyDescent="0.25">
      <c r="A465">
        <v>791.11102294921875</v>
      </c>
      <c r="B465">
        <v>82.5</v>
      </c>
    </row>
    <row r="466" spans="1:2" x14ac:dyDescent="0.25">
      <c r="A466">
        <v>791.1240234375</v>
      </c>
      <c r="B466">
        <v>89.75</v>
      </c>
    </row>
    <row r="467" spans="1:2" x14ac:dyDescent="0.25">
      <c r="A467">
        <v>791.135986328125</v>
      </c>
      <c r="B467">
        <v>132</v>
      </c>
    </row>
    <row r="468" spans="1:2" x14ac:dyDescent="0.25">
      <c r="A468">
        <v>791.14801025390625</v>
      </c>
      <c r="B468">
        <v>159</v>
      </c>
    </row>
    <row r="469" spans="1:2" x14ac:dyDescent="0.25">
      <c r="A469">
        <v>791.15997314453125</v>
      </c>
      <c r="B469">
        <v>148.19999694824219</v>
      </c>
    </row>
    <row r="470" spans="1:2" x14ac:dyDescent="0.25">
      <c r="A470">
        <v>791.1729736328125</v>
      </c>
      <c r="B470">
        <v>155.30000305175781</v>
      </c>
    </row>
    <row r="471" spans="1:2" x14ac:dyDescent="0.25">
      <c r="A471">
        <v>791.18499755859375</v>
      </c>
      <c r="B471">
        <v>220</v>
      </c>
    </row>
    <row r="472" spans="1:2" x14ac:dyDescent="0.25">
      <c r="A472">
        <v>791.197021484375</v>
      </c>
      <c r="B472">
        <v>242.5</v>
      </c>
    </row>
    <row r="473" spans="1:2" x14ac:dyDescent="0.25">
      <c r="A473">
        <v>791.21002197265625</v>
      </c>
      <c r="B473">
        <v>151.80000305175781</v>
      </c>
    </row>
    <row r="474" spans="1:2" x14ac:dyDescent="0.25">
      <c r="A474">
        <v>791.22198486328125</v>
      </c>
      <c r="B474">
        <v>125</v>
      </c>
    </row>
    <row r="475" spans="1:2" x14ac:dyDescent="0.25">
      <c r="A475">
        <v>791.2340087890625</v>
      </c>
      <c r="B475">
        <v>201</v>
      </c>
    </row>
    <row r="476" spans="1:2" x14ac:dyDescent="0.25">
      <c r="A476">
        <v>791.2459716796875</v>
      </c>
      <c r="B476">
        <v>268</v>
      </c>
    </row>
    <row r="477" spans="1:2" x14ac:dyDescent="0.25">
      <c r="A477">
        <v>791.25897216796875</v>
      </c>
      <c r="B477">
        <v>267</v>
      </c>
    </row>
    <row r="478" spans="1:2" x14ac:dyDescent="0.25">
      <c r="A478">
        <v>791.27099609375</v>
      </c>
      <c r="B478">
        <v>175.19999694824219</v>
      </c>
    </row>
    <row r="479" spans="1:2" x14ac:dyDescent="0.25">
      <c r="A479">
        <v>791.28302001953125</v>
      </c>
      <c r="B479">
        <v>127.5</v>
      </c>
    </row>
    <row r="480" spans="1:2" x14ac:dyDescent="0.25">
      <c r="A480">
        <v>791.2960205078125</v>
      </c>
      <c r="B480">
        <v>202.5</v>
      </c>
    </row>
    <row r="481" spans="1:2" x14ac:dyDescent="0.25">
      <c r="A481">
        <v>791.3079833984375</v>
      </c>
      <c r="B481">
        <v>344</v>
      </c>
    </row>
    <row r="482" spans="1:2" x14ac:dyDescent="0.25">
      <c r="A482">
        <v>791.32000732421875</v>
      </c>
      <c r="B482">
        <v>731</v>
      </c>
    </row>
    <row r="483" spans="1:2" x14ac:dyDescent="0.25">
      <c r="A483">
        <v>791.33197021484375</v>
      </c>
      <c r="B483">
        <v>1998</v>
      </c>
    </row>
    <row r="484" spans="1:2" x14ac:dyDescent="0.25">
      <c r="A484">
        <v>791.344970703125</v>
      </c>
      <c r="B484">
        <v>7593</v>
      </c>
    </row>
    <row r="485" spans="1:2" x14ac:dyDescent="0.25">
      <c r="A485">
        <v>791.35699462890625</v>
      </c>
      <c r="B485">
        <v>22680</v>
      </c>
    </row>
    <row r="486" spans="1:2" x14ac:dyDescent="0.25">
      <c r="A486">
        <v>791.3690185546875</v>
      </c>
      <c r="B486">
        <v>38840</v>
      </c>
    </row>
    <row r="487" spans="1:2" x14ac:dyDescent="0.25">
      <c r="A487">
        <v>791.3809814453125</v>
      </c>
      <c r="B487">
        <v>37510</v>
      </c>
    </row>
    <row r="488" spans="1:2" x14ac:dyDescent="0.25">
      <c r="A488">
        <v>791.39398193359375</v>
      </c>
      <c r="B488">
        <v>21260</v>
      </c>
    </row>
    <row r="489" spans="1:2" x14ac:dyDescent="0.25">
      <c r="A489">
        <v>791.406005859375</v>
      </c>
      <c r="B489">
        <v>7954</v>
      </c>
    </row>
    <row r="490" spans="1:2" x14ac:dyDescent="0.25">
      <c r="A490">
        <v>791.41802978515625</v>
      </c>
      <c r="B490">
        <v>2427</v>
      </c>
    </row>
    <row r="491" spans="1:2" x14ac:dyDescent="0.25">
      <c r="A491">
        <v>791.4310302734375</v>
      </c>
      <c r="B491">
        <v>692.5</v>
      </c>
    </row>
    <row r="492" spans="1:2" x14ac:dyDescent="0.25">
      <c r="A492">
        <v>791.4429931640625</v>
      </c>
      <c r="B492">
        <v>371.70001220703125</v>
      </c>
    </row>
    <row r="493" spans="1:2" x14ac:dyDescent="0.25">
      <c r="A493">
        <v>791.45501708984375</v>
      </c>
      <c r="B493">
        <v>343</v>
      </c>
    </row>
    <row r="494" spans="1:2" x14ac:dyDescent="0.25">
      <c r="A494">
        <v>791.46697998046875</v>
      </c>
      <c r="B494">
        <v>296.5</v>
      </c>
    </row>
    <row r="495" spans="1:2" x14ac:dyDescent="0.25">
      <c r="A495">
        <v>791.47998046875</v>
      </c>
      <c r="B495">
        <v>220</v>
      </c>
    </row>
    <row r="496" spans="1:2" x14ac:dyDescent="0.25">
      <c r="A496">
        <v>791.49200439453125</v>
      </c>
      <c r="B496">
        <v>163.30000305175781</v>
      </c>
    </row>
    <row r="497" spans="1:2" x14ac:dyDescent="0.25">
      <c r="A497">
        <v>791.5040283203125</v>
      </c>
      <c r="B497">
        <v>122.5</v>
      </c>
    </row>
    <row r="498" spans="1:2" x14ac:dyDescent="0.25">
      <c r="A498">
        <v>791.51702880859375</v>
      </c>
      <c r="B498">
        <v>100</v>
      </c>
    </row>
    <row r="499" spans="1:2" x14ac:dyDescent="0.25">
      <c r="A499">
        <v>791.52899169921875</v>
      </c>
      <c r="B499">
        <v>124</v>
      </c>
    </row>
    <row r="500" spans="1:2" x14ac:dyDescent="0.25">
      <c r="A500">
        <v>791.541015625</v>
      </c>
      <c r="B500">
        <v>140.30000305175781</v>
      </c>
    </row>
    <row r="501" spans="1:2" x14ac:dyDescent="0.25">
      <c r="A501">
        <v>791.552978515625</v>
      </c>
      <c r="B501">
        <v>126.30000305175781</v>
      </c>
    </row>
    <row r="502" spans="1:2" x14ac:dyDescent="0.25">
      <c r="A502">
        <v>791.56597900390625</v>
      </c>
      <c r="B502">
        <v>115.30000305175781</v>
      </c>
    </row>
    <row r="503" spans="1:2" x14ac:dyDescent="0.25">
      <c r="A503">
        <v>791.5780029296875</v>
      </c>
      <c r="B503">
        <v>111.5</v>
      </c>
    </row>
    <row r="504" spans="1:2" x14ac:dyDescent="0.25">
      <c r="A504">
        <v>791.59002685546875</v>
      </c>
      <c r="B504">
        <v>94</v>
      </c>
    </row>
    <row r="505" spans="1:2" x14ac:dyDescent="0.25">
      <c r="A505">
        <v>791.60302734375</v>
      </c>
      <c r="B505">
        <v>87.25</v>
      </c>
    </row>
    <row r="506" spans="1:2" x14ac:dyDescent="0.25">
      <c r="A506">
        <v>791.614990234375</v>
      </c>
      <c r="B506">
        <v>92.25</v>
      </c>
    </row>
    <row r="507" spans="1:2" x14ac:dyDescent="0.25">
      <c r="A507">
        <v>791.62701416015625</v>
      </c>
      <c r="B507">
        <v>94.75</v>
      </c>
    </row>
    <row r="508" spans="1:2" x14ac:dyDescent="0.25">
      <c r="A508">
        <v>791.63897705078125</v>
      </c>
      <c r="B508">
        <v>105.80000305175781</v>
      </c>
    </row>
    <row r="509" spans="1:2" x14ac:dyDescent="0.25">
      <c r="A509">
        <v>791.6519775390625</v>
      </c>
      <c r="B509">
        <v>128.80000305175781</v>
      </c>
    </row>
    <row r="510" spans="1:2" x14ac:dyDescent="0.25">
      <c r="A510">
        <v>791.66400146484375</v>
      </c>
      <c r="B510">
        <v>170</v>
      </c>
    </row>
    <row r="511" spans="1:2" x14ac:dyDescent="0.25">
      <c r="A511">
        <v>791.676025390625</v>
      </c>
      <c r="B511">
        <v>185.5</v>
      </c>
    </row>
    <row r="512" spans="1:2" x14ac:dyDescent="0.25">
      <c r="A512">
        <v>791.68902587890625</v>
      </c>
      <c r="B512">
        <v>164.30000305175781</v>
      </c>
    </row>
    <row r="513" spans="1:2" x14ac:dyDescent="0.25">
      <c r="A513">
        <v>791.70098876953125</v>
      </c>
      <c r="B513">
        <v>124</v>
      </c>
    </row>
    <row r="514" spans="1:2" x14ac:dyDescent="0.25">
      <c r="A514">
        <v>791.7130126953125</v>
      </c>
      <c r="B514">
        <v>82.75</v>
      </c>
    </row>
    <row r="515" spans="1:2" x14ac:dyDescent="0.25">
      <c r="A515">
        <v>791.7249755859375</v>
      </c>
      <c r="B515">
        <v>91.5</v>
      </c>
    </row>
    <row r="516" spans="1:2" x14ac:dyDescent="0.25">
      <c r="A516">
        <v>791.73797607421875</v>
      </c>
      <c r="B516">
        <v>124.19999694824219</v>
      </c>
    </row>
    <row r="517" spans="1:2" x14ac:dyDescent="0.25">
      <c r="A517">
        <v>791.75</v>
      </c>
      <c r="B517">
        <v>146</v>
      </c>
    </row>
    <row r="518" spans="1:2" x14ac:dyDescent="0.25">
      <c r="A518">
        <v>791.76202392578125</v>
      </c>
      <c r="B518">
        <v>212.5</v>
      </c>
    </row>
    <row r="519" spans="1:2" x14ac:dyDescent="0.25">
      <c r="A519">
        <v>791.7750244140625</v>
      </c>
      <c r="B519">
        <v>294.20001220703125</v>
      </c>
    </row>
    <row r="520" spans="1:2" x14ac:dyDescent="0.25">
      <c r="A520">
        <v>791.7869873046875</v>
      </c>
      <c r="B520">
        <v>297.29998779296875</v>
      </c>
    </row>
    <row r="521" spans="1:2" x14ac:dyDescent="0.25">
      <c r="A521">
        <v>791.79901123046875</v>
      </c>
      <c r="B521">
        <v>234.80000305175781</v>
      </c>
    </row>
    <row r="522" spans="1:2" x14ac:dyDescent="0.25">
      <c r="A522">
        <v>791.81097412109375</v>
      </c>
      <c r="B522">
        <v>258.5</v>
      </c>
    </row>
    <row r="523" spans="1:2" x14ac:dyDescent="0.25">
      <c r="A523">
        <v>791.823974609375</v>
      </c>
      <c r="B523">
        <v>603.20001220703125</v>
      </c>
    </row>
    <row r="524" spans="1:2" x14ac:dyDescent="0.25">
      <c r="A524">
        <v>791.83599853515625</v>
      </c>
      <c r="B524">
        <v>1985</v>
      </c>
    </row>
    <row r="525" spans="1:2" x14ac:dyDescent="0.25">
      <c r="A525">
        <v>791.8480224609375</v>
      </c>
      <c r="B525">
        <v>7003</v>
      </c>
    </row>
    <row r="526" spans="1:2" x14ac:dyDescent="0.25">
      <c r="A526">
        <v>791.8599853515625</v>
      </c>
      <c r="B526">
        <v>18740</v>
      </c>
    </row>
    <row r="527" spans="1:2" x14ac:dyDescent="0.25">
      <c r="A527">
        <v>791.87298583984375</v>
      </c>
      <c r="B527">
        <v>30210</v>
      </c>
    </row>
    <row r="528" spans="1:2" x14ac:dyDescent="0.25">
      <c r="A528">
        <v>791.885009765625</v>
      </c>
      <c r="B528">
        <v>28180</v>
      </c>
    </row>
    <row r="529" spans="1:2" x14ac:dyDescent="0.25">
      <c r="A529">
        <v>791.89697265625</v>
      </c>
      <c r="B529">
        <v>15540</v>
      </c>
    </row>
    <row r="530" spans="1:2" x14ac:dyDescent="0.25">
      <c r="A530">
        <v>791.90997314453125</v>
      </c>
      <c r="B530">
        <v>5436</v>
      </c>
    </row>
    <row r="531" spans="1:2" x14ac:dyDescent="0.25">
      <c r="A531">
        <v>791.9219970703125</v>
      </c>
      <c r="B531">
        <v>1551</v>
      </c>
    </row>
    <row r="532" spans="1:2" x14ac:dyDescent="0.25">
      <c r="A532">
        <v>791.93402099609375</v>
      </c>
      <c r="B532">
        <v>583.20001220703125</v>
      </c>
    </row>
    <row r="533" spans="1:2" x14ac:dyDescent="0.25">
      <c r="A533">
        <v>791.947021484375</v>
      </c>
      <c r="B533">
        <v>297</v>
      </c>
    </row>
    <row r="534" spans="1:2" x14ac:dyDescent="0.25">
      <c r="A534">
        <v>791.958984375</v>
      </c>
      <c r="B534">
        <v>211</v>
      </c>
    </row>
    <row r="535" spans="1:2" x14ac:dyDescent="0.25">
      <c r="A535">
        <v>791.97100830078125</v>
      </c>
      <c r="B535">
        <v>192.5</v>
      </c>
    </row>
    <row r="536" spans="1:2" x14ac:dyDescent="0.25">
      <c r="A536">
        <v>791.98297119140625</v>
      </c>
      <c r="B536">
        <v>160</v>
      </c>
    </row>
    <row r="537" spans="1:2" x14ac:dyDescent="0.25">
      <c r="A537">
        <v>791.9959716796875</v>
      </c>
      <c r="B537">
        <v>188.5</v>
      </c>
    </row>
    <row r="538" spans="1:2" x14ac:dyDescent="0.25">
      <c r="A538">
        <v>792.00799560546875</v>
      </c>
      <c r="B538">
        <v>231.69999694824219</v>
      </c>
    </row>
    <row r="539" spans="1:2" x14ac:dyDescent="0.25">
      <c r="A539">
        <v>792.02001953125</v>
      </c>
      <c r="B539">
        <v>176.80000305175781</v>
      </c>
    </row>
    <row r="540" spans="1:2" x14ac:dyDescent="0.25">
      <c r="A540">
        <v>792.03302001953125</v>
      </c>
      <c r="B540">
        <v>94.25</v>
      </c>
    </row>
    <row r="541" spans="1:2" x14ac:dyDescent="0.25">
      <c r="A541">
        <v>792.04498291015625</v>
      </c>
      <c r="B541">
        <v>43.75</v>
      </c>
    </row>
    <row r="542" spans="1:2" x14ac:dyDescent="0.25">
      <c r="A542">
        <v>792.0570068359375</v>
      </c>
      <c r="B542">
        <v>43.75</v>
      </c>
    </row>
    <row r="543" spans="1:2" x14ac:dyDescent="0.25">
      <c r="A543">
        <v>792.0689697265625</v>
      </c>
      <c r="B543">
        <v>102.30000305175781</v>
      </c>
    </row>
    <row r="544" spans="1:2" x14ac:dyDescent="0.25">
      <c r="A544">
        <v>792.08197021484375</v>
      </c>
      <c r="B544">
        <v>165.30000305175781</v>
      </c>
    </row>
    <row r="545" spans="1:2" x14ac:dyDescent="0.25">
      <c r="A545">
        <v>792.093994140625</v>
      </c>
      <c r="B545">
        <v>150.19999694824219</v>
      </c>
    </row>
    <row r="546" spans="1:2" x14ac:dyDescent="0.25">
      <c r="A546">
        <v>792.10601806640625</v>
      </c>
      <c r="B546">
        <v>93</v>
      </c>
    </row>
    <row r="547" spans="1:2" x14ac:dyDescent="0.25">
      <c r="A547">
        <v>792.1190185546875</v>
      </c>
      <c r="B547">
        <v>124.19999694824219</v>
      </c>
    </row>
    <row r="548" spans="1:2" x14ac:dyDescent="0.25">
      <c r="A548">
        <v>792.1309814453125</v>
      </c>
      <c r="B548">
        <v>192.30000305175781</v>
      </c>
    </row>
    <row r="549" spans="1:2" x14ac:dyDescent="0.25">
      <c r="A549">
        <v>792.14300537109375</v>
      </c>
      <c r="B549">
        <v>187.69999694824219</v>
      </c>
    </row>
    <row r="550" spans="1:2" x14ac:dyDescent="0.25">
      <c r="A550">
        <v>792.155029296875</v>
      </c>
      <c r="B550">
        <v>125.80000305175781</v>
      </c>
    </row>
    <row r="551" spans="1:2" x14ac:dyDescent="0.25">
      <c r="A551">
        <v>792.16802978515625</v>
      </c>
      <c r="B551">
        <v>67.75</v>
      </c>
    </row>
    <row r="552" spans="1:2" x14ac:dyDescent="0.25">
      <c r="A552">
        <v>792.17999267578125</v>
      </c>
      <c r="B552">
        <v>62</v>
      </c>
    </row>
    <row r="553" spans="1:2" x14ac:dyDescent="0.25">
      <c r="A553">
        <v>792.1920166015625</v>
      </c>
      <c r="B553">
        <v>75.75</v>
      </c>
    </row>
    <row r="554" spans="1:2" x14ac:dyDescent="0.25">
      <c r="A554">
        <v>792.20501708984375</v>
      </c>
      <c r="B554">
        <v>54.25</v>
      </c>
    </row>
    <row r="555" spans="1:2" x14ac:dyDescent="0.25">
      <c r="A555">
        <v>792.21697998046875</v>
      </c>
      <c r="B555">
        <v>39.5</v>
      </c>
    </row>
    <row r="556" spans="1:2" x14ac:dyDescent="0.25">
      <c r="A556">
        <v>792.22900390625</v>
      </c>
      <c r="B556">
        <v>71.75</v>
      </c>
    </row>
    <row r="557" spans="1:2" x14ac:dyDescent="0.25">
      <c r="A557">
        <v>792.24102783203125</v>
      </c>
      <c r="B557">
        <v>111.5</v>
      </c>
    </row>
    <row r="558" spans="1:2" x14ac:dyDescent="0.25">
      <c r="A558">
        <v>792.2540283203125</v>
      </c>
      <c r="B558">
        <v>134.30000305175781</v>
      </c>
    </row>
    <row r="559" spans="1:2" x14ac:dyDescent="0.25">
      <c r="A559">
        <v>792.2659912109375</v>
      </c>
      <c r="B559">
        <v>144</v>
      </c>
    </row>
    <row r="560" spans="1:2" x14ac:dyDescent="0.25">
      <c r="A560">
        <v>792.27801513671875</v>
      </c>
      <c r="B560">
        <v>137.5</v>
      </c>
    </row>
    <row r="561" spans="1:2" x14ac:dyDescent="0.25">
      <c r="A561">
        <v>792.291015625</v>
      </c>
      <c r="B561">
        <v>133.5</v>
      </c>
    </row>
    <row r="562" spans="1:2" x14ac:dyDescent="0.25">
      <c r="A562">
        <v>792.302978515625</v>
      </c>
      <c r="B562">
        <v>159.5</v>
      </c>
    </row>
    <row r="563" spans="1:2" x14ac:dyDescent="0.25">
      <c r="A563">
        <v>792.31500244140625</v>
      </c>
      <c r="B563">
        <v>230.30000305175781</v>
      </c>
    </row>
    <row r="564" spans="1:2" x14ac:dyDescent="0.25">
      <c r="A564">
        <v>792.3270263671875</v>
      </c>
      <c r="B564">
        <v>486</v>
      </c>
    </row>
    <row r="565" spans="1:2" x14ac:dyDescent="0.25">
      <c r="A565">
        <v>792.34002685546875</v>
      </c>
      <c r="B565">
        <v>1634</v>
      </c>
    </row>
    <row r="566" spans="1:2" x14ac:dyDescent="0.25">
      <c r="A566">
        <v>792.35198974609375</v>
      </c>
      <c r="B566">
        <v>5168</v>
      </c>
    </row>
    <row r="567" spans="1:2" x14ac:dyDescent="0.25">
      <c r="A567">
        <v>792.364013671875</v>
      </c>
      <c r="B567">
        <v>12010</v>
      </c>
    </row>
    <row r="568" spans="1:2" x14ac:dyDescent="0.25">
      <c r="A568">
        <v>792.37701416015625</v>
      </c>
      <c r="B568">
        <v>17640</v>
      </c>
    </row>
    <row r="569" spans="1:2" x14ac:dyDescent="0.25">
      <c r="A569">
        <v>792.38897705078125</v>
      </c>
      <c r="B569">
        <v>15830</v>
      </c>
    </row>
    <row r="570" spans="1:2" x14ac:dyDescent="0.25">
      <c r="A570">
        <v>792.4010009765625</v>
      </c>
      <c r="B570">
        <v>9220</v>
      </c>
    </row>
    <row r="571" spans="1:2" x14ac:dyDescent="0.25">
      <c r="A571">
        <v>792.41302490234375</v>
      </c>
      <c r="B571">
        <v>3953</v>
      </c>
    </row>
    <row r="572" spans="1:2" x14ac:dyDescent="0.25">
      <c r="A572">
        <v>792.426025390625</v>
      </c>
      <c r="B572">
        <v>1369</v>
      </c>
    </row>
    <row r="573" spans="1:2" x14ac:dyDescent="0.25">
      <c r="A573">
        <v>792.43798828125</v>
      </c>
      <c r="B573">
        <v>492</v>
      </c>
    </row>
    <row r="574" spans="1:2" x14ac:dyDescent="0.25">
      <c r="A574">
        <v>792.45001220703125</v>
      </c>
      <c r="B574">
        <v>316.29998779296875</v>
      </c>
    </row>
    <row r="575" spans="1:2" x14ac:dyDescent="0.25">
      <c r="A575">
        <v>792.4630126953125</v>
      </c>
      <c r="B575">
        <v>236</v>
      </c>
    </row>
    <row r="576" spans="1:2" x14ac:dyDescent="0.25">
      <c r="A576">
        <v>792.4749755859375</v>
      </c>
      <c r="B576">
        <v>191.80000305175781</v>
      </c>
    </row>
    <row r="577" spans="1:2" x14ac:dyDescent="0.25">
      <c r="A577">
        <v>792.48699951171875</v>
      </c>
      <c r="B577">
        <v>186.5</v>
      </c>
    </row>
    <row r="578" spans="1:2" x14ac:dyDescent="0.25">
      <c r="A578">
        <v>792.4990234375</v>
      </c>
      <c r="B578">
        <v>139.5</v>
      </c>
    </row>
    <row r="579" spans="1:2" x14ac:dyDescent="0.25">
      <c r="A579">
        <v>792.51202392578125</v>
      </c>
      <c r="B579">
        <v>77.25</v>
      </c>
    </row>
    <row r="580" spans="1:2" x14ac:dyDescent="0.25">
      <c r="A580">
        <v>792.52398681640625</v>
      </c>
      <c r="B580">
        <v>56</v>
      </c>
    </row>
    <row r="581" spans="1:2" x14ac:dyDescent="0.25">
      <c r="A581">
        <v>792.5360107421875</v>
      </c>
      <c r="B581">
        <v>48.75</v>
      </c>
    </row>
    <row r="582" spans="1:2" x14ac:dyDescent="0.25">
      <c r="A582">
        <v>792.54901123046875</v>
      </c>
      <c r="B582">
        <v>41</v>
      </c>
    </row>
    <row r="583" spans="1:2" x14ac:dyDescent="0.25">
      <c r="A583">
        <v>792.56097412109375</v>
      </c>
      <c r="B583">
        <v>59.25</v>
      </c>
    </row>
    <row r="584" spans="1:2" x14ac:dyDescent="0.25">
      <c r="A584">
        <v>792.572998046875</v>
      </c>
      <c r="B584">
        <v>89.25</v>
      </c>
    </row>
    <row r="585" spans="1:2" x14ac:dyDescent="0.25">
      <c r="A585">
        <v>792.58599853515625</v>
      </c>
      <c r="B585">
        <v>92.75</v>
      </c>
    </row>
    <row r="586" spans="1:2" x14ac:dyDescent="0.25">
      <c r="A586">
        <v>792.5980224609375</v>
      </c>
      <c r="B586">
        <v>116</v>
      </c>
    </row>
    <row r="587" spans="1:2" x14ac:dyDescent="0.25">
      <c r="A587">
        <v>792.6099853515625</v>
      </c>
      <c r="B587">
        <v>163.80000305175781</v>
      </c>
    </row>
    <row r="588" spans="1:2" x14ac:dyDescent="0.25">
      <c r="A588">
        <v>792.62200927734375</v>
      </c>
      <c r="B588">
        <v>155.80000305175781</v>
      </c>
    </row>
    <row r="589" spans="1:2" x14ac:dyDescent="0.25">
      <c r="A589">
        <v>792.635009765625</v>
      </c>
      <c r="B589">
        <v>113.30000305175781</v>
      </c>
    </row>
    <row r="590" spans="1:2" x14ac:dyDescent="0.25">
      <c r="A590">
        <v>792.64697265625</v>
      </c>
      <c r="B590">
        <v>73</v>
      </c>
    </row>
    <row r="591" spans="1:2" x14ac:dyDescent="0.25">
      <c r="A591">
        <v>792.65899658203125</v>
      </c>
      <c r="B591">
        <v>53.25</v>
      </c>
    </row>
    <row r="592" spans="1:2" x14ac:dyDescent="0.25">
      <c r="A592">
        <v>792.6719970703125</v>
      </c>
      <c r="B592">
        <v>95.75</v>
      </c>
    </row>
    <row r="593" spans="1:2" x14ac:dyDescent="0.25">
      <c r="A593">
        <v>792.68402099609375</v>
      </c>
      <c r="B593">
        <v>160.5</v>
      </c>
    </row>
    <row r="594" spans="1:2" x14ac:dyDescent="0.25">
      <c r="A594">
        <v>792.69598388671875</v>
      </c>
      <c r="B594">
        <v>185</v>
      </c>
    </row>
    <row r="595" spans="1:2" x14ac:dyDescent="0.25">
      <c r="A595">
        <v>792.7080078125</v>
      </c>
      <c r="B595">
        <v>190.5</v>
      </c>
    </row>
    <row r="596" spans="1:2" x14ac:dyDescent="0.25">
      <c r="A596">
        <v>792.72100830078125</v>
      </c>
      <c r="B596">
        <v>219.5</v>
      </c>
    </row>
    <row r="597" spans="1:2" x14ac:dyDescent="0.25">
      <c r="A597">
        <v>792.73297119140625</v>
      </c>
      <c r="B597">
        <v>237.30000305175781</v>
      </c>
    </row>
    <row r="598" spans="1:2" x14ac:dyDescent="0.25">
      <c r="A598">
        <v>792.7449951171875</v>
      </c>
      <c r="B598">
        <v>171.80000305175781</v>
      </c>
    </row>
    <row r="599" spans="1:2" x14ac:dyDescent="0.25">
      <c r="A599">
        <v>792.75799560546875</v>
      </c>
      <c r="B599">
        <v>99.25</v>
      </c>
    </row>
    <row r="600" spans="1:2" x14ac:dyDescent="0.25">
      <c r="A600">
        <v>792.77001953125</v>
      </c>
      <c r="B600">
        <v>91.75</v>
      </c>
    </row>
    <row r="601" spans="1:2" x14ac:dyDescent="0.25">
      <c r="A601">
        <v>792.781982421875</v>
      </c>
      <c r="B601">
        <v>89.75</v>
      </c>
    </row>
    <row r="602" spans="1:2" x14ac:dyDescent="0.25">
      <c r="A602">
        <v>792.79400634765625</v>
      </c>
      <c r="B602">
        <v>116.80000305175781</v>
      </c>
    </row>
    <row r="603" spans="1:2" x14ac:dyDescent="0.25">
      <c r="A603">
        <v>792.8070068359375</v>
      </c>
      <c r="B603">
        <v>248</v>
      </c>
    </row>
    <row r="604" spans="1:2" x14ac:dyDescent="0.25">
      <c r="A604">
        <v>792.8189697265625</v>
      </c>
      <c r="B604">
        <v>397.79998779296875</v>
      </c>
    </row>
    <row r="605" spans="1:2" x14ac:dyDescent="0.25">
      <c r="A605">
        <v>792.83099365234375</v>
      </c>
      <c r="B605">
        <v>547.29998779296875</v>
      </c>
    </row>
    <row r="606" spans="1:2" x14ac:dyDescent="0.25">
      <c r="A606">
        <v>792.843994140625</v>
      </c>
      <c r="B606">
        <v>1202</v>
      </c>
    </row>
    <row r="607" spans="1:2" x14ac:dyDescent="0.25">
      <c r="A607">
        <v>792.85601806640625</v>
      </c>
      <c r="B607">
        <v>3092</v>
      </c>
    </row>
    <row r="608" spans="1:2" x14ac:dyDescent="0.25">
      <c r="A608">
        <v>792.86798095703125</v>
      </c>
      <c r="B608">
        <v>6218</v>
      </c>
    </row>
    <row r="609" spans="1:2" x14ac:dyDescent="0.25">
      <c r="A609">
        <v>792.8809814453125</v>
      </c>
      <c r="B609">
        <v>8208</v>
      </c>
    </row>
    <row r="610" spans="1:2" x14ac:dyDescent="0.25">
      <c r="A610">
        <v>792.89300537109375</v>
      </c>
      <c r="B610">
        <v>6861</v>
      </c>
    </row>
    <row r="611" spans="1:2" x14ac:dyDescent="0.25">
      <c r="A611">
        <v>792.905029296875</v>
      </c>
      <c r="B611">
        <v>3839</v>
      </c>
    </row>
    <row r="612" spans="1:2" x14ac:dyDescent="0.25">
      <c r="A612">
        <v>792.9169921875</v>
      </c>
      <c r="B612">
        <v>1540</v>
      </c>
    </row>
    <row r="613" spans="1:2" x14ac:dyDescent="0.25">
      <c r="A613">
        <v>792.92999267578125</v>
      </c>
      <c r="B613">
        <v>492</v>
      </c>
    </row>
    <row r="614" spans="1:2" x14ac:dyDescent="0.25">
      <c r="A614">
        <v>792.9420166015625</v>
      </c>
      <c r="B614">
        <v>185.69999694824219</v>
      </c>
    </row>
    <row r="615" spans="1:2" x14ac:dyDescent="0.25">
      <c r="A615">
        <v>792.9539794921875</v>
      </c>
      <c r="B615">
        <v>86.25</v>
      </c>
    </row>
    <row r="616" spans="1:2" x14ac:dyDescent="0.25">
      <c r="A616">
        <v>792.96697998046875</v>
      </c>
      <c r="B616">
        <v>59.5</v>
      </c>
    </row>
    <row r="617" spans="1:2" x14ac:dyDescent="0.25">
      <c r="A617">
        <v>792.97900390625</v>
      </c>
      <c r="B617">
        <v>72.25</v>
      </c>
    </row>
    <row r="618" spans="1:2" x14ac:dyDescent="0.25">
      <c r="A618">
        <v>792.99102783203125</v>
      </c>
      <c r="B618">
        <v>78.75</v>
      </c>
    </row>
    <row r="619" spans="1:2" x14ac:dyDescent="0.25">
      <c r="A619">
        <v>793.00299072265625</v>
      </c>
      <c r="B619">
        <v>58.5</v>
      </c>
    </row>
    <row r="620" spans="1:2" x14ac:dyDescent="0.25">
      <c r="A620">
        <v>793.0159912109375</v>
      </c>
      <c r="B620">
        <v>71.5</v>
      </c>
    </row>
    <row r="621" spans="1:2" x14ac:dyDescent="0.25">
      <c r="A621">
        <v>793.02801513671875</v>
      </c>
      <c r="B621">
        <v>87.25</v>
      </c>
    </row>
    <row r="622" spans="1:2" x14ac:dyDescent="0.25">
      <c r="A622">
        <v>793.03997802734375</v>
      </c>
      <c r="B622">
        <v>85</v>
      </c>
    </row>
    <row r="623" spans="1:2" x14ac:dyDescent="0.25">
      <c r="A623">
        <v>793.052978515625</v>
      </c>
      <c r="B623">
        <v>94.5</v>
      </c>
    </row>
    <row r="624" spans="1:2" x14ac:dyDescent="0.25">
      <c r="A624">
        <v>793.06500244140625</v>
      </c>
      <c r="B624">
        <v>85.5</v>
      </c>
    </row>
    <row r="625" spans="1:2" x14ac:dyDescent="0.25">
      <c r="A625">
        <v>793.0770263671875</v>
      </c>
      <c r="B625">
        <v>56</v>
      </c>
    </row>
    <row r="626" spans="1:2" x14ac:dyDescent="0.25">
      <c r="A626">
        <v>793.09002685546875</v>
      </c>
      <c r="B626">
        <v>27</v>
      </c>
    </row>
    <row r="627" spans="1:2" x14ac:dyDescent="0.25">
      <c r="A627">
        <v>793.10198974609375</v>
      </c>
      <c r="B627">
        <v>18.75</v>
      </c>
    </row>
    <row r="628" spans="1:2" x14ac:dyDescent="0.25">
      <c r="A628">
        <v>793.114013671875</v>
      </c>
      <c r="B628">
        <v>31.75</v>
      </c>
    </row>
    <row r="629" spans="1:2" x14ac:dyDescent="0.25">
      <c r="A629">
        <v>793.1259765625</v>
      </c>
      <c r="B629">
        <v>64.5</v>
      </c>
    </row>
    <row r="630" spans="1:2" x14ac:dyDescent="0.25">
      <c r="A630">
        <v>793.13897705078125</v>
      </c>
      <c r="B630">
        <v>103.5</v>
      </c>
    </row>
    <row r="631" spans="1:2" x14ac:dyDescent="0.25">
      <c r="A631">
        <v>793.1510009765625</v>
      </c>
      <c r="B631">
        <v>87.75</v>
      </c>
    </row>
    <row r="632" spans="1:2" x14ac:dyDescent="0.25">
      <c r="A632">
        <v>793.16302490234375</v>
      </c>
      <c r="B632">
        <v>68.25</v>
      </c>
    </row>
    <row r="633" spans="1:2" x14ac:dyDescent="0.25">
      <c r="A633">
        <v>793.176025390625</v>
      </c>
      <c r="B633">
        <v>84.75</v>
      </c>
    </row>
    <row r="634" spans="1:2" x14ac:dyDescent="0.25">
      <c r="A634">
        <v>793.18798828125</v>
      </c>
      <c r="B634">
        <v>68</v>
      </c>
    </row>
    <row r="635" spans="1:2" x14ac:dyDescent="0.25">
      <c r="A635">
        <v>793.20001220703125</v>
      </c>
      <c r="B635">
        <v>40</v>
      </c>
    </row>
    <row r="636" spans="1:2" x14ac:dyDescent="0.25">
      <c r="A636">
        <v>793.21197509765625</v>
      </c>
      <c r="B636">
        <v>60.5</v>
      </c>
    </row>
    <row r="637" spans="1:2" x14ac:dyDescent="0.25">
      <c r="A637">
        <v>793.2249755859375</v>
      </c>
      <c r="B637">
        <v>100</v>
      </c>
    </row>
    <row r="638" spans="1:2" x14ac:dyDescent="0.25">
      <c r="A638">
        <v>793.23699951171875</v>
      </c>
      <c r="B638">
        <v>119.5</v>
      </c>
    </row>
    <row r="639" spans="1:2" x14ac:dyDescent="0.25">
      <c r="A639">
        <v>793.2490234375</v>
      </c>
      <c r="B639">
        <v>147.5</v>
      </c>
    </row>
    <row r="640" spans="1:2" x14ac:dyDescent="0.25">
      <c r="A640">
        <v>793.26202392578125</v>
      </c>
      <c r="B640">
        <v>157.30000305175781</v>
      </c>
    </row>
    <row r="641" spans="1:2" x14ac:dyDescent="0.25">
      <c r="A641">
        <v>793.27398681640625</v>
      </c>
      <c r="B641">
        <v>124.5</v>
      </c>
    </row>
    <row r="642" spans="1:2" x14ac:dyDescent="0.25">
      <c r="A642">
        <v>793.2860107421875</v>
      </c>
      <c r="B642">
        <v>129</v>
      </c>
    </row>
    <row r="643" spans="1:2" x14ac:dyDescent="0.25">
      <c r="A643">
        <v>793.29901123046875</v>
      </c>
      <c r="B643">
        <v>191.80000305175781</v>
      </c>
    </row>
    <row r="644" spans="1:2" x14ac:dyDescent="0.25">
      <c r="A644">
        <v>793.31097412109375</v>
      </c>
      <c r="B644">
        <v>246.5</v>
      </c>
    </row>
    <row r="645" spans="1:2" x14ac:dyDescent="0.25">
      <c r="A645">
        <v>793.322998046875</v>
      </c>
      <c r="B645">
        <v>288.79998779296875</v>
      </c>
    </row>
    <row r="646" spans="1:2" x14ac:dyDescent="0.25">
      <c r="A646">
        <v>793.33502197265625</v>
      </c>
      <c r="B646">
        <v>456</v>
      </c>
    </row>
    <row r="647" spans="1:2" x14ac:dyDescent="0.25">
      <c r="A647">
        <v>793.3480224609375</v>
      </c>
      <c r="B647">
        <v>1002</v>
      </c>
    </row>
    <row r="648" spans="1:2" x14ac:dyDescent="0.25">
      <c r="A648">
        <v>793.3599853515625</v>
      </c>
      <c r="B648">
        <v>1956</v>
      </c>
    </row>
    <row r="649" spans="1:2" x14ac:dyDescent="0.25">
      <c r="A649">
        <v>793.37200927734375</v>
      </c>
      <c r="B649">
        <v>2826</v>
      </c>
    </row>
    <row r="650" spans="1:2" x14ac:dyDescent="0.25">
      <c r="A650">
        <v>793.385009765625</v>
      </c>
      <c r="B650">
        <v>3110</v>
      </c>
    </row>
    <row r="651" spans="1:2" x14ac:dyDescent="0.25">
      <c r="A651">
        <v>793.39697265625</v>
      </c>
      <c r="B651">
        <v>2577</v>
      </c>
    </row>
    <row r="652" spans="1:2" x14ac:dyDescent="0.25">
      <c r="A652">
        <v>793.40899658203125</v>
      </c>
      <c r="B652">
        <v>1490</v>
      </c>
    </row>
    <row r="653" spans="1:2" x14ac:dyDescent="0.25">
      <c r="A653">
        <v>793.4219970703125</v>
      </c>
      <c r="B653">
        <v>605</v>
      </c>
    </row>
    <row r="654" spans="1:2" x14ac:dyDescent="0.25">
      <c r="A654">
        <v>793.43402099609375</v>
      </c>
      <c r="B654">
        <v>218</v>
      </c>
    </row>
    <row r="655" spans="1:2" x14ac:dyDescent="0.25">
      <c r="A655">
        <v>793.44598388671875</v>
      </c>
      <c r="B655">
        <v>104.80000305175781</v>
      </c>
    </row>
    <row r="656" spans="1:2" x14ac:dyDescent="0.25">
      <c r="A656">
        <v>793.4580078125</v>
      </c>
      <c r="B656">
        <v>65.5</v>
      </c>
    </row>
    <row r="657" spans="1:2" x14ac:dyDescent="0.25">
      <c r="A657">
        <v>793.47100830078125</v>
      </c>
      <c r="B657">
        <v>40.75</v>
      </c>
    </row>
    <row r="658" spans="1:2" x14ac:dyDescent="0.25">
      <c r="A658">
        <v>793.48297119140625</v>
      </c>
      <c r="B658">
        <v>29</v>
      </c>
    </row>
    <row r="659" spans="1:2" x14ac:dyDescent="0.25">
      <c r="A659">
        <v>793.4949951171875</v>
      </c>
      <c r="B659">
        <v>28.5</v>
      </c>
    </row>
    <row r="660" spans="1:2" x14ac:dyDescent="0.25">
      <c r="A660">
        <v>793.50799560546875</v>
      </c>
      <c r="B660">
        <v>43.5</v>
      </c>
    </row>
    <row r="661" spans="1:2" x14ac:dyDescent="0.25">
      <c r="A661">
        <v>793.52001953125</v>
      </c>
      <c r="B661">
        <v>59.5</v>
      </c>
    </row>
    <row r="662" spans="1:2" x14ac:dyDescent="0.25">
      <c r="A662">
        <v>793.531982421875</v>
      </c>
      <c r="B662">
        <v>68.5</v>
      </c>
    </row>
    <row r="663" spans="1:2" x14ac:dyDescent="0.25">
      <c r="A663">
        <v>793.54400634765625</v>
      </c>
      <c r="B663">
        <v>58.75</v>
      </c>
    </row>
    <row r="664" spans="1:2" x14ac:dyDescent="0.25">
      <c r="A664">
        <v>793.5570068359375</v>
      </c>
      <c r="B664">
        <v>54.75</v>
      </c>
    </row>
    <row r="665" spans="1:2" x14ac:dyDescent="0.25">
      <c r="A665">
        <v>793.5689697265625</v>
      </c>
      <c r="B665">
        <v>61</v>
      </c>
    </row>
    <row r="666" spans="1:2" x14ac:dyDescent="0.25">
      <c r="A666">
        <v>793.58099365234375</v>
      </c>
      <c r="B666">
        <v>52</v>
      </c>
    </row>
    <row r="667" spans="1:2" x14ac:dyDescent="0.25">
      <c r="A667">
        <v>793.593994140625</v>
      </c>
      <c r="B667">
        <v>36.25</v>
      </c>
    </row>
    <row r="668" spans="1:2" x14ac:dyDescent="0.25">
      <c r="A668">
        <v>793.60601806640625</v>
      </c>
      <c r="B668">
        <v>25.5</v>
      </c>
    </row>
    <row r="669" spans="1:2" x14ac:dyDescent="0.25">
      <c r="A669">
        <v>793.61798095703125</v>
      </c>
      <c r="B669">
        <v>35</v>
      </c>
    </row>
    <row r="670" spans="1:2" x14ac:dyDescent="0.25">
      <c r="A670">
        <v>793.6309814453125</v>
      </c>
      <c r="B670">
        <v>54.5</v>
      </c>
    </row>
    <row r="671" spans="1:2" x14ac:dyDescent="0.25">
      <c r="A671">
        <v>793.64300537109375</v>
      </c>
      <c r="B671">
        <v>49.75</v>
      </c>
    </row>
    <row r="672" spans="1:2" x14ac:dyDescent="0.25">
      <c r="A672">
        <v>793.655029296875</v>
      </c>
      <c r="B672">
        <v>48</v>
      </c>
    </row>
    <row r="673" spans="1:2" x14ac:dyDescent="0.25">
      <c r="A673">
        <v>793.6669921875</v>
      </c>
      <c r="B673">
        <v>69.5</v>
      </c>
    </row>
    <row r="674" spans="1:2" x14ac:dyDescent="0.25">
      <c r="A674">
        <v>793.67999267578125</v>
      </c>
      <c r="B674">
        <v>69.75</v>
      </c>
    </row>
    <row r="675" spans="1:2" x14ac:dyDescent="0.25">
      <c r="A675">
        <v>793.6920166015625</v>
      </c>
      <c r="B675">
        <v>39.25</v>
      </c>
    </row>
    <row r="676" spans="1:2" x14ac:dyDescent="0.25">
      <c r="A676">
        <v>793.7039794921875</v>
      </c>
      <c r="B676">
        <v>13.5</v>
      </c>
    </row>
    <row r="677" spans="1:2" x14ac:dyDescent="0.25">
      <c r="A677">
        <v>793.71697998046875</v>
      </c>
      <c r="B677">
        <v>30.25</v>
      </c>
    </row>
    <row r="678" spans="1:2" x14ac:dyDescent="0.25">
      <c r="A678">
        <v>793.72900390625</v>
      </c>
      <c r="B678">
        <v>65.75</v>
      </c>
    </row>
    <row r="679" spans="1:2" x14ac:dyDescent="0.25">
      <c r="A679">
        <v>793.74102783203125</v>
      </c>
      <c r="B679">
        <v>68.25</v>
      </c>
    </row>
    <row r="680" spans="1:2" x14ac:dyDescent="0.25">
      <c r="A680">
        <v>793.7540283203125</v>
      </c>
      <c r="B680">
        <v>55.25</v>
      </c>
    </row>
    <row r="681" spans="1:2" x14ac:dyDescent="0.25">
      <c r="A681">
        <v>793.7659912109375</v>
      </c>
      <c r="B681">
        <v>69.25</v>
      </c>
    </row>
    <row r="682" spans="1:2" x14ac:dyDescent="0.25">
      <c r="A682">
        <v>793.77801513671875</v>
      </c>
      <c r="B682">
        <v>145.5</v>
      </c>
    </row>
    <row r="683" spans="1:2" x14ac:dyDescent="0.25">
      <c r="A683">
        <v>793.78997802734375</v>
      </c>
      <c r="B683">
        <v>243</v>
      </c>
    </row>
    <row r="684" spans="1:2" x14ac:dyDescent="0.25">
      <c r="A684">
        <v>793.802978515625</v>
      </c>
      <c r="B684">
        <v>285.29998779296875</v>
      </c>
    </row>
    <row r="685" spans="1:2" x14ac:dyDescent="0.25">
      <c r="A685">
        <v>793.81500244140625</v>
      </c>
      <c r="B685">
        <v>320.79998779296875</v>
      </c>
    </row>
    <row r="686" spans="1:2" x14ac:dyDescent="0.25">
      <c r="A686">
        <v>793.8270263671875</v>
      </c>
      <c r="B686">
        <v>436.5</v>
      </c>
    </row>
    <row r="687" spans="1:2" x14ac:dyDescent="0.25">
      <c r="A687">
        <v>793.84002685546875</v>
      </c>
      <c r="B687">
        <v>571</v>
      </c>
    </row>
    <row r="688" spans="1:2" x14ac:dyDescent="0.25">
      <c r="A688">
        <v>793.85198974609375</v>
      </c>
      <c r="B688">
        <v>589.5</v>
      </c>
    </row>
    <row r="689" spans="1:2" x14ac:dyDescent="0.25">
      <c r="A689">
        <v>793.864013671875</v>
      </c>
      <c r="B689">
        <v>726.5</v>
      </c>
    </row>
    <row r="690" spans="1:2" x14ac:dyDescent="0.25">
      <c r="A690">
        <v>793.87701416015625</v>
      </c>
      <c r="B690">
        <v>1049</v>
      </c>
    </row>
    <row r="691" spans="1:2" x14ac:dyDescent="0.25">
      <c r="A691">
        <v>793.88897705078125</v>
      </c>
      <c r="B691">
        <v>1084</v>
      </c>
    </row>
    <row r="692" spans="1:2" x14ac:dyDescent="0.25">
      <c r="A692">
        <v>793.9010009765625</v>
      </c>
      <c r="B692">
        <v>830.5</v>
      </c>
    </row>
    <row r="693" spans="1:2" x14ac:dyDescent="0.25">
      <c r="A693">
        <v>793.91302490234375</v>
      </c>
      <c r="B693">
        <v>576.79998779296875</v>
      </c>
    </row>
    <row r="694" spans="1:2" x14ac:dyDescent="0.25">
      <c r="A694">
        <v>793.926025390625</v>
      </c>
      <c r="B694">
        <v>363.79998779296875</v>
      </c>
    </row>
    <row r="695" spans="1:2" x14ac:dyDescent="0.25">
      <c r="A695">
        <v>793.93798828125</v>
      </c>
      <c r="B695">
        <v>186.30000305175781</v>
      </c>
    </row>
    <row r="696" spans="1:2" x14ac:dyDescent="0.25">
      <c r="A696">
        <v>793.95001220703125</v>
      </c>
      <c r="B696">
        <v>75.25</v>
      </c>
    </row>
    <row r="697" spans="1:2" x14ac:dyDescent="0.25">
      <c r="A697">
        <v>793.9630126953125</v>
      </c>
      <c r="B697">
        <v>55.25</v>
      </c>
    </row>
    <row r="698" spans="1:2" x14ac:dyDescent="0.25">
      <c r="A698">
        <v>793.9749755859375</v>
      </c>
      <c r="B698">
        <v>50.75</v>
      </c>
    </row>
    <row r="699" spans="1:2" x14ac:dyDescent="0.25">
      <c r="A699">
        <v>793.98699951171875</v>
      </c>
      <c r="B699">
        <v>49.5</v>
      </c>
    </row>
    <row r="700" spans="1:2" x14ac:dyDescent="0.25">
      <c r="A700">
        <v>794</v>
      </c>
      <c r="B700">
        <v>73.25</v>
      </c>
    </row>
    <row r="701" spans="1:2" x14ac:dyDescent="0.25">
      <c r="A701">
        <v>794.01202392578125</v>
      </c>
      <c r="B701">
        <v>76.5</v>
      </c>
    </row>
    <row r="702" spans="1:2" x14ac:dyDescent="0.25">
      <c r="A702">
        <v>794.02398681640625</v>
      </c>
      <c r="B702">
        <v>49.5</v>
      </c>
    </row>
    <row r="703" spans="1:2" x14ac:dyDescent="0.25">
      <c r="A703">
        <v>794.0360107421875</v>
      </c>
      <c r="B703">
        <v>17.75</v>
      </c>
    </row>
    <row r="704" spans="1:2" x14ac:dyDescent="0.25">
      <c r="A704">
        <v>794.04901123046875</v>
      </c>
      <c r="B704">
        <v>9.5</v>
      </c>
    </row>
    <row r="705" spans="1:2" x14ac:dyDescent="0.25">
      <c r="A705">
        <v>794.06097412109375</v>
      </c>
      <c r="B705">
        <v>22</v>
      </c>
    </row>
    <row r="706" spans="1:2" x14ac:dyDescent="0.25">
      <c r="A706">
        <v>794.072998046875</v>
      </c>
      <c r="B706">
        <v>35.75</v>
      </c>
    </row>
    <row r="707" spans="1:2" x14ac:dyDescent="0.25">
      <c r="A707">
        <v>794.08599853515625</v>
      </c>
      <c r="B707">
        <v>40.25</v>
      </c>
    </row>
    <row r="708" spans="1:2" x14ac:dyDescent="0.25">
      <c r="A708">
        <v>794.0980224609375</v>
      </c>
      <c r="B708">
        <v>36.5</v>
      </c>
    </row>
    <row r="709" spans="1:2" x14ac:dyDescent="0.25">
      <c r="A709">
        <v>794.1099853515625</v>
      </c>
      <c r="B709">
        <v>45.5</v>
      </c>
    </row>
    <row r="710" spans="1:2" x14ac:dyDescent="0.25">
      <c r="A710">
        <v>794.12298583984375</v>
      </c>
      <c r="B710">
        <v>51</v>
      </c>
    </row>
    <row r="711" spans="1:2" x14ac:dyDescent="0.25">
      <c r="A711">
        <v>794.135009765625</v>
      </c>
      <c r="B711">
        <v>41.75</v>
      </c>
    </row>
    <row r="712" spans="1:2" x14ac:dyDescent="0.25">
      <c r="A712">
        <v>794.14697265625</v>
      </c>
      <c r="B712">
        <v>54.5</v>
      </c>
    </row>
    <row r="713" spans="1:2" x14ac:dyDescent="0.25">
      <c r="A713">
        <v>794.15899658203125</v>
      </c>
      <c r="B713">
        <v>60.5</v>
      </c>
    </row>
    <row r="714" spans="1:2" x14ac:dyDescent="0.25">
      <c r="A714">
        <v>794.1719970703125</v>
      </c>
      <c r="B714">
        <v>39.75</v>
      </c>
    </row>
    <row r="715" spans="1:2" x14ac:dyDescent="0.25">
      <c r="A715">
        <v>794.18402099609375</v>
      </c>
      <c r="B715">
        <v>45.5</v>
      </c>
    </row>
    <row r="716" spans="1:2" x14ac:dyDescent="0.25">
      <c r="A716">
        <v>794.19598388671875</v>
      </c>
      <c r="B716">
        <v>62.5</v>
      </c>
    </row>
    <row r="717" spans="1:2" x14ac:dyDescent="0.25">
      <c r="A717">
        <v>794.208984375</v>
      </c>
      <c r="B717">
        <v>49</v>
      </c>
    </row>
    <row r="718" spans="1:2" x14ac:dyDescent="0.25">
      <c r="A718">
        <v>794.22100830078125</v>
      </c>
      <c r="B718">
        <v>52.5</v>
      </c>
    </row>
    <row r="719" spans="1:2" x14ac:dyDescent="0.25">
      <c r="A719">
        <v>794.23297119140625</v>
      </c>
      <c r="B719">
        <v>93.25</v>
      </c>
    </row>
    <row r="720" spans="1:2" x14ac:dyDescent="0.25">
      <c r="A720">
        <v>794.2459716796875</v>
      </c>
      <c r="B720">
        <v>95.5</v>
      </c>
    </row>
    <row r="721" spans="1:2" x14ac:dyDescent="0.25">
      <c r="A721">
        <v>794.25799560546875</v>
      </c>
      <c r="B721">
        <v>83</v>
      </c>
    </row>
    <row r="722" spans="1:2" x14ac:dyDescent="0.25">
      <c r="A722">
        <v>794.27001953125</v>
      </c>
      <c r="B722">
        <v>106</v>
      </c>
    </row>
    <row r="723" spans="1:2" x14ac:dyDescent="0.25">
      <c r="A723">
        <v>794.28302001953125</v>
      </c>
      <c r="B723">
        <v>99</v>
      </c>
    </row>
    <row r="724" spans="1:2" x14ac:dyDescent="0.25">
      <c r="A724">
        <v>794.29498291015625</v>
      </c>
      <c r="B724">
        <v>71.75</v>
      </c>
    </row>
    <row r="725" spans="1:2" x14ac:dyDescent="0.25">
      <c r="A725">
        <v>794.3070068359375</v>
      </c>
      <c r="B725">
        <v>115.80000305175781</v>
      </c>
    </row>
    <row r="726" spans="1:2" x14ac:dyDescent="0.25">
      <c r="A726">
        <v>794.3189697265625</v>
      </c>
      <c r="B726">
        <v>211.80000305175781</v>
      </c>
    </row>
    <row r="727" spans="1:2" x14ac:dyDescent="0.25">
      <c r="A727">
        <v>794.33197021484375</v>
      </c>
      <c r="B727">
        <v>279.5</v>
      </c>
    </row>
    <row r="728" spans="1:2" x14ac:dyDescent="0.25">
      <c r="A728">
        <v>794.343994140625</v>
      </c>
      <c r="B728">
        <v>344.5</v>
      </c>
    </row>
    <row r="729" spans="1:2" x14ac:dyDescent="0.25">
      <c r="A729">
        <v>794.35601806640625</v>
      </c>
      <c r="B729">
        <v>467</v>
      </c>
    </row>
    <row r="730" spans="1:2" x14ac:dyDescent="0.25">
      <c r="A730">
        <v>794.3690185546875</v>
      </c>
      <c r="B730">
        <v>585.29998779296875</v>
      </c>
    </row>
    <row r="731" spans="1:2" x14ac:dyDescent="0.25">
      <c r="A731">
        <v>794.3809814453125</v>
      </c>
      <c r="B731">
        <v>564.79998779296875</v>
      </c>
    </row>
    <row r="732" spans="1:2" x14ac:dyDescent="0.25">
      <c r="A732">
        <v>794.39300537109375</v>
      </c>
      <c r="B732">
        <v>466.20001220703125</v>
      </c>
    </row>
    <row r="733" spans="1:2" x14ac:dyDescent="0.25">
      <c r="A733">
        <v>794.406005859375</v>
      </c>
      <c r="B733">
        <v>411</v>
      </c>
    </row>
    <row r="734" spans="1:2" x14ac:dyDescent="0.25">
      <c r="A734">
        <v>794.41802978515625</v>
      </c>
      <c r="B734">
        <v>330.29998779296875</v>
      </c>
    </row>
    <row r="735" spans="1:2" x14ac:dyDescent="0.25">
      <c r="A735">
        <v>794.42999267578125</v>
      </c>
      <c r="B735">
        <v>211.5</v>
      </c>
    </row>
    <row r="736" spans="1:2" x14ac:dyDescent="0.25">
      <c r="A736">
        <v>794.4429931640625</v>
      </c>
      <c r="B736">
        <v>113.80000305175781</v>
      </c>
    </row>
    <row r="737" spans="1:2" x14ac:dyDescent="0.25">
      <c r="A737">
        <v>794.45501708984375</v>
      </c>
      <c r="B737">
        <v>55.5</v>
      </c>
    </row>
    <row r="738" spans="1:2" x14ac:dyDescent="0.25">
      <c r="A738">
        <v>794.46697998046875</v>
      </c>
      <c r="B738">
        <v>32.5</v>
      </c>
    </row>
    <row r="739" spans="1:2" x14ac:dyDescent="0.25">
      <c r="A739">
        <v>794.47900390625</v>
      </c>
      <c r="B739">
        <v>18.5</v>
      </c>
    </row>
    <row r="740" spans="1:2" x14ac:dyDescent="0.25">
      <c r="A740">
        <v>794.49200439453125</v>
      </c>
      <c r="B740">
        <v>11.5</v>
      </c>
    </row>
    <row r="741" spans="1:2" x14ac:dyDescent="0.25">
      <c r="A741">
        <v>794.5040283203125</v>
      </c>
      <c r="B741">
        <v>19</v>
      </c>
    </row>
    <row r="742" spans="1:2" x14ac:dyDescent="0.25">
      <c r="A742">
        <v>794.5159912109375</v>
      </c>
      <c r="B742">
        <v>26</v>
      </c>
    </row>
    <row r="743" spans="1:2" x14ac:dyDescent="0.25">
      <c r="A743">
        <v>794.52899169921875</v>
      </c>
      <c r="B743">
        <v>22.5</v>
      </c>
    </row>
    <row r="744" spans="1:2" x14ac:dyDescent="0.25">
      <c r="A744">
        <v>794.541015625</v>
      </c>
      <c r="B744">
        <v>16.5</v>
      </c>
    </row>
    <row r="745" spans="1:2" x14ac:dyDescent="0.25">
      <c r="A745">
        <v>794.552978515625</v>
      </c>
      <c r="B745">
        <v>30.75</v>
      </c>
    </row>
    <row r="746" spans="1:2" x14ac:dyDescent="0.25">
      <c r="A746">
        <v>794.56597900390625</v>
      </c>
      <c r="B746">
        <v>58</v>
      </c>
    </row>
    <row r="747" spans="1:2" x14ac:dyDescent="0.25">
      <c r="A747">
        <v>794.5780029296875</v>
      </c>
      <c r="B747">
        <v>50.75</v>
      </c>
    </row>
    <row r="748" spans="1:2" x14ac:dyDescent="0.25">
      <c r="A748">
        <v>794.59002685546875</v>
      </c>
      <c r="B748">
        <v>21.25</v>
      </c>
    </row>
    <row r="749" spans="1:2" x14ac:dyDescent="0.25">
      <c r="A749">
        <v>794.60198974609375</v>
      </c>
      <c r="B749">
        <v>4.5</v>
      </c>
    </row>
    <row r="750" spans="1:2" x14ac:dyDescent="0.25">
      <c r="A750">
        <v>794.614990234375</v>
      </c>
      <c r="B750">
        <v>3.5</v>
      </c>
    </row>
    <row r="751" spans="1:2" x14ac:dyDescent="0.25">
      <c r="A751">
        <v>794.62701416015625</v>
      </c>
      <c r="B751">
        <v>25</v>
      </c>
    </row>
    <row r="752" spans="1:2" x14ac:dyDescent="0.25">
      <c r="A752">
        <v>794.63897705078125</v>
      </c>
      <c r="B752">
        <v>60.25</v>
      </c>
    </row>
    <row r="753" spans="1:2" x14ac:dyDescent="0.25">
      <c r="A753">
        <v>794.6519775390625</v>
      </c>
      <c r="B753">
        <v>60.75</v>
      </c>
    </row>
    <row r="754" spans="1:2" x14ac:dyDescent="0.25">
      <c r="A754">
        <v>794.66400146484375</v>
      </c>
      <c r="B754">
        <v>54.25</v>
      </c>
    </row>
    <row r="755" spans="1:2" x14ac:dyDescent="0.25">
      <c r="A755">
        <v>794.676025390625</v>
      </c>
      <c r="B755">
        <v>73.5</v>
      </c>
    </row>
    <row r="756" spans="1:2" x14ac:dyDescent="0.25">
      <c r="A756">
        <v>794.68902587890625</v>
      </c>
      <c r="B756">
        <v>57.25</v>
      </c>
    </row>
    <row r="757" spans="1:2" x14ac:dyDescent="0.25">
      <c r="A757">
        <v>794.70098876953125</v>
      </c>
      <c r="B757">
        <v>30.75</v>
      </c>
    </row>
    <row r="758" spans="1:2" x14ac:dyDescent="0.25">
      <c r="A758">
        <v>794.7130126953125</v>
      </c>
      <c r="B758">
        <v>42.75</v>
      </c>
    </row>
    <row r="759" spans="1:2" x14ac:dyDescent="0.25">
      <c r="A759">
        <v>794.72601318359375</v>
      </c>
      <c r="B759">
        <v>83.25</v>
      </c>
    </row>
    <row r="760" spans="1:2" x14ac:dyDescent="0.25">
      <c r="A760">
        <v>794.73797607421875</v>
      </c>
      <c r="B760">
        <v>120</v>
      </c>
    </row>
    <row r="761" spans="1:2" x14ac:dyDescent="0.25">
      <c r="A761">
        <v>794.75</v>
      </c>
      <c r="B761">
        <v>115</v>
      </c>
    </row>
    <row r="762" spans="1:2" x14ac:dyDescent="0.25">
      <c r="A762">
        <v>794.76202392578125</v>
      </c>
      <c r="B762">
        <v>130.80000305175781</v>
      </c>
    </row>
    <row r="763" spans="1:2" x14ac:dyDescent="0.25">
      <c r="A763">
        <v>794.7750244140625</v>
      </c>
      <c r="B763">
        <v>165.5</v>
      </c>
    </row>
    <row r="764" spans="1:2" x14ac:dyDescent="0.25">
      <c r="A764">
        <v>794.7869873046875</v>
      </c>
      <c r="B764">
        <v>148.5</v>
      </c>
    </row>
    <row r="765" spans="1:2" x14ac:dyDescent="0.25">
      <c r="A765">
        <v>794.79901123046875</v>
      </c>
      <c r="B765">
        <v>138.80000305175781</v>
      </c>
    </row>
    <row r="766" spans="1:2" x14ac:dyDescent="0.25">
      <c r="A766">
        <v>794.81201171875</v>
      </c>
      <c r="B766">
        <v>187.69999694824219</v>
      </c>
    </row>
    <row r="767" spans="1:2" x14ac:dyDescent="0.25">
      <c r="A767">
        <v>794.823974609375</v>
      </c>
      <c r="B767">
        <v>315.79998779296875</v>
      </c>
    </row>
    <row r="768" spans="1:2" x14ac:dyDescent="0.25">
      <c r="A768">
        <v>794.83599853515625</v>
      </c>
      <c r="B768">
        <v>484.79998779296875</v>
      </c>
    </row>
    <row r="769" spans="1:2" x14ac:dyDescent="0.25">
      <c r="A769">
        <v>794.8489990234375</v>
      </c>
      <c r="B769">
        <v>630.29998779296875</v>
      </c>
    </row>
    <row r="770" spans="1:2" x14ac:dyDescent="0.25">
      <c r="A770">
        <v>794.86102294921875</v>
      </c>
      <c r="B770">
        <v>762</v>
      </c>
    </row>
    <row r="771" spans="1:2" x14ac:dyDescent="0.25">
      <c r="A771">
        <v>794.87298583984375</v>
      </c>
      <c r="B771">
        <v>740.5</v>
      </c>
    </row>
    <row r="772" spans="1:2" x14ac:dyDescent="0.25">
      <c r="A772">
        <v>794.885986328125</v>
      </c>
      <c r="B772">
        <v>500.29998779296875</v>
      </c>
    </row>
    <row r="773" spans="1:2" x14ac:dyDescent="0.25">
      <c r="A773">
        <v>794.89801025390625</v>
      </c>
      <c r="B773">
        <v>325</v>
      </c>
    </row>
    <row r="774" spans="1:2" x14ac:dyDescent="0.25">
      <c r="A774">
        <v>794.90997314453125</v>
      </c>
      <c r="B774">
        <v>294.5</v>
      </c>
    </row>
    <row r="775" spans="1:2" x14ac:dyDescent="0.25">
      <c r="A775">
        <v>794.9219970703125</v>
      </c>
      <c r="B775">
        <v>213.80000305175781</v>
      </c>
    </row>
    <row r="776" spans="1:2" x14ac:dyDescent="0.25">
      <c r="A776">
        <v>794.93499755859375</v>
      </c>
      <c r="B776">
        <v>107</v>
      </c>
    </row>
    <row r="777" spans="1:2" x14ac:dyDescent="0.25">
      <c r="A777">
        <v>794.947021484375</v>
      </c>
      <c r="B777">
        <v>62.75</v>
      </c>
    </row>
    <row r="778" spans="1:2" x14ac:dyDescent="0.25">
      <c r="A778">
        <v>794.958984375</v>
      </c>
      <c r="B778">
        <v>42.5</v>
      </c>
    </row>
    <row r="779" spans="1:2" x14ac:dyDescent="0.25">
      <c r="A779">
        <v>794.97198486328125</v>
      </c>
      <c r="B779">
        <v>25.25</v>
      </c>
    </row>
    <row r="780" spans="1:2" x14ac:dyDescent="0.25">
      <c r="A780">
        <v>794.9840087890625</v>
      </c>
      <c r="B780">
        <v>15.25</v>
      </c>
    </row>
    <row r="781" spans="1:2" x14ac:dyDescent="0.25">
      <c r="A781">
        <v>794.9959716796875</v>
      </c>
      <c r="B781">
        <v>12</v>
      </c>
    </row>
    <row r="782" spans="1:2" x14ac:dyDescent="0.25">
      <c r="A782">
        <v>795.00897216796875</v>
      </c>
      <c r="B782">
        <v>28</v>
      </c>
    </row>
    <row r="783" spans="1:2" x14ac:dyDescent="0.25">
      <c r="A783">
        <v>795.02099609375</v>
      </c>
      <c r="B783">
        <v>43.25</v>
      </c>
    </row>
    <row r="784" spans="1:2" x14ac:dyDescent="0.25">
      <c r="A784">
        <v>795.03302001953125</v>
      </c>
      <c r="B784">
        <v>26.25</v>
      </c>
    </row>
    <row r="785" spans="1:2" x14ac:dyDescent="0.25">
      <c r="A785">
        <v>795.0460205078125</v>
      </c>
      <c r="B785">
        <v>10.25</v>
      </c>
    </row>
    <row r="786" spans="1:2" x14ac:dyDescent="0.25">
      <c r="A786">
        <v>795.0579833984375</v>
      </c>
      <c r="B786">
        <v>20.75</v>
      </c>
    </row>
    <row r="787" spans="1:2" x14ac:dyDescent="0.25">
      <c r="A787">
        <v>795.07000732421875</v>
      </c>
      <c r="B787">
        <v>31.25</v>
      </c>
    </row>
    <row r="788" spans="1:2" x14ac:dyDescent="0.25">
      <c r="A788">
        <v>795.08197021484375</v>
      </c>
      <c r="B788">
        <v>25</v>
      </c>
    </row>
    <row r="789" spans="1:2" x14ac:dyDescent="0.25">
      <c r="A789">
        <v>795.094970703125</v>
      </c>
      <c r="B789">
        <v>13.75</v>
      </c>
    </row>
    <row r="790" spans="1:2" x14ac:dyDescent="0.25">
      <c r="A790">
        <v>795.10699462890625</v>
      </c>
      <c r="B790">
        <v>20.5</v>
      </c>
    </row>
    <row r="791" spans="1:2" x14ac:dyDescent="0.25">
      <c r="A791">
        <v>795.1190185546875</v>
      </c>
      <c r="B791">
        <v>29.75</v>
      </c>
    </row>
    <row r="792" spans="1:2" x14ac:dyDescent="0.25">
      <c r="A792">
        <v>795.13201904296875</v>
      </c>
      <c r="B792">
        <v>24</v>
      </c>
    </row>
    <row r="793" spans="1:2" x14ac:dyDescent="0.25">
      <c r="A793">
        <v>795.14398193359375</v>
      </c>
      <c r="B793">
        <v>35</v>
      </c>
    </row>
    <row r="794" spans="1:2" x14ac:dyDescent="0.25">
      <c r="A794">
        <v>795.156005859375</v>
      </c>
      <c r="B794">
        <v>43.75</v>
      </c>
    </row>
    <row r="795" spans="1:2" x14ac:dyDescent="0.25">
      <c r="A795">
        <v>795.16900634765625</v>
      </c>
      <c r="B795">
        <v>19.5</v>
      </c>
    </row>
    <row r="796" spans="1:2" x14ac:dyDescent="0.25">
      <c r="A796">
        <v>795.1810302734375</v>
      </c>
      <c r="B796">
        <v>3.75</v>
      </c>
    </row>
    <row r="797" spans="1:2" x14ac:dyDescent="0.25">
      <c r="A797">
        <v>795.1929931640625</v>
      </c>
      <c r="B797">
        <v>8.25</v>
      </c>
    </row>
    <row r="798" spans="1:2" x14ac:dyDescent="0.25">
      <c r="A798">
        <v>795.20599365234375</v>
      </c>
      <c r="B798">
        <v>23.75</v>
      </c>
    </row>
    <row r="799" spans="1:2" x14ac:dyDescent="0.25">
      <c r="A799">
        <v>795.218017578125</v>
      </c>
      <c r="B799">
        <v>48.25</v>
      </c>
    </row>
    <row r="800" spans="1:2" x14ac:dyDescent="0.25">
      <c r="A800">
        <v>795.22998046875</v>
      </c>
      <c r="B800">
        <v>60</v>
      </c>
    </row>
    <row r="801" spans="1:2" x14ac:dyDescent="0.25">
      <c r="A801">
        <v>795.24298095703125</v>
      </c>
      <c r="B801">
        <v>75.5</v>
      </c>
    </row>
    <row r="802" spans="1:2" x14ac:dyDescent="0.25">
      <c r="A802">
        <v>795.2550048828125</v>
      </c>
      <c r="B802">
        <v>114</v>
      </c>
    </row>
    <row r="803" spans="1:2" x14ac:dyDescent="0.25">
      <c r="A803">
        <v>795.26702880859375</v>
      </c>
      <c r="B803">
        <v>122.80000305175781</v>
      </c>
    </row>
    <row r="804" spans="1:2" x14ac:dyDescent="0.25">
      <c r="A804">
        <v>795.27899169921875</v>
      </c>
      <c r="B804">
        <v>92.5</v>
      </c>
    </row>
  </sheetData>
  <sheetProtection formatCells="0"/>
  <sortState ref="A1:B804">
    <sortCondition ref="A1"/>
  </sortState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T804"/>
  <sheetViews>
    <sheetView workbookViewId="0"/>
  </sheetViews>
  <sheetFormatPr defaultRowHeight="15" x14ac:dyDescent="0.25"/>
  <cols>
    <col min="6" max="6" width="17.7109375" customWidth="1"/>
  </cols>
  <sheetData>
    <row r="1" spans="1:20" ht="15.75" thickBot="1" x14ac:dyDescent="0.3">
      <c r="A1">
        <v>785.42401123046875</v>
      </c>
      <c r="B1">
        <v>219.5</v>
      </c>
      <c r="C1" s="2" t="s">
        <v>18</v>
      </c>
      <c r="D1">
        <f>D2 - (1/$G$6)</f>
        <v>787.36602783203125</v>
      </c>
      <c r="E1">
        <v>0</v>
      </c>
      <c r="G1" s="2" t="s">
        <v>20</v>
      </c>
      <c r="H1" s="2" t="s">
        <v>21</v>
      </c>
      <c r="I1" s="2" t="s">
        <v>21</v>
      </c>
      <c r="J1">
        <f>'hidden params'!J1</f>
        <v>1</v>
      </c>
      <c r="K1">
        <f>IF(ISNUMBER(D1),ROUND((D1-I$2)*$G$6,0),"")</f>
        <v>3</v>
      </c>
      <c r="L1">
        <f>IF(ISNUMBER((((EXP(GAMMALN($I$3+1)))/((EXP(GAMMALN(K1+1)))*(EXP(GAMMALN($I$3-K1+1))))))*(($I$8)^K1)*((1-$I$8)^($I$3-K1))),(((EXP(GAMMALN($I$3+1)))/((EXP(GAMMALN(K1+1)))*(EXP(GAMMALN($I$3-K1+1))))))*(($I$8)^K1)*((1-$I$8)^($I$3-K1)),0)</f>
        <v>0</v>
      </c>
      <c r="M1">
        <f>I$7*(L$1*J1) + $I$4</f>
        <v>4843.4443455369546</v>
      </c>
      <c r="N1">
        <f>IF(ISNUMBER((((EXP(GAMMALN($I$22+1)))/((EXP(GAMMALN(K1+1)))*(EXP(GAMMALN($I$22-K1+1))))))*(($I$11)^K1)*((1-$I$11)^($I$22-K1))),(((EXP(GAMMALN($I$22+1)))/((EXP(GAMMALN(K1+1)))*(EXP(GAMMALN($I$22-K1+1))))))*(($I$11)^K1)*((1-$I$11)^($I$22-K1)),0)</f>
        <v>6.1085265355320415E-5</v>
      </c>
      <c r="O1">
        <f>I$10*(N$1*J1) + $I$4</f>
        <v>4867.5111583051703</v>
      </c>
      <c r="P1">
        <f>IF(ISNUMBER(D1),SUM(M1,O1)-$I$4,"")</f>
        <v>4867.5111583051694</v>
      </c>
      <c r="Q1">
        <f>IF(ISNUMBER(P1),P1-E1,"")</f>
        <v>4867.5111583051694</v>
      </c>
      <c r="R1">
        <f>IF(ISNUMBER(P1),Q1*Q1,"")</f>
        <v>23692664.87622533</v>
      </c>
      <c r="S1">
        <f>IF(ISNUMBER(P1),((IF(P1&gt;E1,I$5*(P1-E1),P1-E1)))^2,"")</f>
        <v>23692664.87622533</v>
      </c>
      <c r="T1">
        <f>IF(ISNUMBER(P1),(M1*D1),"")</f>
        <v>3813563.5353709441</v>
      </c>
    </row>
    <row r="2" spans="1:20" ht="15.75" thickTop="1" x14ac:dyDescent="0.25">
      <c r="A2">
        <v>785.43597412109375</v>
      </c>
      <c r="B2">
        <v>153</v>
      </c>
      <c r="C2" s="2" t="s">
        <v>19</v>
      </c>
      <c r="D2">
        <f>D3 - (1/$G$6)</f>
        <v>787.86602783203125</v>
      </c>
      <c r="E2">
        <v>0</v>
      </c>
      <c r="F2" s="3" t="s">
        <v>22</v>
      </c>
      <c r="G2" s="4">
        <v>4.61865234375</v>
      </c>
      <c r="H2" t="s">
        <v>431</v>
      </c>
      <c r="I2">
        <f>'hidden params'!I2</f>
        <v>785.83883500000002</v>
      </c>
      <c r="J2">
        <f>'hidden params'!J2</f>
        <v>0.80344617693080145</v>
      </c>
      <c r="K2">
        <f t="shared" ref="K2:K30" si="0">IF(ISNUMBER(D2),ROUND((D2-I$2)*$G$6,0),"")</f>
        <v>4</v>
      </c>
      <c r="L2">
        <f t="shared" ref="L2:L30" si="1">IF(ISNUMBER((((EXP(GAMMALN($I$3+1)))/((EXP(GAMMALN(K2+1)))*(EXP(GAMMALN($I$3-K2+1))))))*(($I$8)^K2)*((1-$I$8)^($I$3-K2))),(((EXP(GAMMALN($I$3+1)))/((EXP(GAMMALN(K2+1)))*(EXP(GAMMALN($I$3-K2+1))))))*(($I$8)^K2)*((1-$I$8)^($I$3-K2)),0)</f>
        <v>0</v>
      </c>
      <c r="M2">
        <f>I$7*((L$1*J2)+(L$2*J1)) + $I$4</f>
        <v>4843.4443455369546</v>
      </c>
      <c r="N2">
        <f t="shared" ref="N2:N30" si="2">IF(ISNUMBER((((EXP(GAMMALN($I$22+1)))/((EXP(GAMMALN(K2+1)))*(EXP(GAMMALN($I$22-K2+1))))))*(($I$11)^K2)*((1-$I$11)^($I$22-K2))),(((EXP(GAMMALN($I$22+1)))/((EXP(GAMMALN(K2+1)))*(EXP(GAMMALN($I$22-K2+1))))))*(($I$11)^K2)*((1-$I$11)^($I$22-K2)),0)</f>
        <v>4.7745650477956685E-4</v>
      </c>
      <c r="O2">
        <f>I$10*((N$1*J2)+(N$2*J1)) + $I$4</f>
        <v>5050.8924865431618</v>
      </c>
      <c r="P2">
        <f t="shared" ref="P2:P30" si="3">IF(ISNUMBER(D2),SUM(M2,O2)-$I$4,"")</f>
        <v>5050.8924865431618</v>
      </c>
      <c r="Q2">
        <f t="shared" ref="Q2:Q30" si="4">IF(ISNUMBER(P2),P2-E2,"")</f>
        <v>5050.8924865431618</v>
      </c>
      <c r="R2">
        <f t="shared" ref="R2:R30" si="5">IF(ISNUMBER(P2),Q2*Q2,"")</f>
        <v>25511514.910618164</v>
      </c>
      <c r="S2">
        <f t="shared" ref="S2:S30" si="6">IF(ISNUMBER(P2),((IF(P2&gt;E2,I$5*(P2-E2),P2-E2)))^2,"")</f>
        <v>25511514.910618164</v>
      </c>
      <c r="T2">
        <f t="shared" ref="T2:T30" si="7">IF(ISNUMBER(P2),(M2*D2),"")</f>
        <v>3815985.2575437129</v>
      </c>
    </row>
    <row r="3" spans="1:20" x14ac:dyDescent="0.25">
      <c r="A3">
        <v>785.447998046875</v>
      </c>
      <c r="B3">
        <v>89.25</v>
      </c>
      <c r="D3">
        <f>D4 - (1/$G$6)</f>
        <v>788.36602783203125</v>
      </c>
      <c r="E3">
        <v>0</v>
      </c>
      <c r="F3" s="7" t="s">
        <v>16</v>
      </c>
      <c r="G3" s="8">
        <f>IF(ISBLANK(G2),"",$G$2*$G$6)</f>
        <v>9.2373046875</v>
      </c>
      <c r="H3" s="22" t="s">
        <v>432</v>
      </c>
      <c r="I3" s="22">
        <v>1.9757049934812336</v>
      </c>
      <c r="J3">
        <f>'hidden params'!J3</f>
        <v>0.37217999724675188</v>
      </c>
      <c r="K3">
        <f t="shared" si="0"/>
        <v>5</v>
      </c>
      <c r="L3">
        <f t="shared" si="1"/>
        <v>0</v>
      </c>
      <c r="M3">
        <f>I$7*((L$1*J3)+(L$2*J2)+(L$3*J1)) + $I$4</f>
        <v>4843.4443455369546</v>
      </c>
      <c r="N3">
        <f t="shared" si="2"/>
        <v>2.7079062622837984E-3</v>
      </c>
      <c r="O3">
        <f>I$10*((N$1*J3)+(N$2*J2)+(N$3*J1)) + $I$4</f>
        <v>6070.4196110642306</v>
      </c>
      <c r="P3">
        <f t="shared" si="3"/>
        <v>6070.4196110642297</v>
      </c>
      <c r="Q3">
        <f t="shared" si="4"/>
        <v>6070.4196110642297</v>
      </c>
      <c r="R3">
        <f t="shared" si="5"/>
        <v>36849994.25439319</v>
      </c>
      <c r="S3">
        <f t="shared" si="6"/>
        <v>36849994.25439319</v>
      </c>
      <c r="T3">
        <f t="shared" si="7"/>
        <v>3818406.9797164812</v>
      </c>
    </row>
    <row r="4" spans="1:20" x14ac:dyDescent="0.25">
      <c r="A4">
        <v>785.46099853515625</v>
      </c>
      <c r="B4">
        <v>92</v>
      </c>
      <c r="D4">
        <v>788.86602783203125</v>
      </c>
      <c r="E4">
        <v>10550</v>
      </c>
      <c r="F4" s="5" t="s">
        <v>23</v>
      </c>
      <c r="G4" s="6">
        <v>791.4166259765625</v>
      </c>
      <c r="H4" t="s">
        <v>11</v>
      </c>
      <c r="I4">
        <v>4843.4443455369546</v>
      </c>
      <c r="J4">
        <f>'hidden params'!J4</f>
        <v>0.12617301604219128</v>
      </c>
      <c r="K4">
        <f t="shared" si="0"/>
        <v>6</v>
      </c>
      <c r="L4">
        <f t="shared" si="1"/>
        <v>0</v>
      </c>
      <c r="M4">
        <f>I$7*((L$1*J4)+(L$2*J3)+(L$3*J2)+(L$4*J1)) + $I$4</f>
        <v>4843.4443455369546</v>
      </c>
      <c r="N4">
        <f t="shared" si="2"/>
        <v>1.1486181761007999E-2</v>
      </c>
      <c r="O4">
        <f>I$10*((N$1*J4)+(N$2*J3)+(N$3*J2)+(N$4*J1)) + $I$4</f>
        <v>10299.081958124112</v>
      </c>
      <c r="P4">
        <f t="shared" si="3"/>
        <v>10299.081958124112</v>
      </c>
      <c r="Q4">
        <f t="shared" si="4"/>
        <v>-250.91804187588787</v>
      </c>
      <c r="R4">
        <f t="shared" si="5"/>
        <v>62959.863738829816</v>
      </c>
      <c r="S4">
        <f t="shared" si="6"/>
        <v>62959.863738829816</v>
      </c>
      <c r="T4">
        <f t="shared" si="7"/>
        <v>3820828.7018892495</v>
      </c>
    </row>
    <row r="5" spans="1:20" ht="15.75" thickBot="1" x14ac:dyDescent="0.3">
      <c r="A5">
        <v>785.4730224609375</v>
      </c>
      <c r="B5">
        <v>124.5</v>
      </c>
      <c r="D5">
        <v>789.3690185546875</v>
      </c>
      <c r="E5">
        <v>26460</v>
      </c>
      <c r="F5" s="9" t="s">
        <v>24</v>
      </c>
      <c r="G5" s="10">
        <f>($G$4-1.00794)*$G$6</f>
        <v>1580.8173719531251</v>
      </c>
      <c r="H5" t="s">
        <v>433</v>
      </c>
      <c r="I5">
        <f>'hidden params'!D2</f>
        <v>1</v>
      </c>
      <c r="J5">
        <f>'hidden params'!J5</f>
        <v>3.4501219851586933E-2</v>
      </c>
      <c r="K5">
        <f t="shared" si="0"/>
        <v>7</v>
      </c>
      <c r="L5">
        <f t="shared" si="1"/>
        <v>0</v>
      </c>
      <c r="M5">
        <f>I$7*((L$1*J5)+(L$2*J4)+(L$3*J3)+(L$4*J2)+(L$5*J1)) + $I$4</f>
        <v>4843.4443455369546</v>
      </c>
      <c r="N5">
        <f t="shared" si="2"/>
        <v>3.6990468382290795E-2</v>
      </c>
      <c r="O5">
        <f>I$10*((N$1*J5)+(N$2*J4)+(N$3*J3)+(N$4*J2)+(N$5*J1)) + $I$4</f>
        <v>23474.774234326491</v>
      </c>
      <c r="P5">
        <f t="shared" si="3"/>
        <v>23474.774234326491</v>
      </c>
      <c r="Q5">
        <f t="shared" si="4"/>
        <v>-2985.2257656735092</v>
      </c>
      <c r="R5">
        <f t="shared" si="5"/>
        <v>8911572.8720409889</v>
      </c>
      <c r="S5">
        <f t="shared" si="6"/>
        <v>8911572.8720409889</v>
      </c>
      <c r="T5">
        <f t="shared" si="7"/>
        <v>3823264.9094607565</v>
      </c>
    </row>
    <row r="6" spans="1:20" ht="15.75" thickTop="1" x14ac:dyDescent="0.25">
      <c r="A6">
        <v>785.4849853515625</v>
      </c>
      <c r="B6">
        <v>104.5</v>
      </c>
      <c r="D6">
        <v>789.87200927734375</v>
      </c>
      <c r="E6">
        <v>64880</v>
      </c>
      <c r="F6" t="s">
        <v>25</v>
      </c>
      <c r="G6">
        <v>2</v>
      </c>
      <c r="H6" t="s">
        <v>434</v>
      </c>
      <c r="I6">
        <f>SUM(S1:S30)</f>
        <v>842753610.08042729</v>
      </c>
      <c r="J6">
        <f>'hidden params'!J6</f>
        <v>8.0089009138998458E-3</v>
      </c>
      <c r="K6">
        <f t="shared" si="0"/>
        <v>8</v>
      </c>
      <c r="L6">
        <f t="shared" si="1"/>
        <v>0</v>
      </c>
      <c r="M6">
        <f>I$7*((L$1*J6)+(L$2*J5)+(L$3*J4)+(L$4*J3)+(L$5*J2)+(L$6*J1)) + $I$4</f>
        <v>4843.4443455369546</v>
      </c>
      <c r="N6">
        <f t="shared" si="2"/>
        <v>9.0791836566254419E-2</v>
      </c>
      <c r="O6">
        <f>I$10*((N$1*J6)+(N$2*J5)+(N$3*J4)+(N$4*J3)+(N$5*J2)+(N$6*J1)) + $I$4</f>
        <v>54149.067596084482</v>
      </c>
      <c r="P6">
        <f t="shared" si="3"/>
        <v>54149.067596084482</v>
      </c>
      <c r="Q6">
        <f t="shared" si="4"/>
        <v>-10730.932403915518</v>
      </c>
      <c r="R6">
        <f t="shared" si="5"/>
        <v>115152910.25740407</v>
      </c>
      <c r="S6">
        <f t="shared" si="6"/>
        <v>115152910.25740407</v>
      </c>
      <c r="T6">
        <f t="shared" si="7"/>
        <v>3825701.1170322634</v>
      </c>
    </row>
    <row r="7" spans="1:20" x14ac:dyDescent="0.25">
      <c r="A7">
        <v>785.49700927734375</v>
      </c>
      <c r="B7">
        <v>43.5</v>
      </c>
      <c r="D7">
        <v>790.36199951171875</v>
      </c>
      <c r="E7">
        <v>114300</v>
      </c>
      <c r="F7" t="s">
        <v>26</v>
      </c>
      <c r="G7" s="11">
        <v>0.10000000149011612</v>
      </c>
      <c r="H7" s="22" t="s">
        <v>435</v>
      </c>
      <c r="I7" s="22">
        <v>99070.559277048829</v>
      </c>
      <c r="J7">
        <f>'hidden params'!J7</f>
        <v>1.6289556013377802E-3</v>
      </c>
      <c r="K7">
        <f t="shared" si="0"/>
        <v>9</v>
      </c>
      <c r="L7">
        <f t="shared" si="1"/>
        <v>0</v>
      </c>
      <c r="M7">
        <f>I$7*((L$1*J7)+(L$2*J6)+(L$3*J5)+(L$4*J4)+(L$5*J3)+(L$6*J2)+(L$7*J1)) + $I$4</f>
        <v>4843.4443455369546</v>
      </c>
      <c r="N7">
        <f t="shared" si="2"/>
        <v>0.16875606620169034</v>
      </c>
      <c r="O7">
        <f>I$10*((N$1*J7)+(N$2*J6)+(N$3*J5)+(N$4*J4)+(N$5*J3)+(N$6*J2)+(N$7*J1)) + $I$4</f>
        <v>106104.50954261018</v>
      </c>
      <c r="P7">
        <f t="shared" si="3"/>
        <v>106104.50954261018</v>
      </c>
      <c r="Q7">
        <f t="shared" si="4"/>
        <v>-8195.4904573898239</v>
      </c>
      <c r="R7">
        <f t="shared" si="5"/>
        <v>67166063.837167665</v>
      </c>
      <c r="S7">
        <f t="shared" si="6"/>
        <v>67166063.837167665</v>
      </c>
      <c r="T7">
        <f t="shared" si="7"/>
        <v>3828074.3574623154</v>
      </c>
    </row>
    <row r="8" spans="1:20" x14ac:dyDescent="0.25">
      <c r="A8">
        <v>785.510009765625</v>
      </c>
      <c r="B8">
        <v>10.25</v>
      </c>
      <c r="D8">
        <v>790.86602783203125</v>
      </c>
      <c r="E8">
        <v>162800</v>
      </c>
      <c r="F8" t="s">
        <v>27</v>
      </c>
      <c r="G8" s="11">
        <v>2.9999999329447746E-2</v>
      </c>
      <c r="H8" s="22" t="s">
        <v>436</v>
      </c>
      <c r="I8" s="22">
        <v>1E-3</v>
      </c>
      <c r="J8">
        <f>'hidden params'!J8</f>
        <v>2.9654445356787595E-4</v>
      </c>
      <c r="K8">
        <f t="shared" si="0"/>
        <v>10</v>
      </c>
      <c r="L8">
        <f t="shared" si="1"/>
        <v>0</v>
      </c>
      <c r="M8">
        <f>I$7*((L$1*J8)+(L$2*J7)+(L$3*J6)+(L$4*J5)+(L$5*J4)+(L$6*J3)+(L$7*J2)+(L$8*J1)) + $I$4</f>
        <v>4843.4443455369546</v>
      </c>
      <c r="N8">
        <f t="shared" si="2"/>
        <v>0.23323991804333277</v>
      </c>
      <c r="O8">
        <f>I$10*((N$1*J8)+(N$2*J7)+(N$3*J6)+(N$4*J5)+(N$5*J4)+(N$6*J3)+(N$7*J2)+(N$8*J1)) + $I$4</f>
        <v>165473.29090713937</v>
      </c>
      <c r="P8">
        <f t="shared" si="3"/>
        <v>165473.29090713937</v>
      </c>
      <c r="Q8">
        <f t="shared" si="4"/>
        <v>2673.290907139366</v>
      </c>
      <c r="R8">
        <f t="shared" si="5"/>
        <v>7146484.2741940143</v>
      </c>
      <c r="S8">
        <f t="shared" si="6"/>
        <v>7146484.2741940143</v>
      </c>
      <c r="T8">
        <f t="shared" si="7"/>
        <v>3830515.5905803237</v>
      </c>
    </row>
    <row r="9" spans="1:20" x14ac:dyDescent="0.25">
      <c r="A9">
        <v>785.52197265625</v>
      </c>
      <c r="B9">
        <v>14.5</v>
      </c>
      <c r="D9">
        <v>791.3690185546875</v>
      </c>
      <c r="E9">
        <v>189300</v>
      </c>
      <c r="F9" t="s">
        <v>28</v>
      </c>
      <c r="G9">
        <v>6</v>
      </c>
      <c r="H9" t="s">
        <v>442</v>
      </c>
      <c r="I9">
        <f>I3*I8</f>
        <v>1.9757049934812335E-3</v>
      </c>
      <c r="J9">
        <f>'hidden params'!J9</f>
        <v>4.9062092495307995E-5</v>
      </c>
      <c r="K9">
        <f t="shared" si="0"/>
        <v>11</v>
      </c>
      <c r="L9">
        <f t="shared" si="1"/>
        <v>0</v>
      </c>
      <c r="M9">
        <f>I$7*((L$1*J9)+(L$2*J8)+(L$3*J7)+(L$4*J6)+(L$5*J5)+(L$6*J4)+(L$7*J3)+(L$8*J2)+(L$9*J1)) + $I$4</f>
        <v>4843.4443455369546</v>
      </c>
      <c r="N9">
        <f t="shared" si="2"/>
        <v>0.23141278065061552</v>
      </c>
      <c r="O9">
        <f>I$10*((N$1*J9)+(N$2*J8)+(N$3*J7)+(N$4*J6)+(N$5*J5)+(N$6*J4)+(N$7*J3)+(N$8*J2)+(N$9*J1)) + $I$4</f>
        <v>199648.20081693656</v>
      </c>
      <c r="P9">
        <f t="shared" si="3"/>
        <v>199648.20081693656</v>
      </c>
      <c r="Q9">
        <f t="shared" si="4"/>
        <v>10348.200816936558</v>
      </c>
      <c r="R9">
        <f t="shared" si="5"/>
        <v>107085260.14764644</v>
      </c>
      <c r="S9">
        <f t="shared" si="6"/>
        <v>107085260.14764644</v>
      </c>
      <c r="T9">
        <f t="shared" si="7"/>
        <v>3832951.7981518307</v>
      </c>
    </row>
    <row r="10" spans="1:20" x14ac:dyDescent="0.25">
      <c r="A10">
        <v>785.53399658203125</v>
      </c>
      <c r="B10">
        <v>29.75</v>
      </c>
      <c r="D10">
        <v>791.87298583984375</v>
      </c>
      <c r="E10">
        <v>176500</v>
      </c>
      <c r="F10" s="2" t="s">
        <v>19</v>
      </c>
      <c r="G10">
        <v>789.1309814453125</v>
      </c>
      <c r="H10" s="23" t="s">
        <v>448</v>
      </c>
      <c r="I10" s="23">
        <v>393987.20179448102</v>
      </c>
      <c r="J10">
        <f>'hidden params'!J10</f>
        <v>7.4618768218493286E-6</v>
      </c>
      <c r="K10">
        <f t="shared" si="0"/>
        <v>12</v>
      </c>
      <c r="L10">
        <f t="shared" si="1"/>
        <v>0</v>
      </c>
      <c r="M10">
        <f>I$7*((L1*J$10)+(L2*J$9)+(L3*J$8)+(L4*J$7)+(L5*J$6)+(L6*J$5)+(L7*J$4)+(L8*J$3)+(L9*J$2)+(L10*J$1)) + $I$4</f>
        <v>4843.4443455369546</v>
      </c>
      <c r="N10">
        <f t="shared" si="2"/>
        <v>0.15440111645066934</v>
      </c>
      <c r="O10">
        <f>I$10*((N1*J$10)+(N2*J$9)+(N3*J$8)+(N4*J$7)+(N5*J$6)+(N6*J$5)+(N7*J$4)+(N8*J$3)+(N9*J$2)+(N10*J$1)) + $I$4</f>
        <v>182877.09817013409</v>
      </c>
      <c r="P10">
        <f t="shared" si="3"/>
        <v>182877.09817013409</v>
      </c>
      <c r="Q10">
        <f t="shared" si="4"/>
        <v>6377.0981701340934</v>
      </c>
      <c r="R10">
        <f t="shared" si="5"/>
        <v>40667381.0715276</v>
      </c>
      <c r="S10">
        <f t="shared" si="6"/>
        <v>40667381.0715276</v>
      </c>
      <c r="T10">
        <f t="shared" si="7"/>
        <v>3835392.7356494563</v>
      </c>
    </row>
    <row r="11" spans="1:20" x14ac:dyDescent="0.25">
      <c r="A11">
        <v>785.5460205078125</v>
      </c>
      <c r="B11">
        <v>35.5</v>
      </c>
      <c r="D11">
        <v>792.37701416015625</v>
      </c>
      <c r="E11">
        <v>136300</v>
      </c>
      <c r="F11" s="2" t="s">
        <v>29</v>
      </c>
      <c r="G11">
        <v>793.7496337890625</v>
      </c>
      <c r="H11" s="23" t="s">
        <v>449</v>
      </c>
      <c r="I11" s="23">
        <v>0.74406872282594705</v>
      </c>
      <c r="J11">
        <f>'hidden params'!J11</f>
        <v>1.052564504578221E-6</v>
      </c>
      <c r="K11">
        <f t="shared" si="0"/>
        <v>13</v>
      </c>
      <c r="L11">
        <f t="shared" si="1"/>
        <v>0</v>
      </c>
      <c r="M11">
        <f t="shared" ref="M11:M30" si="8">I$7*((L2*J$10)+(L3*J$9)+(L4*J$8)+(L5*J$7)+(L6*J$6)+(L7*J$5)+(L8*J$4)+(L9*J$3)+(L10*J$2)+(L11*J$1)) + $I$4</f>
        <v>4843.4443455369546</v>
      </c>
      <c r="N11">
        <f t="shared" si="2"/>
        <v>6.0563614721859803E-2</v>
      </c>
      <c r="O11">
        <f t="shared" ref="O11:O30" si="9">I$10*((N2*J$10)+(N3*J$9)+(N4*J$8)+(N5*J$7)+(N6*J$6)+(N7*J$5)+(N8*J$4)+(N9*J$3)+(N10*J$2)+(N11*J$1)) + $I$4</f>
        <v>125713.05421557926</v>
      </c>
      <c r="P11">
        <f t="shared" si="3"/>
        <v>125713.05421557926</v>
      </c>
      <c r="Q11">
        <f t="shared" si="4"/>
        <v>-10586.945784420735</v>
      </c>
      <c r="R11">
        <f t="shared" si="5"/>
        <v>112083421.04226398</v>
      </c>
      <c r="S11">
        <f t="shared" si="6"/>
        <v>112083421.04226398</v>
      </c>
      <c r="T11">
        <f t="shared" si="7"/>
        <v>3837833.9687674642</v>
      </c>
    </row>
    <row r="12" spans="1:20" x14ac:dyDescent="0.25">
      <c r="A12">
        <v>785.55902099609375</v>
      </c>
      <c r="B12">
        <v>26.5</v>
      </c>
      <c r="D12">
        <v>792.8809814453125</v>
      </c>
      <c r="E12">
        <v>77760</v>
      </c>
      <c r="F12" t="s">
        <v>30</v>
      </c>
      <c r="G12" t="s">
        <v>31</v>
      </c>
      <c r="H12" t="s">
        <v>453</v>
      </c>
      <c r="I12">
        <f>I11*I22</f>
        <v>10.233877429296951</v>
      </c>
      <c r="J12">
        <f>'hidden params'!J12</f>
        <v>1.3868021752309093E-7</v>
      </c>
      <c r="K12">
        <f t="shared" si="0"/>
        <v>14</v>
      </c>
      <c r="L12">
        <f t="shared" si="1"/>
        <v>0</v>
      </c>
      <c r="M12">
        <f t="shared" si="8"/>
        <v>4843.4443455369546</v>
      </c>
      <c r="N12">
        <f t="shared" si="2"/>
        <v>9.4822388003656614E-3</v>
      </c>
      <c r="O12">
        <f t="shared" si="9"/>
        <v>65660.475144776807</v>
      </c>
      <c r="P12">
        <f t="shared" si="3"/>
        <v>65660.475144776807</v>
      </c>
      <c r="Q12">
        <f t="shared" si="4"/>
        <v>-12099.524855223193</v>
      </c>
      <c r="R12">
        <f t="shared" si="5"/>
        <v>146398501.72216383</v>
      </c>
      <c r="S12">
        <f t="shared" si="6"/>
        <v>146398501.72216383</v>
      </c>
      <c r="T12">
        <f t="shared" si="7"/>
        <v>3840274.9062650898</v>
      </c>
    </row>
    <row r="13" spans="1:20" x14ac:dyDescent="0.25">
      <c r="A13">
        <v>785.57098388671875</v>
      </c>
      <c r="B13">
        <v>9.75</v>
      </c>
      <c r="D13">
        <v>793.385009765625</v>
      </c>
      <c r="E13">
        <v>35700</v>
      </c>
      <c r="F13">
        <v>18930</v>
      </c>
      <c r="H13" s="24"/>
      <c r="I13" s="24"/>
      <c r="J13">
        <f>'hidden params'!J13</f>
        <v>1.7100403136067916E-8</v>
      </c>
      <c r="K13">
        <f t="shared" si="0"/>
        <v>15</v>
      </c>
      <c r="L13">
        <f t="shared" si="1"/>
        <v>0</v>
      </c>
      <c r="M13">
        <f t="shared" si="8"/>
        <v>4843.4443455369546</v>
      </c>
      <c r="N13">
        <f t="shared" si="2"/>
        <v>0</v>
      </c>
      <c r="O13">
        <f t="shared" si="9"/>
        <v>28402.314144449952</v>
      </c>
      <c r="P13">
        <f t="shared" si="3"/>
        <v>28402.314144449956</v>
      </c>
      <c r="Q13">
        <f t="shared" si="4"/>
        <v>-7297.6858555500439</v>
      </c>
      <c r="R13">
        <f t="shared" si="5"/>
        <v>53256218.846295178</v>
      </c>
      <c r="S13">
        <f t="shared" si="6"/>
        <v>53256218.846295178</v>
      </c>
      <c r="T13">
        <f t="shared" si="7"/>
        <v>3842716.1393830981</v>
      </c>
    </row>
    <row r="14" spans="1:20" x14ac:dyDescent="0.25">
      <c r="A14">
        <v>785.5830078125</v>
      </c>
      <c r="B14">
        <v>17</v>
      </c>
      <c r="D14">
        <v>793.88897705078125</v>
      </c>
      <c r="E14">
        <v>12520</v>
      </c>
      <c r="F14">
        <v>18930</v>
      </c>
      <c r="H14" s="24"/>
      <c r="I14" s="24"/>
      <c r="J14">
        <f>'hidden params'!J14</f>
        <v>2.001917954263115E-9</v>
      </c>
      <c r="K14">
        <f t="shared" si="0"/>
        <v>16</v>
      </c>
      <c r="L14">
        <f t="shared" si="1"/>
        <v>0</v>
      </c>
      <c r="M14">
        <f t="shared" si="8"/>
        <v>4843.4443455369546</v>
      </c>
      <c r="N14">
        <f t="shared" si="2"/>
        <v>0</v>
      </c>
      <c r="O14">
        <f t="shared" si="9"/>
        <v>12244.767373775396</v>
      </c>
      <c r="P14">
        <f t="shared" si="3"/>
        <v>12244.767373775394</v>
      </c>
      <c r="Q14">
        <f t="shared" si="4"/>
        <v>-275.23262622460607</v>
      </c>
      <c r="R14">
        <f t="shared" si="5"/>
        <v>75752.998538493717</v>
      </c>
      <c r="S14">
        <f t="shared" si="6"/>
        <v>75752.998538493717</v>
      </c>
      <c r="T14">
        <f t="shared" si="7"/>
        <v>3845157.0768807237</v>
      </c>
    </row>
    <row r="15" spans="1:20" x14ac:dyDescent="0.25">
      <c r="A15">
        <v>785.594970703125</v>
      </c>
      <c r="B15">
        <v>53.25</v>
      </c>
      <c r="D15">
        <f>D14 + (1/$G$6)</f>
        <v>794.38897705078125</v>
      </c>
      <c r="E15">
        <v>0</v>
      </c>
      <c r="J15">
        <f>'hidden params'!J15</f>
        <v>0</v>
      </c>
      <c r="K15">
        <f t="shared" si="0"/>
        <v>17</v>
      </c>
      <c r="L15">
        <f t="shared" si="1"/>
        <v>0</v>
      </c>
      <c r="M15">
        <f t="shared" si="8"/>
        <v>4843.4443455369546</v>
      </c>
      <c r="N15">
        <f t="shared" si="2"/>
        <v>0</v>
      </c>
      <c r="O15">
        <f t="shared" si="9"/>
        <v>6804.5505694294607</v>
      </c>
      <c r="P15">
        <f t="shared" si="3"/>
        <v>6804.5505694294607</v>
      </c>
      <c r="Q15">
        <f t="shared" si="4"/>
        <v>6804.5505694294607</v>
      </c>
      <c r="R15">
        <f t="shared" si="5"/>
        <v>46301908.451922797</v>
      </c>
      <c r="S15">
        <f t="shared" si="6"/>
        <v>46301908.451922797</v>
      </c>
      <c r="T15">
        <f t="shared" si="7"/>
        <v>3847578.799053492</v>
      </c>
    </row>
    <row r="16" spans="1:20" x14ac:dyDescent="0.25">
      <c r="A16">
        <v>785.60699462890625</v>
      </c>
      <c r="B16">
        <v>59.5</v>
      </c>
      <c r="D16">
        <f>D15 + (1/$G$6)</f>
        <v>794.88897705078125</v>
      </c>
      <c r="E16">
        <v>0</v>
      </c>
      <c r="F16">
        <v>842753610.08169138</v>
      </c>
      <c r="H16" t="s">
        <v>450</v>
      </c>
      <c r="I16">
        <f>I7/(I7+I10)</f>
        <v>0.20093093973765941</v>
      </c>
      <c r="J16">
        <f>'hidden params'!J16</f>
        <v>0</v>
      </c>
      <c r="K16">
        <f t="shared" si="0"/>
        <v>18</v>
      </c>
      <c r="L16">
        <f t="shared" si="1"/>
        <v>0</v>
      </c>
      <c r="M16">
        <f t="shared" si="8"/>
        <v>4843.4443455369546</v>
      </c>
      <c r="N16">
        <f t="shared" si="2"/>
        <v>0</v>
      </c>
      <c r="O16">
        <f t="shared" si="9"/>
        <v>5294.5738791988206</v>
      </c>
      <c r="P16">
        <f t="shared" si="3"/>
        <v>5294.5738791988206</v>
      </c>
      <c r="Q16">
        <f t="shared" si="4"/>
        <v>5294.5738791988206</v>
      </c>
      <c r="R16">
        <f t="shared" si="5"/>
        <v>28032512.562294446</v>
      </c>
      <c r="S16">
        <f t="shared" si="6"/>
        <v>28032512.562294446</v>
      </c>
      <c r="T16">
        <f t="shared" si="7"/>
        <v>3850000.5212262603</v>
      </c>
    </row>
    <row r="17" spans="1:20" x14ac:dyDescent="0.25">
      <c r="A17">
        <v>785.6199951171875</v>
      </c>
      <c r="B17">
        <v>52</v>
      </c>
      <c r="D17">
        <f>D16 + (1/$G$6)</f>
        <v>795.38897705078125</v>
      </c>
      <c r="E17">
        <v>0</v>
      </c>
      <c r="F17">
        <v>842753610.08042777</v>
      </c>
      <c r="H17" t="s">
        <v>451</v>
      </c>
      <c r="I17">
        <f>I10/(I10+I7)</f>
        <v>0.7990690602623407</v>
      </c>
      <c r="J17">
        <f>'hidden params'!J17</f>
        <v>0</v>
      </c>
      <c r="K17">
        <f t="shared" si="0"/>
        <v>19</v>
      </c>
      <c r="L17">
        <f t="shared" si="1"/>
        <v>0</v>
      </c>
      <c r="M17">
        <f t="shared" si="8"/>
        <v>4843.4443455369546</v>
      </c>
      <c r="N17">
        <f t="shared" si="2"/>
        <v>0</v>
      </c>
      <c r="O17">
        <f t="shared" si="9"/>
        <v>4935.4319053141026</v>
      </c>
      <c r="P17">
        <f t="shared" si="3"/>
        <v>4935.4319053141026</v>
      </c>
      <c r="Q17">
        <f t="shared" si="4"/>
        <v>4935.4319053141026</v>
      </c>
      <c r="R17">
        <f t="shared" si="5"/>
        <v>24358488.091992393</v>
      </c>
      <c r="S17">
        <f t="shared" si="6"/>
        <v>24358488.091992393</v>
      </c>
      <c r="T17">
        <f t="shared" si="7"/>
        <v>3852422.2433990291</v>
      </c>
    </row>
    <row r="18" spans="1:20" x14ac:dyDescent="0.25">
      <c r="A18">
        <v>785.63201904296875</v>
      </c>
      <c r="B18">
        <v>72.75</v>
      </c>
      <c r="E18">
        <v>0</v>
      </c>
      <c r="F18">
        <v>842754382.82641351</v>
      </c>
      <c r="J18">
        <f>'hidden params'!J18</f>
        <v>0</v>
      </c>
      <c r="K18" t="str">
        <f t="shared" si="0"/>
        <v/>
      </c>
      <c r="L18">
        <f t="shared" si="1"/>
        <v>0</v>
      </c>
      <c r="M18">
        <f t="shared" si="8"/>
        <v>4843.4443455369546</v>
      </c>
      <c r="N18">
        <f t="shared" si="2"/>
        <v>0</v>
      </c>
      <c r="O18">
        <f t="shared" si="9"/>
        <v>4860.2707373829699</v>
      </c>
      <c r="P18" t="str">
        <f t="shared" si="3"/>
        <v/>
      </c>
      <c r="Q18" t="str">
        <f t="shared" si="4"/>
        <v/>
      </c>
      <c r="R18" t="str">
        <f t="shared" si="5"/>
        <v/>
      </c>
      <c r="S18" t="str">
        <f t="shared" si="6"/>
        <v/>
      </c>
      <c r="T18" t="str">
        <f t="shared" si="7"/>
        <v/>
      </c>
    </row>
    <row r="19" spans="1:20" x14ac:dyDescent="0.25">
      <c r="A19">
        <v>785.64398193359375</v>
      </c>
      <c r="B19">
        <v>75.5</v>
      </c>
      <c r="E19">
        <v>0</v>
      </c>
      <c r="H19" t="s">
        <v>441</v>
      </c>
      <c r="I19">
        <v>9011.8120805369126</v>
      </c>
      <c r="J19">
        <f>'hidden params'!J19</f>
        <v>0</v>
      </c>
      <c r="K19" t="str">
        <f t="shared" si="0"/>
        <v/>
      </c>
      <c r="L19">
        <f t="shared" si="1"/>
        <v>0</v>
      </c>
      <c r="M19">
        <f t="shared" si="8"/>
        <v>4843.4443455369546</v>
      </c>
      <c r="N19">
        <f t="shared" si="2"/>
        <v>0</v>
      </c>
      <c r="O19">
        <f t="shared" si="9"/>
        <v>4846.1768063868358</v>
      </c>
      <c r="P19" t="str">
        <f t="shared" si="3"/>
        <v/>
      </c>
      <c r="Q19" t="str">
        <f t="shared" si="4"/>
        <v/>
      </c>
      <c r="R19" t="str">
        <f t="shared" si="5"/>
        <v/>
      </c>
      <c r="S19" t="str">
        <f t="shared" si="6"/>
        <v/>
      </c>
      <c r="T19" t="str">
        <f t="shared" si="7"/>
        <v/>
      </c>
    </row>
    <row r="20" spans="1:20" x14ac:dyDescent="0.25">
      <c r="A20">
        <v>785.656005859375</v>
      </c>
      <c r="B20">
        <v>69.25</v>
      </c>
      <c r="E20">
        <v>0</v>
      </c>
      <c r="F20">
        <v>1.0000000000287557E-7</v>
      </c>
      <c r="H20" t="s">
        <v>444</v>
      </c>
      <c r="I20">
        <f>'hidden params'!I20</f>
        <v>0.86622543450233802</v>
      </c>
      <c r="J20">
        <f>'hidden params'!J20</f>
        <v>0</v>
      </c>
      <c r="K20" t="str">
        <f t="shared" si="0"/>
        <v/>
      </c>
      <c r="L20">
        <f t="shared" si="1"/>
        <v>0</v>
      </c>
      <c r="M20">
        <f t="shared" si="8"/>
        <v>4843.4443455369546</v>
      </c>
      <c r="N20">
        <f t="shared" si="2"/>
        <v>0</v>
      </c>
      <c r="O20">
        <f t="shared" si="9"/>
        <v>4843.805685663001</v>
      </c>
      <c r="P20" t="str">
        <f t="shared" si="3"/>
        <v/>
      </c>
      <c r="Q20" t="str">
        <f t="shared" si="4"/>
        <v/>
      </c>
      <c r="R20" t="str">
        <f t="shared" si="5"/>
        <v/>
      </c>
      <c r="S20" t="str">
        <f t="shared" si="6"/>
        <v/>
      </c>
      <c r="T20" t="str">
        <f t="shared" si="7"/>
        <v/>
      </c>
    </row>
    <row r="21" spans="1:20" x14ac:dyDescent="0.25">
      <c r="A21">
        <v>785.66900634765625</v>
      </c>
      <c r="B21">
        <v>94.5</v>
      </c>
      <c r="E21">
        <v>0</v>
      </c>
      <c r="F21">
        <v>0.74406872282594705</v>
      </c>
      <c r="H21" t="s">
        <v>445</v>
      </c>
      <c r="I21">
        <f>'hidden params'!I21</f>
        <v>13.753941155366729</v>
      </c>
      <c r="J21">
        <f>'hidden params'!J21</f>
        <v>0</v>
      </c>
      <c r="K21" t="str">
        <f t="shared" si="0"/>
        <v/>
      </c>
      <c r="L21">
        <f t="shared" si="1"/>
        <v>0</v>
      </c>
      <c r="M21">
        <f t="shared" si="8"/>
        <v>4843.4443455369546</v>
      </c>
      <c r="N21">
        <f t="shared" si="2"/>
        <v>0</v>
      </c>
      <c r="O21">
        <f t="shared" si="9"/>
        <v>4843.4722222187957</v>
      </c>
      <c r="P21" t="str">
        <f t="shared" si="3"/>
        <v/>
      </c>
      <c r="Q21" t="str">
        <f t="shared" si="4"/>
        <v/>
      </c>
      <c r="R21" t="str">
        <f t="shared" si="5"/>
        <v/>
      </c>
      <c r="S21" t="str">
        <f t="shared" si="6"/>
        <v/>
      </c>
      <c r="T21" t="str">
        <f t="shared" si="7"/>
        <v/>
      </c>
    </row>
    <row r="22" spans="1:20" x14ac:dyDescent="0.25">
      <c r="A22">
        <v>785.6810302734375</v>
      </c>
      <c r="B22">
        <v>122.19999694824219</v>
      </c>
      <c r="E22">
        <v>0</v>
      </c>
      <c r="F22">
        <v>99070.559277048829</v>
      </c>
      <c r="H22" s="23" t="s">
        <v>452</v>
      </c>
      <c r="I22" s="23">
        <v>13.753941155366729</v>
      </c>
      <c r="J22">
        <f>'hidden params'!J22</f>
        <v>0</v>
      </c>
      <c r="K22" t="str">
        <f t="shared" si="0"/>
        <v/>
      </c>
      <c r="L22">
        <f t="shared" si="1"/>
        <v>0</v>
      </c>
      <c r="M22">
        <f t="shared" si="8"/>
        <v>4843.4443455369546</v>
      </c>
      <c r="N22">
        <f t="shared" si="2"/>
        <v>0</v>
      </c>
      <c r="O22">
        <f t="shared" si="9"/>
        <v>4843.4443455369546</v>
      </c>
      <c r="P22" t="str">
        <f t="shared" si="3"/>
        <v/>
      </c>
      <c r="Q22" t="str">
        <f t="shared" si="4"/>
        <v/>
      </c>
      <c r="R22" t="str">
        <f t="shared" si="5"/>
        <v/>
      </c>
      <c r="S22" t="str">
        <f t="shared" si="6"/>
        <v/>
      </c>
      <c r="T22" t="str">
        <f t="shared" si="7"/>
        <v/>
      </c>
    </row>
    <row r="23" spans="1:20" x14ac:dyDescent="0.25">
      <c r="A23">
        <v>785.6929931640625</v>
      </c>
      <c r="B23">
        <v>105.5</v>
      </c>
      <c r="E23">
        <v>0</v>
      </c>
      <c r="F23">
        <v>1.9757049934812336</v>
      </c>
      <c r="H23" s="24"/>
      <c r="I23" s="24"/>
      <c r="J23">
        <f>'hidden params'!J23</f>
        <v>0</v>
      </c>
      <c r="K23" t="str">
        <f t="shared" si="0"/>
        <v/>
      </c>
      <c r="L23">
        <f t="shared" si="1"/>
        <v>0</v>
      </c>
      <c r="M23">
        <f t="shared" si="8"/>
        <v>4843.4443455369546</v>
      </c>
      <c r="N23">
        <f t="shared" si="2"/>
        <v>0</v>
      </c>
      <c r="O23">
        <f t="shared" si="9"/>
        <v>4843.4443455369546</v>
      </c>
      <c r="P23" t="str">
        <f t="shared" si="3"/>
        <v/>
      </c>
      <c r="Q23" t="str">
        <f t="shared" si="4"/>
        <v/>
      </c>
      <c r="R23" t="str">
        <f t="shared" si="5"/>
        <v/>
      </c>
      <c r="S23" t="str">
        <f t="shared" si="6"/>
        <v/>
      </c>
      <c r="T23" t="str">
        <f t="shared" si="7"/>
        <v/>
      </c>
    </row>
    <row r="24" spans="1:20" x14ac:dyDescent="0.25">
      <c r="A24">
        <v>785.70501708984375</v>
      </c>
      <c r="B24">
        <v>73.5</v>
      </c>
      <c r="E24">
        <v>0</v>
      </c>
      <c r="F24">
        <v>13.753941155366729</v>
      </c>
      <c r="H24" t="s">
        <v>443</v>
      </c>
      <c r="I24">
        <v>1082598977.5241632</v>
      </c>
      <c r="J24">
        <f>'hidden params'!J24</f>
        <v>0</v>
      </c>
      <c r="K24" t="str">
        <f t="shared" si="0"/>
        <v/>
      </c>
      <c r="L24">
        <f t="shared" si="1"/>
        <v>0</v>
      </c>
      <c r="M24">
        <f t="shared" si="8"/>
        <v>4843.4443455369546</v>
      </c>
      <c r="N24">
        <f t="shared" si="2"/>
        <v>0</v>
      </c>
      <c r="O24">
        <f t="shared" si="9"/>
        <v>4843.4443455369546</v>
      </c>
      <c r="P24" t="str">
        <f t="shared" si="3"/>
        <v/>
      </c>
      <c r="Q24" t="str">
        <f t="shared" si="4"/>
        <v/>
      </c>
      <c r="R24" t="str">
        <f t="shared" si="5"/>
        <v/>
      </c>
      <c r="S24" t="str">
        <f t="shared" si="6"/>
        <v/>
      </c>
      <c r="T24" t="str">
        <f t="shared" si="7"/>
        <v/>
      </c>
    </row>
    <row r="25" spans="1:20" x14ac:dyDescent="0.25">
      <c r="A25">
        <v>785.718017578125</v>
      </c>
      <c r="B25">
        <v>82.25</v>
      </c>
      <c r="E25">
        <v>0</v>
      </c>
      <c r="H25" t="s">
        <v>446</v>
      </c>
      <c r="I25">
        <v>63083978.066305332</v>
      </c>
      <c r="J25">
        <f>'hidden params'!J25</f>
        <v>0</v>
      </c>
      <c r="K25" t="str">
        <f t="shared" si="0"/>
        <v/>
      </c>
      <c r="L25">
        <f t="shared" si="1"/>
        <v>0</v>
      </c>
      <c r="M25">
        <f t="shared" si="8"/>
        <v>4843.4443455369546</v>
      </c>
      <c r="N25">
        <f t="shared" si="2"/>
        <v>0</v>
      </c>
      <c r="O25">
        <f t="shared" si="9"/>
        <v>4843.4443455369546</v>
      </c>
      <c r="P25" t="str">
        <f t="shared" si="3"/>
        <v/>
      </c>
      <c r="Q25" t="str">
        <f t="shared" si="4"/>
        <v/>
      </c>
      <c r="R25" t="str">
        <f t="shared" si="5"/>
        <v/>
      </c>
      <c r="S25" t="str">
        <f t="shared" si="6"/>
        <v/>
      </c>
      <c r="T25" t="str">
        <f t="shared" si="7"/>
        <v/>
      </c>
    </row>
    <row r="26" spans="1:20" x14ac:dyDescent="0.25">
      <c r="A26">
        <v>785.72998046875</v>
      </c>
      <c r="B26">
        <v>93</v>
      </c>
      <c r="E26">
        <v>0</v>
      </c>
      <c r="H26" t="s">
        <v>447</v>
      </c>
      <c r="I26">
        <v>15.597536615592341</v>
      </c>
      <c r="J26">
        <f>'hidden params'!J26</f>
        <v>0</v>
      </c>
      <c r="K26" t="str">
        <f t="shared" si="0"/>
        <v/>
      </c>
      <c r="L26">
        <f t="shared" si="1"/>
        <v>0</v>
      </c>
      <c r="M26">
        <f t="shared" si="8"/>
        <v>4843.4443455369546</v>
      </c>
      <c r="N26">
        <f t="shared" si="2"/>
        <v>0</v>
      </c>
      <c r="O26">
        <f t="shared" si="9"/>
        <v>4843.4443455369546</v>
      </c>
      <c r="P26" t="str">
        <f t="shared" si="3"/>
        <v/>
      </c>
      <c r="Q26" t="str">
        <f t="shared" si="4"/>
        <v/>
      </c>
      <c r="R26" t="str">
        <f t="shared" si="5"/>
        <v/>
      </c>
      <c r="S26" t="str">
        <f t="shared" si="6"/>
        <v/>
      </c>
      <c r="T26" t="str">
        <f t="shared" si="7"/>
        <v/>
      </c>
    </row>
    <row r="27" spans="1:20" x14ac:dyDescent="0.25">
      <c r="A27">
        <v>785.74200439453125</v>
      </c>
      <c r="B27">
        <v>88.5</v>
      </c>
      <c r="E27">
        <v>0</v>
      </c>
      <c r="H27" t="s">
        <v>468</v>
      </c>
      <c r="I27">
        <f xml:space="preserve"> 1 + 1.5*EXP(-(I22 * 0.000239 * I19))</f>
        <v>1.0000000000002045</v>
      </c>
      <c r="J27">
        <f>'hidden params'!J27</f>
        <v>0</v>
      </c>
      <c r="K27" t="str">
        <f t="shared" si="0"/>
        <v/>
      </c>
      <c r="L27">
        <f t="shared" si="1"/>
        <v>0</v>
      </c>
      <c r="M27">
        <f t="shared" si="8"/>
        <v>4843.4443455369546</v>
      </c>
      <c r="N27">
        <f t="shared" si="2"/>
        <v>0</v>
      </c>
      <c r="O27">
        <f t="shared" si="9"/>
        <v>4843.4443455369546</v>
      </c>
      <c r="P27" t="str">
        <f t="shared" si="3"/>
        <v/>
      </c>
      <c r="Q27" t="str">
        <f t="shared" si="4"/>
        <v/>
      </c>
      <c r="R27" t="str">
        <f t="shared" si="5"/>
        <v/>
      </c>
      <c r="S27" t="str">
        <f t="shared" si="6"/>
        <v/>
      </c>
      <c r="T27" t="str">
        <f t="shared" si="7"/>
        <v/>
      </c>
    </row>
    <row r="28" spans="1:20" x14ac:dyDescent="0.25">
      <c r="A28">
        <v>785.7540283203125</v>
      </c>
      <c r="B28">
        <v>128.5</v>
      </c>
      <c r="E28">
        <v>0</v>
      </c>
      <c r="H28" t="s">
        <v>467</v>
      </c>
      <c r="I28">
        <f>(2^0.5)*(ABS((I3*I8)-I22*I11))/((((I3*I8*(1-I8))+(I22*I11*(1-I11))))^0.5)</f>
        <v>8.9377045913846356</v>
      </c>
      <c r="J28">
        <f>'hidden params'!J28</f>
        <v>0</v>
      </c>
      <c r="K28" t="str">
        <f t="shared" si="0"/>
        <v/>
      </c>
      <c r="L28">
        <f t="shared" si="1"/>
        <v>0</v>
      </c>
      <c r="M28">
        <f t="shared" si="8"/>
        <v>4843.4443455369546</v>
      </c>
      <c r="N28">
        <f t="shared" si="2"/>
        <v>0</v>
      </c>
      <c r="O28">
        <f t="shared" si="9"/>
        <v>4843.4443455369546</v>
      </c>
      <c r="P28" t="str">
        <f t="shared" si="3"/>
        <v/>
      </c>
      <c r="Q28" t="str">
        <f t="shared" si="4"/>
        <v/>
      </c>
      <c r="R28" t="str">
        <f t="shared" si="5"/>
        <v/>
      </c>
      <c r="S28" t="str">
        <f t="shared" si="6"/>
        <v/>
      </c>
      <c r="T28" t="str">
        <f t="shared" si="7"/>
        <v/>
      </c>
    </row>
    <row r="29" spans="1:20" x14ac:dyDescent="0.25">
      <c r="A29">
        <v>785.76702880859375</v>
      </c>
      <c r="B29">
        <v>181.5</v>
      </c>
      <c r="H29" t="s">
        <v>469</v>
      </c>
      <c r="I29">
        <f>(I24-I25)/I25</f>
        <v>16.161235082326005</v>
      </c>
      <c r="J29">
        <f>'hidden params'!J29</f>
        <v>0</v>
      </c>
      <c r="K29" t="str">
        <f t="shared" si="0"/>
        <v/>
      </c>
      <c r="L29">
        <f t="shared" si="1"/>
        <v>0</v>
      </c>
      <c r="M29">
        <f t="shared" si="8"/>
        <v>4843.4443455369546</v>
      </c>
      <c r="N29">
        <f t="shared" si="2"/>
        <v>0</v>
      </c>
      <c r="O29">
        <f t="shared" si="9"/>
        <v>4843.4443455369546</v>
      </c>
      <c r="P29" t="str">
        <f t="shared" si="3"/>
        <v/>
      </c>
      <c r="Q29" t="str">
        <f t="shared" si="4"/>
        <v/>
      </c>
      <c r="R29" t="str">
        <f t="shared" si="5"/>
        <v/>
      </c>
      <c r="S29" t="str">
        <f t="shared" si="6"/>
        <v/>
      </c>
      <c r="T29" t="str">
        <f t="shared" si="7"/>
        <v/>
      </c>
    </row>
    <row r="30" spans="1:20" x14ac:dyDescent="0.25">
      <c r="A30">
        <v>785.77899169921875</v>
      </c>
      <c r="B30">
        <v>181.69999694824219</v>
      </c>
      <c r="H30" t="s">
        <v>470</v>
      </c>
      <c r="I30">
        <f>(I25-I6)/I6</f>
        <v>-0.92514540749308105</v>
      </c>
      <c r="J30">
        <f>'hidden params'!J30</f>
        <v>0</v>
      </c>
      <c r="K30" t="str">
        <f t="shared" si="0"/>
        <v/>
      </c>
      <c r="L30">
        <f t="shared" si="1"/>
        <v>0</v>
      </c>
      <c r="M30">
        <f t="shared" si="8"/>
        <v>4843.4443455369546</v>
      </c>
      <c r="N30">
        <f t="shared" si="2"/>
        <v>0</v>
      </c>
      <c r="O30">
        <f t="shared" si="9"/>
        <v>4843.4443455369546</v>
      </c>
      <c r="P30" t="str">
        <f t="shared" si="3"/>
        <v/>
      </c>
      <c r="Q30" t="str">
        <f t="shared" si="4"/>
        <v/>
      </c>
      <c r="R30" t="str">
        <f t="shared" si="5"/>
        <v/>
      </c>
      <c r="S30" t="str">
        <f t="shared" si="6"/>
        <v/>
      </c>
      <c r="T30" t="str">
        <f t="shared" si="7"/>
        <v/>
      </c>
    </row>
    <row r="31" spans="1:20" x14ac:dyDescent="0.25">
      <c r="A31">
        <v>785.791015625</v>
      </c>
      <c r="B31">
        <v>156.69999694824219</v>
      </c>
      <c r="H31" t="s">
        <v>471</v>
      </c>
      <c r="I31">
        <f>(0.25* 0.0058*I22*I19)*EXP(-((I17-0.5)^2)/(2*((0.174318)^2)))</f>
        <v>41.251765128993121</v>
      </c>
      <c r="J31">
        <f>'hidden params'!J31</f>
        <v>0</v>
      </c>
    </row>
    <row r="32" spans="1:20" x14ac:dyDescent="0.25">
      <c r="A32">
        <v>785.802978515625</v>
      </c>
      <c r="B32">
        <v>169</v>
      </c>
      <c r="H32" t="s">
        <v>494</v>
      </c>
      <c r="I32">
        <f xml:space="preserve"> ($R$69 / 100)^-1</f>
        <v>1.1318546163510458E-7</v>
      </c>
      <c r="J32">
        <f>'hidden params'!J32</f>
        <v>0</v>
      </c>
    </row>
    <row r="33" spans="1:20" x14ac:dyDescent="0.25">
      <c r="A33">
        <v>785.81597900390625</v>
      </c>
      <c r="B33">
        <v>240.80000305175781</v>
      </c>
      <c r="F33">
        <v>10550</v>
      </c>
      <c r="H33" t="s">
        <v>495</v>
      </c>
      <c r="I33">
        <f xml:space="preserve"> ($R$72 / 100)^-1</f>
        <v>33.664934871823682</v>
      </c>
    </row>
    <row r="34" spans="1:20" x14ac:dyDescent="0.25">
      <c r="A34">
        <v>785.8280029296875</v>
      </c>
      <c r="B34">
        <v>374</v>
      </c>
      <c r="L34" t="s">
        <v>481</v>
      </c>
      <c r="M34" t="s">
        <v>482</v>
      </c>
      <c r="N34" t="s">
        <v>483</v>
      </c>
      <c r="O34" t="s">
        <v>484</v>
      </c>
      <c r="P34" t="s">
        <v>485</v>
      </c>
    </row>
    <row r="35" spans="1:20" ht="15.75" thickBot="1" x14ac:dyDescent="0.3">
      <c r="A35">
        <v>785.84002685546875</v>
      </c>
      <c r="B35">
        <v>460.29998779296875</v>
      </c>
      <c r="L35">
        <v>0.99458119182550897</v>
      </c>
      <c r="M35">
        <v>0.9813020097970685</v>
      </c>
      <c r="N35">
        <v>0.99843703110043436</v>
      </c>
      <c r="O35">
        <v>0.98919174713304991</v>
      </c>
      <c r="P35">
        <v>0.98427890492079995</v>
      </c>
    </row>
    <row r="36" spans="1:20" x14ac:dyDescent="0.25">
      <c r="A36">
        <v>785.85198974609375</v>
      </c>
      <c r="B36">
        <v>354.70001220703125</v>
      </c>
      <c r="G36" s="15">
        <v>30</v>
      </c>
      <c r="H36" s="16" t="s">
        <v>504</v>
      </c>
      <c r="I36" s="19" t="s">
        <v>505</v>
      </c>
      <c r="J36" t="s">
        <v>489</v>
      </c>
      <c r="K36" t="s">
        <v>490</v>
      </c>
      <c r="L36" t="s">
        <v>491</v>
      </c>
      <c r="M36" t="s">
        <v>492</v>
      </c>
      <c r="N36" t="s">
        <v>482</v>
      </c>
      <c r="O36" t="s">
        <v>483</v>
      </c>
      <c r="P36" t="s">
        <v>478</v>
      </c>
      <c r="Q36" t="s">
        <v>479</v>
      </c>
      <c r="R36" t="s">
        <v>493</v>
      </c>
      <c r="S36" t="s">
        <v>478</v>
      </c>
      <c r="T36" t="s">
        <v>479</v>
      </c>
    </row>
    <row r="37" spans="1:20" x14ac:dyDescent="0.25">
      <c r="A37">
        <v>785.864990234375</v>
      </c>
      <c r="B37">
        <v>262.29998779296875</v>
      </c>
      <c r="G37" s="14" t="s">
        <v>456</v>
      </c>
      <c r="H37" s="13">
        <f>AVERAGE(K101:K110)</f>
        <v>2.5433509292750651</v>
      </c>
      <c r="I37" s="20">
        <f>STDEV(K101:K110)</f>
        <v>3.9762515537885963</v>
      </c>
      <c r="J37">
        <v>13.753941153995562</v>
      </c>
      <c r="K37">
        <v>7767696343.12638</v>
      </c>
      <c r="L37">
        <v>1.7706589632802007E-9</v>
      </c>
      <c r="M37">
        <v>2.2009851600916384</v>
      </c>
      <c r="N37">
        <v>-17096584365.565308</v>
      </c>
      <c r="O37">
        <v>17096584393.073191</v>
      </c>
      <c r="P37">
        <v>1</v>
      </c>
      <c r="Q37" s="12" t="s">
        <v>486</v>
      </c>
      <c r="R37">
        <v>56476149317.171104</v>
      </c>
      <c r="S37">
        <v>1</v>
      </c>
      <c r="T37" s="12" t="s">
        <v>486</v>
      </c>
    </row>
    <row r="38" spans="1:20" x14ac:dyDescent="0.25">
      <c r="A38">
        <v>785.87701416015625</v>
      </c>
      <c r="B38">
        <v>319</v>
      </c>
      <c r="G38" s="14" t="s">
        <v>458</v>
      </c>
      <c r="H38" s="13">
        <f>AVERAGE(M101:M110)</f>
        <v>10.442242224638559</v>
      </c>
      <c r="I38" s="20">
        <f>STDEV(M101:M110)</f>
        <v>0.38523420719110585</v>
      </c>
      <c r="J38">
        <v>1E-3</v>
      </c>
      <c r="K38">
        <v>711474.59725730796</v>
      </c>
      <c r="L38">
        <v>1.4055315591799626E-9</v>
      </c>
      <c r="M38">
        <v>2.2009851600916384</v>
      </c>
      <c r="N38">
        <v>-1565945.0293455098</v>
      </c>
      <c r="O38">
        <v>1565945.0313455099</v>
      </c>
      <c r="P38">
        <v>1</v>
      </c>
      <c r="Q38" s="12" t="s">
        <v>486</v>
      </c>
      <c r="R38">
        <v>71147459725.730789</v>
      </c>
      <c r="S38">
        <v>1</v>
      </c>
      <c r="T38" s="12" t="s">
        <v>486</v>
      </c>
    </row>
    <row r="39" spans="1:20" x14ac:dyDescent="0.25">
      <c r="A39">
        <v>785.88897705078125</v>
      </c>
      <c r="B39">
        <v>373.20001220703125</v>
      </c>
      <c r="G39" s="14" t="s">
        <v>460</v>
      </c>
      <c r="H39" s="13" t="e">
        <f>AVERAGE(O101:O110)</f>
        <v>#DIV/0!</v>
      </c>
      <c r="I39" s="20" t="e">
        <f>STDEV(O101:O110)</f>
        <v>#DIV/0!</v>
      </c>
      <c r="J39">
        <v>106904.38869039509</v>
      </c>
      <c r="K39">
        <v>40530112226620.867</v>
      </c>
      <c r="L39">
        <v>2.637653409214556E-9</v>
      </c>
      <c r="M39">
        <v>2.2009851600916384</v>
      </c>
      <c r="N39">
        <v>-89206175440736.813</v>
      </c>
      <c r="O39">
        <v>89206175654545.594</v>
      </c>
      <c r="P39">
        <v>1</v>
      </c>
      <c r="Q39" s="12" t="s">
        <v>486</v>
      </c>
      <c r="R39">
        <v>37912486777.320045</v>
      </c>
      <c r="S39">
        <v>1</v>
      </c>
      <c r="T39" s="12" t="s">
        <v>486</v>
      </c>
    </row>
    <row r="40" spans="1:20" x14ac:dyDescent="0.25">
      <c r="A40">
        <v>785.9010009765625</v>
      </c>
      <c r="B40">
        <v>403.70001220703125</v>
      </c>
      <c r="G40" s="14" t="s">
        <v>506</v>
      </c>
      <c r="H40" s="13">
        <f>AVERAGE(Q101:Q110)</f>
        <v>0.13918134359052928</v>
      </c>
      <c r="I40" s="20">
        <f>STDEV(Q101:Q110)</f>
        <v>0.14113754981457746</v>
      </c>
      <c r="J40">
        <v>13.753941153995562</v>
      </c>
      <c r="K40">
        <v>0.43769429818623701</v>
      </c>
      <c r="L40">
        <v>31.423624230405945</v>
      </c>
      <c r="M40">
        <v>2.2009851600916384</v>
      </c>
      <c r="N40">
        <v>12.790582499030931</v>
      </c>
      <c r="O40">
        <v>14.717299808960194</v>
      </c>
      <c r="P40">
        <v>4.0253158123017485E-12</v>
      </c>
      <c r="Q40" t="s">
        <v>480</v>
      </c>
      <c r="R40">
        <v>3.1823191133770807</v>
      </c>
      <c r="S40">
        <v>4.0755797428783328E-10</v>
      </c>
      <c r="T40" t="s">
        <v>480</v>
      </c>
    </row>
    <row r="41" spans="1:20" x14ac:dyDescent="0.25">
      <c r="A41">
        <v>785.91302490234375</v>
      </c>
      <c r="B41">
        <v>387.70001220703125</v>
      </c>
      <c r="G41" s="14" t="s">
        <v>507</v>
      </c>
      <c r="H41" s="13">
        <f>AVERAGE(R101:R110)</f>
        <v>0.86081865640947064</v>
      </c>
      <c r="I41" s="20">
        <f>STDEV(R101:R110)</f>
        <v>0.14113754981457718</v>
      </c>
      <c r="J41">
        <v>0.74406871370633332</v>
      </c>
      <c r="K41">
        <v>2.3878983289232422E-2</v>
      </c>
      <c r="L41">
        <v>31.159983014932251</v>
      </c>
      <c r="M41">
        <v>2.2009851600916384</v>
      </c>
      <c r="N41">
        <v>0.69151142584865655</v>
      </c>
      <c r="O41">
        <v>0.79662600156401009</v>
      </c>
      <c r="P41">
        <v>4.4120133921875891E-12</v>
      </c>
      <c r="Q41" t="s">
        <v>480</v>
      </c>
      <c r="R41">
        <v>3.2092443680755141</v>
      </c>
      <c r="S41">
        <v>4.4653406222194919E-10</v>
      </c>
      <c r="T41" t="s">
        <v>480</v>
      </c>
    </row>
    <row r="42" spans="1:20" ht="15.75" thickBot="1" x14ac:dyDescent="0.3">
      <c r="A42">
        <v>785.926025390625</v>
      </c>
      <c r="B42">
        <v>262</v>
      </c>
      <c r="G42" s="17" t="s">
        <v>508</v>
      </c>
      <c r="H42" s="18">
        <f>AVERAGE(S101:S110)</f>
        <v>0</v>
      </c>
      <c r="I42" s="21">
        <f>STDEV(S101:S110)</f>
        <v>0</v>
      </c>
      <c r="J42">
        <v>393987.20452003099</v>
      </c>
      <c r="K42">
        <v>12155.414136369387</v>
      </c>
      <c r="L42">
        <v>32.41248715181235</v>
      </c>
      <c r="M42">
        <v>2.2009851600916384</v>
      </c>
      <c r="N42">
        <v>367233.31839111383</v>
      </c>
      <c r="O42">
        <v>420741.09064894816</v>
      </c>
      <c r="P42">
        <v>2.8723890527490668E-12</v>
      </c>
      <c r="Q42" t="s">
        <v>480</v>
      </c>
      <c r="R42">
        <v>3.0852306869147026</v>
      </c>
      <c r="S42">
        <v>2.9123259900372076E-10</v>
      </c>
      <c r="T42" t="s">
        <v>480</v>
      </c>
    </row>
    <row r="43" spans="1:20" x14ac:dyDescent="0.25">
      <c r="A43">
        <v>785.93798828125</v>
      </c>
      <c r="B43">
        <v>109</v>
      </c>
      <c r="F43">
        <v>100.32417980155559</v>
      </c>
    </row>
    <row r="44" spans="1:20" x14ac:dyDescent="0.25">
      <c r="A44">
        <v>785.95001220703125</v>
      </c>
      <c r="B44">
        <v>36.25</v>
      </c>
      <c r="F44">
        <f xml:space="preserve"> $F$51 / 2</f>
        <v>100.32417980155559</v>
      </c>
    </row>
    <row r="45" spans="1:20" x14ac:dyDescent="0.25">
      <c r="A45">
        <v>785.96197509765625</v>
      </c>
      <c r="B45">
        <v>23.5</v>
      </c>
    </row>
    <row r="46" spans="1:20" x14ac:dyDescent="0.25">
      <c r="A46">
        <v>785.9749755859375</v>
      </c>
      <c r="B46">
        <v>20.25</v>
      </c>
    </row>
    <row r="47" spans="1:20" x14ac:dyDescent="0.25">
      <c r="A47">
        <v>785.98699951171875</v>
      </c>
      <c r="B47">
        <v>11.25</v>
      </c>
      <c r="I47" t="s">
        <v>496</v>
      </c>
      <c r="J47" t="s">
        <v>497</v>
      </c>
      <c r="K47" t="s">
        <v>467</v>
      </c>
    </row>
    <row r="48" spans="1:20" x14ac:dyDescent="0.25">
      <c r="A48">
        <v>785.9990234375</v>
      </c>
      <c r="B48">
        <v>4.25</v>
      </c>
      <c r="I48">
        <f>MIN(I32:I34)</f>
        <v>1.1318546163510458E-7</v>
      </c>
      <c r="J48">
        <f>I30</f>
        <v>-0.92514540749308105</v>
      </c>
      <c r="K48">
        <f>I28</f>
        <v>8.9377045913846356</v>
      </c>
    </row>
    <row r="49" spans="1:16" x14ac:dyDescent="0.25">
      <c r="A49">
        <v>786.010986328125</v>
      </c>
      <c r="B49">
        <v>6</v>
      </c>
      <c r="I49">
        <f>8</f>
        <v>8</v>
      </c>
      <c r="J49">
        <f>J50*2</f>
        <v>82.503530257986242</v>
      </c>
      <c r="K49">
        <v>2</v>
      </c>
    </row>
    <row r="50" spans="1:16" x14ac:dyDescent="0.25">
      <c r="A50">
        <v>786.02398681640625</v>
      </c>
      <c r="B50">
        <v>9.25</v>
      </c>
      <c r="E50" t="s">
        <v>437</v>
      </c>
      <c r="F50">
        <f>MEDIAN(F54:F72)</f>
        <v>111.75</v>
      </c>
      <c r="I50">
        <f>4</f>
        <v>4</v>
      </c>
      <c r="J50">
        <f>I31</f>
        <v>41.251765128993121</v>
      </c>
      <c r="K50">
        <v>1.5</v>
      </c>
    </row>
    <row r="51" spans="1:16" x14ac:dyDescent="0.25">
      <c r="A51">
        <v>786.0360107421875</v>
      </c>
      <c r="B51">
        <v>14</v>
      </c>
      <c r="E51" t="s">
        <v>438</v>
      </c>
      <c r="F51">
        <f>AVERAGE(F54:F72)</f>
        <v>200.64835960311117</v>
      </c>
      <c r="I51">
        <f>2</f>
        <v>2</v>
      </c>
      <c r="J51">
        <f>J50/2</f>
        <v>20.62588256449656</v>
      </c>
      <c r="K51">
        <v>1</v>
      </c>
    </row>
    <row r="52" spans="1:16" x14ac:dyDescent="0.25">
      <c r="A52">
        <v>786.0479736328125</v>
      </c>
      <c r="B52">
        <v>22.75</v>
      </c>
      <c r="E52" t="s">
        <v>439</v>
      </c>
      <c r="F52">
        <f>SUM(E$1:E$16)</f>
        <v>1007070</v>
      </c>
    </row>
    <row r="53" spans="1:16" x14ac:dyDescent="0.25">
      <c r="A53">
        <v>786.05999755859375</v>
      </c>
      <c r="B53">
        <v>30.25</v>
      </c>
      <c r="E53" t="s">
        <v>440</v>
      </c>
      <c r="F53">
        <f>ABS(F52/F50)</f>
        <v>9011.8120805369126</v>
      </c>
    </row>
    <row r="54" spans="1:16" x14ac:dyDescent="0.25">
      <c r="A54">
        <v>786.072998046875</v>
      </c>
      <c r="B54">
        <v>29.5</v>
      </c>
      <c r="F54">
        <f>AVERAGE(B1:B10)</f>
        <v>88.075000000000003</v>
      </c>
    </row>
    <row r="55" spans="1:16" x14ac:dyDescent="0.25">
      <c r="A55">
        <v>786.08502197265625</v>
      </c>
      <c r="B55">
        <v>24.75</v>
      </c>
      <c r="F55">
        <v>52</v>
      </c>
    </row>
    <row r="56" spans="1:16" x14ac:dyDescent="0.25">
      <c r="A56">
        <v>786.09698486328125</v>
      </c>
      <c r="B56">
        <v>13</v>
      </c>
      <c r="F56">
        <v>90.5</v>
      </c>
    </row>
    <row r="57" spans="1:16" x14ac:dyDescent="0.25">
      <c r="A57">
        <v>786.1090087890625</v>
      </c>
      <c r="B57">
        <v>2</v>
      </c>
      <c r="F57">
        <v>49</v>
      </c>
    </row>
    <row r="58" spans="1:16" x14ac:dyDescent="0.25">
      <c r="A58">
        <v>786.12200927734375</v>
      </c>
      <c r="B58">
        <v>4.75</v>
      </c>
      <c r="F58">
        <v>129</v>
      </c>
    </row>
    <row r="59" spans="1:16" x14ac:dyDescent="0.25">
      <c r="A59">
        <v>786.13397216796875</v>
      </c>
      <c r="B59">
        <v>24.5</v>
      </c>
      <c r="F59">
        <v>129.30000305175781</v>
      </c>
    </row>
    <row r="60" spans="1:16" x14ac:dyDescent="0.25">
      <c r="A60">
        <v>786.14599609375</v>
      </c>
      <c r="B60">
        <v>59</v>
      </c>
      <c r="F60">
        <v>325.70001220703125</v>
      </c>
    </row>
    <row r="61" spans="1:16" x14ac:dyDescent="0.25">
      <c r="A61">
        <v>786.15802001953125</v>
      </c>
      <c r="B61">
        <v>70</v>
      </c>
      <c r="F61">
        <v>340.20001220703125</v>
      </c>
    </row>
    <row r="62" spans="1:16" x14ac:dyDescent="0.25">
      <c r="A62">
        <v>786.1710205078125</v>
      </c>
      <c r="B62">
        <v>56</v>
      </c>
      <c r="F62">
        <v>441.5</v>
      </c>
    </row>
    <row r="63" spans="1:16" x14ac:dyDescent="0.25">
      <c r="A63">
        <v>786.1829833984375</v>
      </c>
      <c r="B63">
        <v>44.75</v>
      </c>
      <c r="F63">
        <v>648</v>
      </c>
    </row>
    <row r="64" spans="1:16" x14ac:dyDescent="0.25">
      <c r="A64">
        <v>786.19500732421875</v>
      </c>
      <c r="B64">
        <v>25.75</v>
      </c>
      <c r="F64">
        <v>292.79998779296875</v>
      </c>
      <c r="L64" t="s">
        <v>481</v>
      </c>
      <c r="M64" t="s">
        <v>482</v>
      </c>
      <c r="N64" t="s">
        <v>483</v>
      </c>
      <c r="O64" t="s">
        <v>484</v>
      </c>
      <c r="P64" t="s">
        <v>485</v>
      </c>
    </row>
    <row r="65" spans="1:20" x14ac:dyDescent="0.25">
      <c r="A65">
        <v>786.20697021484375</v>
      </c>
      <c r="B65">
        <v>33</v>
      </c>
      <c r="F65">
        <v>441</v>
      </c>
      <c r="I65" t="s">
        <v>487</v>
      </c>
      <c r="L65">
        <v>0.99458119697856417</v>
      </c>
      <c r="M65">
        <v>0.98130202745967965</v>
      </c>
      <c r="N65">
        <v>0.99843703258962435</v>
      </c>
      <c r="O65">
        <v>0.98919175738331355</v>
      </c>
      <c r="P65">
        <v>0.98427891983027427</v>
      </c>
    </row>
    <row r="66" spans="1:20" x14ac:dyDescent="0.25">
      <c r="A66">
        <v>786.218994140625</v>
      </c>
      <c r="B66">
        <v>48.75</v>
      </c>
      <c r="F66">
        <v>224.80000305175781</v>
      </c>
      <c r="I66" t="s">
        <v>488</v>
      </c>
      <c r="J66" t="s">
        <v>489</v>
      </c>
      <c r="K66" t="s">
        <v>490</v>
      </c>
      <c r="L66" t="s">
        <v>491</v>
      </c>
      <c r="M66" t="s">
        <v>492</v>
      </c>
      <c r="N66" t="s">
        <v>482</v>
      </c>
      <c r="O66" t="s">
        <v>483</v>
      </c>
      <c r="P66" t="s">
        <v>478</v>
      </c>
      <c r="Q66" t="s">
        <v>479</v>
      </c>
      <c r="R66" t="s">
        <v>493</v>
      </c>
      <c r="S66" t="s">
        <v>478</v>
      </c>
      <c r="T66" t="s">
        <v>479</v>
      </c>
    </row>
    <row r="67" spans="1:20" x14ac:dyDescent="0.25">
      <c r="A67">
        <v>786.23199462890625</v>
      </c>
      <c r="B67">
        <v>27</v>
      </c>
      <c r="F67">
        <v>71.25</v>
      </c>
      <c r="I67" t="s">
        <v>472</v>
      </c>
      <c r="J67">
        <v>1.9757049934812336</v>
      </c>
      <c r="K67">
        <v>875294033755.32104</v>
      </c>
      <c r="L67">
        <v>2.2571900610412711E-12</v>
      </c>
      <c r="M67">
        <v>2.2009851600916384</v>
      </c>
      <c r="N67">
        <v>-1926509179010.2356</v>
      </c>
      <c r="O67">
        <v>1926509179014.187</v>
      </c>
      <c r="P67">
        <v>1</v>
      </c>
      <c r="Q67" s="12" t="s">
        <v>486</v>
      </c>
      <c r="R67">
        <v>44302870957117.672</v>
      </c>
      <c r="S67">
        <v>1</v>
      </c>
      <c r="T67" s="12" t="s">
        <v>486</v>
      </c>
    </row>
    <row r="68" spans="1:20" x14ac:dyDescent="0.25">
      <c r="A68">
        <v>786.2440185546875</v>
      </c>
      <c r="B68">
        <v>20</v>
      </c>
      <c r="F68">
        <v>94.5</v>
      </c>
      <c r="I68" t="s">
        <v>473</v>
      </c>
      <c r="J68">
        <v>1E-3</v>
      </c>
      <c r="K68">
        <v>875294033755.32104</v>
      </c>
      <c r="L68">
        <v>1.1424732277788371E-15</v>
      </c>
      <c r="M68">
        <v>2.2009851600916384</v>
      </c>
      <c r="N68">
        <v>-1926509179012.2102</v>
      </c>
      <c r="O68">
        <v>1926509179012.2122</v>
      </c>
      <c r="P68">
        <v>1</v>
      </c>
      <c r="Q68" s="12" t="s">
        <v>486</v>
      </c>
      <c r="R68">
        <v>8.7529403375532096E+16</v>
      </c>
      <c r="S68">
        <v>1</v>
      </c>
      <c r="T68" s="12" t="s">
        <v>486</v>
      </c>
    </row>
    <row r="69" spans="1:20" x14ac:dyDescent="0.25">
      <c r="A69">
        <v>786.2559814453125</v>
      </c>
      <c r="B69">
        <v>65.75</v>
      </c>
      <c r="F69">
        <v>83.5</v>
      </c>
      <c r="I69" t="s">
        <v>474</v>
      </c>
      <c r="J69">
        <v>99070.559277048829</v>
      </c>
      <c r="K69">
        <v>875294033755.32104</v>
      </c>
      <c r="L69">
        <v>1.1318546163510458E-7</v>
      </c>
      <c r="M69">
        <v>2.2009851600916384</v>
      </c>
      <c r="N69">
        <v>-1926509079941.6519</v>
      </c>
      <c r="O69">
        <v>1926509278082.7705</v>
      </c>
      <c r="P69">
        <v>0.99999991171765856</v>
      </c>
      <c r="Q69" s="12" t="s">
        <v>486</v>
      </c>
      <c r="R69">
        <v>883505695.47869301</v>
      </c>
      <c r="S69">
        <v>1</v>
      </c>
      <c r="T69" s="12" t="s">
        <v>486</v>
      </c>
    </row>
    <row r="70" spans="1:20" x14ac:dyDescent="0.25">
      <c r="A70">
        <v>786.26800537109375</v>
      </c>
      <c r="B70">
        <v>101.5</v>
      </c>
      <c r="F70">
        <v>47.5</v>
      </c>
      <c r="I70" t="s">
        <v>475</v>
      </c>
      <c r="J70">
        <v>13.753941155366729</v>
      </c>
      <c r="K70">
        <v>0.41821663474041088</v>
      </c>
      <c r="L70">
        <v>32.887121201919356</v>
      </c>
      <c r="M70">
        <v>2.2009851600916384</v>
      </c>
      <c r="N70">
        <v>12.833452548599618</v>
      </c>
      <c r="O70">
        <v>14.674429762133839</v>
      </c>
      <c r="P70">
        <v>2.451600055822569E-12</v>
      </c>
      <c r="Q70" t="s">
        <v>480</v>
      </c>
      <c r="R70">
        <v>3.0407039699833569</v>
      </c>
      <c r="S70">
        <v>2.487245874152338E-10</v>
      </c>
      <c r="T70" t="s">
        <v>480</v>
      </c>
    </row>
    <row r="71" spans="1:20" x14ac:dyDescent="0.25">
      <c r="A71">
        <v>786.281005859375</v>
      </c>
      <c r="B71">
        <v>88</v>
      </c>
      <c r="F71">
        <f>AVERAGE(B$794:B$804)</f>
        <v>63.045454545454547</v>
      </c>
      <c r="I71" t="s">
        <v>476</v>
      </c>
      <c r="J71">
        <v>0.74406872282594705</v>
      </c>
      <c r="K71">
        <v>2.2431977087727928E-2</v>
      </c>
      <c r="L71">
        <v>33.170001909150116</v>
      </c>
      <c r="M71">
        <v>2.2009851600916384</v>
      </c>
      <c r="N71">
        <v>0.69469627414434221</v>
      </c>
      <c r="O71">
        <v>0.79344117150755189</v>
      </c>
      <c r="P71">
        <v>2.2331129931511631E-12</v>
      </c>
      <c r="Q71" t="s">
        <v>480</v>
      </c>
      <c r="R71">
        <v>3.0147722111651274</v>
      </c>
      <c r="S71">
        <v>2.2664004094967435E-10</v>
      </c>
      <c r="T71" t="s">
        <v>480</v>
      </c>
    </row>
    <row r="72" spans="1:20" x14ac:dyDescent="0.25">
      <c r="A72">
        <v>786.29302978515625</v>
      </c>
      <c r="B72">
        <v>103.30000305175781</v>
      </c>
      <c r="I72" t="s">
        <v>477</v>
      </c>
      <c r="J72">
        <v>393987.20179448102</v>
      </c>
      <c r="K72">
        <v>11703.192158088323</v>
      </c>
      <c r="L72">
        <v>33.664934871823682</v>
      </c>
      <c r="M72">
        <v>2.2009851600916384</v>
      </c>
      <c r="N72">
        <v>368228.64952882781</v>
      </c>
      <c r="O72">
        <v>419745.75406013423</v>
      </c>
      <c r="P72">
        <v>1.9001714237922577E-12</v>
      </c>
      <c r="Q72" t="s">
        <v>480</v>
      </c>
      <c r="R72">
        <v>2.9704498280106977</v>
      </c>
      <c r="S72">
        <v>1.9296731910959938E-10</v>
      </c>
      <c r="T72" t="s">
        <v>480</v>
      </c>
    </row>
    <row r="73" spans="1:20" x14ac:dyDescent="0.25">
      <c r="A73">
        <v>786.30499267578125</v>
      </c>
      <c r="B73">
        <v>155</v>
      </c>
    </row>
    <row r="74" spans="1:20" x14ac:dyDescent="0.25">
      <c r="A74">
        <v>786.3170166015625</v>
      </c>
      <c r="B74">
        <v>203</v>
      </c>
    </row>
    <row r="75" spans="1:20" x14ac:dyDescent="0.25">
      <c r="A75">
        <v>786.33001708984375</v>
      </c>
      <c r="B75">
        <v>359.79998779296875</v>
      </c>
    </row>
    <row r="76" spans="1:20" x14ac:dyDescent="0.25">
      <c r="A76">
        <v>786.34197998046875</v>
      </c>
      <c r="B76">
        <v>575.29998779296875</v>
      </c>
    </row>
    <row r="77" spans="1:20" x14ac:dyDescent="0.25">
      <c r="A77">
        <v>786.35400390625</v>
      </c>
      <c r="B77">
        <v>602.29998779296875</v>
      </c>
      <c r="I77" t="s">
        <v>496</v>
      </c>
      <c r="J77" t="s">
        <v>497</v>
      </c>
      <c r="K77" t="s">
        <v>467</v>
      </c>
    </row>
    <row r="78" spans="1:20" x14ac:dyDescent="0.25">
      <c r="A78">
        <v>786.36602783203125</v>
      </c>
      <c r="B78">
        <v>559.79998779296875</v>
      </c>
      <c r="I78">
        <f>MIN(I32:I34)</f>
        <v>1.1318546163510458E-7</v>
      </c>
      <c r="J78">
        <f>I30</f>
        <v>-0.92514540749308105</v>
      </c>
      <c r="K78">
        <f>I28</f>
        <v>8.9377045913846356</v>
      </c>
    </row>
    <row r="79" spans="1:20" x14ac:dyDescent="0.25">
      <c r="A79">
        <v>786.3790283203125</v>
      </c>
      <c r="B79">
        <v>640.5</v>
      </c>
      <c r="I79">
        <f>8</f>
        <v>8</v>
      </c>
      <c r="J79">
        <f>J80*2</f>
        <v>82.503530257986242</v>
      </c>
      <c r="K79">
        <v>2</v>
      </c>
    </row>
    <row r="80" spans="1:20" x14ac:dyDescent="0.25">
      <c r="A80">
        <v>786.3909912109375</v>
      </c>
      <c r="B80">
        <v>738.5</v>
      </c>
      <c r="I80">
        <f>4</f>
        <v>4</v>
      </c>
      <c r="J80">
        <f>I31</f>
        <v>41.251765128993121</v>
      </c>
      <c r="K80">
        <v>1.5</v>
      </c>
    </row>
    <row r="81" spans="1:11" x14ac:dyDescent="0.25">
      <c r="A81">
        <v>786.40301513671875</v>
      </c>
      <c r="B81">
        <v>658.20001220703125</v>
      </c>
      <c r="I81">
        <f>2</f>
        <v>2</v>
      </c>
      <c r="J81">
        <f>J80/2</f>
        <v>20.62588256449656</v>
      </c>
      <c r="K81">
        <v>1</v>
      </c>
    </row>
    <row r="82" spans="1:11" x14ac:dyDescent="0.25">
      <c r="A82">
        <v>786.41497802734375</v>
      </c>
      <c r="B82">
        <v>426.5</v>
      </c>
    </row>
    <row r="83" spans="1:11" x14ac:dyDescent="0.25">
      <c r="A83">
        <v>786.427978515625</v>
      </c>
      <c r="B83">
        <v>251</v>
      </c>
    </row>
    <row r="84" spans="1:11" x14ac:dyDescent="0.25">
      <c r="A84">
        <v>786.44000244140625</v>
      </c>
      <c r="B84">
        <v>133.5</v>
      </c>
    </row>
    <row r="85" spans="1:11" x14ac:dyDescent="0.25">
      <c r="A85">
        <v>786.4520263671875</v>
      </c>
      <c r="B85">
        <v>56.5</v>
      </c>
    </row>
    <row r="86" spans="1:11" x14ac:dyDescent="0.25">
      <c r="A86">
        <v>786.4639892578125</v>
      </c>
      <c r="B86">
        <v>37.75</v>
      </c>
    </row>
    <row r="87" spans="1:11" x14ac:dyDescent="0.25">
      <c r="A87">
        <v>786.47698974609375</v>
      </c>
      <c r="B87">
        <v>27.5</v>
      </c>
    </row>
    <row r="88" spans="1:11" x14ac:dyDescent="0.25">
      <c r="A88">
        <v>786.489013671875</v>
      </c>
      <c r="B88">
        <v>31</v>
      </c>
    </row>
    <row r="89" spans="1:11" x14ac:dyDescent="0.25">
      <c r="A89">
        <v>786.5009765625</v>
      </c>
      <c r="B89">
        <v>60.75</v>
      </c>
      <c r="I89">
        <v>63083978.066305332</v>
      </c>
    </row>
    <row r="90" spans="1:11" x14ac:dyDescent="0.25">
      <c r="A90">
        <v>786.51300048828125</v>
      </c>
      <c r="B90">
        <v>68.25</v>
      </c>
      <c r="H90" t="s">
        <v>499</v>
      </c>
      <c r="I90">
        <f>((MIN(I24:I25)-I6)/(I98-I97))/((I6/(I96-I98)))</f>
        <v>-1.2335272099907748</v>
      </c>
    </row>
    <row r="91" spans="1:11" x14ac:dyDescent="0.25">
      <c r="A91">
        <v>786.5260009765625</v>
      </c>
      <c r="B91">
        <v>37.5</v>
      </c>
      <c r="H91" t="s">
        <v>500</v>
      </c>
      <c r="I91">
        <v>1</v>
      </c>
    </row>
    <row r="92" spans="1:11" x14ac:dyDescent="0.25">
      <c r="A92">
        <v>786.53802490234375</v>
      </c>
      <c r="B92">
        <v>31</v>
      </c>
      <c r="I92">
        <f>ROUND(I91,3-(1+INT(LOG10(I91))))</f>
        <v>1</v>
      </c>
    </row>
    <row r="93" spans="1:11" x14ac:dyDescent="0.25">
      <c r="A93">
        <v>786.54998779296875</v>
      </c>
      <c r="B93">
        <v>56.75</v>
      </c>
    </row>
    <row r="94" spans="1:11" x14ac:dyDescent="0.25">
      <c r="A94">
        <v>786.56201171875</v>
      </c>
      <c r="B94">
        <v>63.25</v>
      </c>
    </row>
    <row r="95" spans="1:11" x14ac:dyDescent="0.25">
      <c r="A95">
        <v>786.57501220703125</v>
      </c>
      <c r="B95">
        <v>54.75</v>
      </c>
      <c r="I95" t="e">
        <f>ROUND(I94,3-(1+INT(LOG10(I94))))</f>
        <v>#NUM!</v>
      </c>
    </row>
    <row r="96" spans="1:11" x14ac:dyDescent="0.25">
      <c r="A96">
        <v>786.58697509765625</v>
      </c>
      <c r="B96">
        <v>46.5</v>
      </c>
      <c r="H96" t="s">
        <v>498</v>
      </c>
      <c r="I96">
        <v>11</v>
      </c>
    </row>
    <row r="97" spans="1:19" x14ac:dyDescent="0.25">
      <c r="A97">
        <v>786.5989990234375</v>
      </c>
      <c r="B97">
        <v>28.5</v>
      </c>
      <c r="H97" t="s">
        <v>20</v>
      </c>
      <c r="I97">
        <v>4</v>
      </c>
      <c r="J97" t="s">
        <v>462</v>
      </c>
      <c r="K97">
        <f>AVERAGE(K101:K120)</f>
        <v>1.7873143266245985</v>
      </c>
      <c r="L97">
        <f t="shared" ref="L97:P97" si="10">AVERAGE(L101:L120)</f>
        <v>62165.123651507871</v>
      </c>
      <c r="M97">
        <f t="shared" si="10"/>
        <v>10.427759303460856</v>
      </c>
      <c r="N97">
        <f t="shared" si="10"/>
        <v>366385.26988112734</v>
      </c>
      <c r="O97" t="e">
        <f t="shared" si="10"/>
        <v>#DIV/0!</v>
      </c>
      <c r="P97" t="e">
        <f t="shared" si="10"/>
        <v>#DIV/0!</v>
      </c>
    </row>
    <row r="98" spans="1:19" x14ac:dyDescent="0.25">
      <c r="A98">
        <v>786.61102294921875</v>
      </c>
      <c r="B98">
        <v>14</v>
      </c>
      <c r="H98" t="s">
        <v>21</v>
      </c>
      <c r="I98">
        <v>7</v>
      </c>
      <c r="J98" t="s">
        <v>463</v>
      </c>
      <c r="K98">
        <f>K99/AVERAGE(K101:K120)</f>
        <v>1.9732641720884296</v>
      </c>
      <c r="L98">
        <f t="shared" ref="L98:P98" si="11">L99/AVERAGE(L101:L120)</f>
        <v>1.2732047971194718</v>
      </c>
      <c r="M98">
        <f t="shared" si="11"/>
        <v>4.3207236330455825E-2</v>
      </c>
      <c r="N98">
        <f t="shared" si="11"/>
        <v>0.19416817119513347</v>
      </c>
      <c r="O98" t="e">
        <f t="shared" si="11"/>
        <v>#DIV/0!</v>
      </c>
      <c r="P98" t="e">
        <f t="shared" si="11"/>
        <v>#DIV/0!</v>
      </c>
    </row>
    <row r="99" spans="1:19" x14ac:dyDescent="0.25">
      <c r="A99">
        <v>786.62298583984375</v>
      </c>
      <c r="B99">
        <v>28.5</v>
      </c>
      <c r="H99" t="s">
        <v>1</v>
      </c>
      <c r="I99">
        <v>10</v>
      </c>
      <c r="J99" t="s">
        <v>454</v>
      </c>
      <c r="K99">
        <f>STDEV(K101:K120)</f>
        <v>3.5268433249886777</v>
      </c>
      <c r="L99">
        <f t="shared" ref="L99:P99" si="12">STDEV(L101:L120)</f>
        <v>79148.933646624952</v>
      </c>
      <c r="M99">
        <f t="shared" si="12"/>
        <v>0.45055466062174265</v>
      </c>
      <c r="N99">
        <f t="shared" si="12"/>
        <v>71140.357805653912</v>
      </c>
      <c r="O99" t="e">
        <f t="shared" si="12"/>
        <v>#DIV/0!</v>
      </c>
      <c r="P99" t="e">
        <f t="shared" si="12"/>
        <v>#DIV/0!</v>
      </c>
    </row>
    <row r="100" spans="1:19" x14ac:dyDescent="0.25">
      <c r="A100">
        <v>786.635986328125</v>
      </c>
      <c r="B100">
        <v>94.25</v>
      </c>
      <c r="J100" t="s">
        <v>455</v>
      </c>
      <c r="K100" t="s">
        <v>456</v>
      </c>
      <c r="L100" t="s">
        <v>457</v>
      </c>
      <c r="M100" t="s">
        <v>458</v>
      </c>
      <c r="N100" t="s">
        <v>459</v>
      </c>
      <c r="O100" t="s">
        <v>460</v>
      </c>
      <c r="P100" t="s">
        <v>461</v>
      </c>
      <c r="Q100" t="s">
        <v>464</v>
      </c>
      <c r="R100" t="s">
        <v>465</v>
      </c>
      <c r="S100" t="s">
        <v>466</v>
      </c>
    </row>
    <row r="101" spans="1:19" x14ac:dyDescent="0.25">
      <c r="A101">
        <v>786.64801025390625</v>
      </c>
      <c r="B101">
        <v>152.30000305175781</v>
      </c>
      <c r="J101">
        <v>1</v>
      </c>
      <c r="K101">
        <v>8.0339922673398529</v>
      </c>
      <c r="L101">
        <v>80772.510128608425</v>
      </c>
      <c r="M101">
        <v>10.805721896337143</v>
      </c>
      <c r="N101">
        <v>359912.72375621682</v>
      </c>
      <c r="Q101">
        <f>L101/SUM(P101,N101,L101)</f>
        <v>0.18328844244805947</v>
      </c>
      <c r="R101">
        <f>N101/SUM(P101,N101,L101)</f>
        <v>0.81671155755194047</v>
      </c>
      <c r="S101">
        <f>P101/SUM(P101,N101,L101)</f>
        <v>0</v>
      </c>
    </row>
    <row r="102" spans="1:19" x14ac:dyDescent="0.25">
      <c r="A102">
        <v>786.65997314453125</v>
      </c>
      <c r="B102">
        <v>163.5</v>
      </c>
      <c r="J102">
        <v>2</v>
      </c>
      <c r="K102">
        <v>0.54778931357045046</v>
      </c>
      <c r="L102">
        <v>12550.661787492329</v>
      </c>
      <c r="M102">
        <v>10.181046326510177</v>
      </c>
      <c r="N102">
        <v>376955.5186243527</v>
      </c>
      <c r="Q102">
        <f t="shared" ref="Q102:Q120" si="13">L102/SUM(P102,N102,L102)</f>
        <v>3.2221983677439635E-2</v>
      </c>
      <c r="R102">
        <f t="shared" ref="R102:R120" si="14">N102/SUM(P102,N102,L102)</f>
        <v>0.96777801632256033</v>
      </c>
      <c r="S102">
        <f t="shared" ref="S102:S120" si="15">P102/SUM(P102,N102,L102)</f>
        <v>0</v>
      </c>
    </row>
    <row r="103" spans="1:19" x14ac:dyDescent="0.25">
      <c r="A103">
        <v>786.6719970703125</v>
      </c>
      <c r="B103">
        <v>153.5</v>
      </c>
      <c r="J103">
        <v>3</v>
      </c>
      <c r="K103">
        <v>8.9539837709521954</v>
      </c>
      <c r="L103">
        <v>201747.41449706876</v>
      </c>
      <c r="M103">
        <v>11.244982655163591</v>
      </c>
      <c r="N103">
        <v>235509.26239161342</v>
      </c>
      <c r="Q103">
        <f t="shared" si="13"/>
        <v>0.4613935593450757</v>
      </c>
      <c r="R103">
        <f t="shared" si="14"/>
        <v>0.53860644065492436</v>
      </c>
      <c r="S103">
        <f t="shared" si="15"/>
        <v>0</v>
      </c>
    </row>
    <row r="104" spans="1:19" x14ac:dyDescent="0.25">
      <c r="A104">
        <v>786.68499755859375</v>
      </c>
      <c r="B104">
        <v>121.5</v>
      </c>
      <c r="J104">
        <v>4</v>
      </c>
      <c r="K104">
        <v>7.8716084959270409</v>
      </c>
      <c r="L104">
        <v>85212.185164385621</v>
      </c>
      <c r="M104">
        <v>10.863494625670558</v>
      </c>
      <c r="N104">
        <v>341387.69773821579</v>
      </c>
      <c r="Q104">
        <f t="shared" si="13"/>
        <v>0.19974732431851308</v>
      </c>
      <c r="R104">
        <f t="shared" si="14"/>
        <v>0.80025267568148695</v>
      </c>
      <c r="S104">
        <f t="shared" si="15"/>
        <v>0</v>
      </c>
    </row>
    <row r="105" spans="1:19" x14ac:dyDescent="0.25">
      <c r="A105">
        <v>786.697021484375</v>
      </c>
      <c r="B105">
        <v>99</v>
      </c>
      <c r="J105">
        <v>5</v>
      </c>
      <c r="K105">
        <v>5.1742659503600742E-4</v>
      </c>
      <c r="L105">
        <v>10087.74860965611</v>
      </c>
      <c r="M105">
        <v>10.296016585508802</v>
      </c>
      <c r="N105">
        <v>417702.4161323217</v>
      </c>
      <c r="Q105">
        <f t="shared" si="13"/>
        <v>2.3581067170491282E-2</v>
      </c>
      <c r="R105">
        <f t="shared" si="14"/>
        <v>0.97641893282950865</v>
      </c>
      <c r="S105">
        <f t="shared" si="15"/>
        <v>0</v>
      </c>
    </row>
    <row r="106" spans="1:19" x14ac:dyDescent="0.25">
      <c r="A106">
        <v>786.708984375</v>
      </c>
      <c r="B106">
        <v>78.5</v>
      </c>
      <c r="J106">
        <v>6</v>
      </c>
      <c r="K106">
        <v>1.3753941155762233E-6</v>
      </c>
      <c r="L106">
        <v>12125.644525056039</v>
      </c>
      <c r="M106">
        <v>10.212226256932736</v>
      </c>
      <c r="N106">
        <v>393871.6723617203</v>
      </c>
      <c r="Q106">
        <f t="shared" si="13"/>
        <v>2.9866316895974986E-2</v>
      </c>
      <c r="R106">
        <f t="shared" si="14"/>
        <v>0.97013368310402492</v>
      </c>
      <c r="S106">
        <f t="shared" si="15"/>
        <v>0</v>
      </c>
    </row>
    <row r="107" spans="1:19" x14ac:dyDescent="0.25">
      <c r="A107">
        <v>786.72100830078125</v>
      </c>
      <c r="B107">
        <v>44.25</v>
      </c>
      <c r="J107">
        <v>7</v>
      </c>
      <c r="K107">
        <v>4.5378553583412215E-7</v>
      </c>
      <c r="L107">
        <v>101574.23997461442</v>
      </c>
      <c r="M107">
        <v>10.116911101940939</v>
      </c>
      <c r="N107">
        <v>392728.58983488608</v>
      </c>
      <c r="Q107">
        <f t="shared" si="13"/>
        <v>0.20548990183560176</v>
      </c>
      <c r="R107">
        <f t="shared" si="14"/>
        <v>0.79451009816439822</v>
      </c>
      <c r="S107">
        <f t="shared" si="15"/>
        <v>0</v>
      </c>
    </row>
    <row r="108" spans="1:19" x14ac:dyDescent="0.25">
      <c r="A108">
        <v>786.7340087890625</v>
      </c>
      <c r="B108">
        <v>45.25</v>
      </c>
      <c r="J108">
        <v>8</v>
      </c>
      <c r="K108">
        <v>1.7724340442843597E-2</v>
      </c>
      <c r="L108">
        <v>11569.558856774343</v>
      </c>
      <c r="M108">
        <v>10.193777701854545</v>
      </c>
      <c r="N108">
        <v>416073.27383715182</v>
      </c>
      <c r="Q108">
        <f t="shared" si="13"/>
        <v>2.7054256431452796E-2</v>
      </c>
      <c r="R108">
        <f t="shared" si="14"/>
        <v>0.97294574356854713</v>
      </c>
      <c r="S108">
        <f t="shared" si="15"/>
        <v>0</v>
      </c>
    </row>
    <row r="109" spans="1:19" x14ac:dyDescent="0.25">
      <c r="A109">
        <v>786.7459716796875</v>
      </c>
      <c r="B109">
        <v>108.30000305175781</v>
      </c>
      <c r="J109">
        <v>9</v>
      </c>
      <c r="K109">
        <v>7.8916511730736799E-3</v>
      </c>
      <c r="L109">
        <v>11171.715407839605</v>
      </c>
      <c r="M109">
        <v>10.27436766717015</v>
      </c>
      <c r="N109">
        <v>384432.25856675266</v>
      </c>
      <c r="Q109">
        <f t="shared" si="13"/>
        <v>2.8239644045024458E-2</v>
      </c>
      <c r="R109">
        <f t="shared" si="14"/>
        <v>0.97176035595497545</v>
      </c>
      <c r="S109">
        <f t="shared" si="15"/>
        <v>0</v>
      </c>
    </row>
    <row r="110" spans="1:19" x14ac:dyDescent="0.25">
      <c r="A110">
        <v>786.75799560546875</v>
      </c>
      <c r="B110">
        <v>216.80000305175781</v>
      </c>
      <c r="J110">
        <v>10</v>
      </c>
      <c r="K110">
        <v>1.9757049935380463E-7</v>
      </c>
      <c r="L110">
        <v>99070.559277048829</v>
      </c>
      <c r="M110">
        <v>10.233877429296951</v>
      </c>
      <c r="N110">
        <v>393987.20179448102</v>
      </c>
      <c r="Q110">
        <f t="shared" si="13"/>
        <v>0.20093093973765941</v>
      </c>
      <c r="R110">
        <f t="shared" si="14"/>
        <v>0.7990690602623407</v>
      </c>
      <c r="S110">
        <f t="shared" si="15"/>
        <v>0</v>
      </c>
    </row>
    <row r="111" spans="1:19" x14ac:dyDescent="0.25">
      <c r="A111">
        <v>786.77001953125</v>
      </c>
      <c r="B111">
        <v>264.79998779296875</v>
      </c>
      <c r="J111">
        <v>11</v>
      </c>
      <c r="K111">
        <v>0.67443052701440265</v>
      </c>
      <c r="L111">
        <v>11205.839599590712</v>
      </c>
      <c r="M111">
        <v>10.191413111556646</v>
      </c>
      <c r="N111">
        <v>414897.0553253371</v>
      </c>
      <c r="Q111">
        <f t="shared" si="13"/>
        <v>2.6298435737135729E-2</v>
      </c>
      <c r="R111">
        <f t="shared" si="14"/>
        <v>0.97370156426286436</v>
      </c>
      <c r="S111">
        <f t="shared" si="15"/>
        <v>0</v>
      </c>
    </row>
    <row r="112" spans="1:19" x14ac:dyDescent="0.25">
      <c r="A112">
        <v>786.78302001953125</v>
      </c>
      <c r="B112">
        <v>226</v>
      </c>
      <c r="J112">
        <v>12</v>
      </c>
      <c r="K112">
        <v>9.6326170711068588</v>
      </c>
      <c r="L112">
        <v>313954.90232281905</v>
      </c>
      <c r="M112">
        <v>11.914013653765055</v>
      </c>
      <c r="N112">
        <v>112967.95045309902</v>
      </c>
      <c r="Q112">
        <f t="shared" si="13"/>
        <v>0.73539024739817971</v>
      </c>
      <c r="R112">
        <f t="shared" si="14"/>
        <v>0.26460975260182029</v>
      </c>
      <c r="S112">
        <f t="shared" si="15"/>
        <v>0</v>
      </c>
    </row>
    <row r="113" spans="1:19" x14ac:dyDescent="0.25">
      <c r="A113">
        <v>786.79498291015625</v>
      </c>
      <c r="B113">
        <v>264</v>
      </c>
      <c r="J113">
        <v>13</v>
      </c>
      <c r="K113">
        <v>1.5582921552098423E-3</v>
      </c>
      <c r="L113">
        <v>10821.618051743835</v>
      </c>
      <c r="M113">
        <v>10.275693047531396</v>
      </c>
      <c r="N113">
        <v>396815.9591873021</v>
      </c>
      <c r="Q113">
        <f t="shared" si="13"/>
        <v>2.6547155257469913E-2</v>
      </c>
      <c r="R113">
        <f t="shared" si="14"/>
        <v>0.97345284474253013</v>
      </c>
      <c r="S113">
        <f t="shared" si="15"/>
        <v>0</v>
      </c>
    </row>
    <row r="114" spans="1:19" x14ac:dyDescent="0.25">
      <c r="A114">
        <v>786.8070068359375</v>
      </c>
      <c r="B114">
        <v>349.5</v>
      </c>
      <c r="J114">
        <v>14</v>
      </c>
      <c r="K114">
        <v>1.26571325634194E-3</v>
      </c>
      <c r="L114">
        <v>10807.491937179329</v>
      </c>
      <c r="M114">
        <v>10.243831004561329</v>
      </c>
      <c r="N114">
        <v>388080.55731854786</v>
      </c>
      <c r="Q114">
        <f t="shared" si="13"/>
        <v>2.7094047959934354E-2</v>
      </c>
      <c r="R114">
        <f t="shared" si="14"/>
        <v>0.97290595204006558</v>
      </c>
      <c r="S114">
        <f t="shared" si="15"/>
        <v>0</v>
      </c>
    </row>
    <row r="115" spans="1:19" x14ac:dyDescent="0.25">
      <c r="A115">
        <v>786.8189697265625</v>
      </c>
      <c r="B115">
        <v>473</v>
      </c>
      <c r="J115">
        <v>15</v>
      </c>
      <c r="K115">
        <v>8.6951845573197571E-4</v>
      </c>
      <c r="L115">
        <v>23684.024266146596</v>
      </c>
      <c r="M115">
        <v>10.23438292058176</v>
      </c>
      <c r="N115">
        <v>381749.53126797092</v>
      </c>
      <c r="Q115">
        <f t="shared" si="13"/>
        <v>5.8416536921679564E-2</v>
      </c>
      <c r="R115">
        <f t="shared" si="14"/>
        <v>0.94158346307832042</v>
      </c>
      <c r="S115">
        <f t="shared" si="15"/>
        <v>0</v>
      </c>
    </row>
    <row r="116" spans="1:19" x14ac:dyDescent="0.25">
      <c r="A116">
        <v>786.83197021484375</v>
      </c>
      <c r="B116">
        <v>656.5</v>
      </c>
      <c r="J116">
        <v>16</v>
      </c>
      <c r="K116">
        <v>1.3753941154009318E-6</v>
      </c>
      <c r="L116">
        <v>97084.745034713764</v>
      </c>
      <c r="M116">
        <v>10.218126963838529</v>
      </c>
      <c r="N116">
        <v>401327.07003844285</v>
      </c>
      <c r="Q116">
        <f t="shared" si="13"/>
        <v>0.19478820946582842</v>
      </c>
      <c r="R116">
        <f t="shared" si="14"/>
        <v>0.80521179053417158</v>
      </c>
      <c r="S116">
        <f t="shared" si="15"/>
        <v>0</v>
      </c>
    </row>
    <row r="117" spans="1:19" x14ac:dyDescent="0.25">
      <c r="A117">
        <v>786.843994140625</v>
      </c>
      <c r="B117">
        <v>700.79998779296875</v>
      </c>
      <c r="J117">
        <v>17</v>
      </c>
      <c r="K117">
        <v>1.6048158640857789E-3</v>
      </c>
      <c r="L117">
        <v>10855.891302956905</v>
      </c>
      <c r="M117">
        <v>10.210486016931858</v>
      </c>
      <c r="N117">
        <v>374847.93966907263</v>
      </c>
      <c r="Q117">
        <f t="shared" si="13"/>
        <v>2.8145666263149335E-2</v>
      </c>
      <c r="R117">
        <f t="shared" si="14"/>
        <v>0.97185433373685071</v>
      </c>
      <c r="S117">
        <f t="shared" si="15"/>
        <v>0</v>
      </c>
    </row>
    <row r="118" spans="1:19" x14ac:dyDescent="0.25">
      <c r="A118">
        <v>786.85601806640625</v>
      </c>
      <c r="B118">
        <v>642.5</v>
      </c>
      <c r="J118">
        <v>18</v>
      </c>
      <c r="K118">
        <v>4.2757969012522382E-4</v>
      </c>
      <c r="L118">
        <v>10722.763247773237</v>
      </c>
      <c r="M118">
        <v>10.278714431491299</v>
      </c>
      <c r="N118">
        <v>365385.17437483359</v>
      </c>
      <c r="Q118">
        <f t="shared" si="13"/>
        <v>2.8509803104800842E-2</v>
      </c>
      <c r="R118">
        <f t="shared" si="14"/>
        <v>0.97149019689519922</v>
      </c>
      <c r="S118">
        <f t="shared" si="15"/>
        <v>0</v>
      </c>
    </row>
    <row r="119" spans="1:19" x14ac:dyDescent="0.25">
      <c r="A119">
        <v>786.86798095703125</v>
      </c>
      <c r="B119">
        <v>597.29998779296875</v>
      </c>
      <c r="J119">
        <v>19</v>
      </c>
      <c r="K119">
        <v>9.7141034518305893E-7</v>
      </c>
      <c r="L119">
        <v>21378.570348294241</v>
      </c>
      <c r="M119">
        <v>10.332225369727578</v>
      </c>
      <c r="N119">
        <v>385086.34043019847</v>
      </c>
      <c r="Q119">
        <f t="shared" si="13"/>
        <v>5.2596349110058151E-2</v>
      </c>
      <c r="R119">
        <f t="shared" si="14"/>
        <v>0.94740365088994194</v>
      </c>
      <c r="S119">
        <f t="shared" si="15"/>
        <v>0</v>
      </c>
    </row>
    <row r="120" spans="1:19" x14ac:dyDescent="0.25">
      <c r="A120">
        <v>786.8809814453125</v>
      </c>
      <c r="B120">
        <v>635.5</v>
      </c>
      <c r="J120">
        <v>20</v>
      </c>
      <c r="K120">
        <v>1.3753941154009318E-6</v>
      </c>
      <c r="L120">
        <v>106904.38869039509</v>
      </c>
      <c r="M120">
        <v>10.23387730284608</v>
      </c>
      <c r="N120">
        <v>393987.20452003099</v>
      </c>
      <c r="Q120">
        <f t="shared" si="13"/>
        <v>0.21342819512142266</v>
      </c>
      <c r="R120">
        <f t="shared" si="14"/>
        <v>0.78657180487857725</v>
      </c>
      <c r="S120">
        <f t="shared" si="15"/>
        <v>0</v>
      </c>
    </row>
    <row r="121" spans="1:19" x14ac:dyDescent="0.25">
      <c r="A121">
        <v>786.89300537109375</v>
      </c>
      <c r="B121">
        <v>699.20001220703125</v>
      </c>
    </row>
    <row r="122" spans="1:19" x14ac:dyDescent="0.25">
      <c r="A122">
        <v>786.905029296875</v>
      </c>
      <c r="B122">
        <v>632</v>
      </c>
    </row>
    <row r="123" spans="1:19" x14ac:dyDescent="0.25">
      <c r="A123">
        <v>786.9169921875</v>
      </c>
      <c r="B123">
        <v>459</v>
      </c>
    </row>
    <row r="124" spans="1:19" x14ac:dyDescent="0.25">
      <c r="A124">
        <v>786.92999267578125</v>
      </c>
      <c r="B124">
        <v>230.30000305175781</v>
      </c>
    </row>
    <row r="125" spans="1:19" x14ac:dyDescent="0.25">
      <c r="A125">
        <v>786.9420166015625</v>
      </c>
      <c r="B125">
        <v>90</v>
      </c>
    </row>
    <row r="126" spans="1:19" x14ac:dyDescent="0.25">
      <c r="A126">
        <v>786.9539794921875</v>
      </c>
      <c r="B126">
        <v>66.5</v>
      </c>
    </row>
    <row r="127" spans="1:19" x14ac:dyDescent="0.25">
      <c r="A127">
        <v>786.96600341796875</v>
      </c>
      <c r="B127">
        <v>45.25</v>
      </c>
    </row>
    <row r="128" spans="1:19" x14ac:dyDescent="0.25">
      <c r="A128">
        <v>786.97900390625</v>
      </c>
      <c r="B128">
        <v>26.75</v>
      </c>
    </row>
    <row r="129" spans="1:2" x14ac:dyDescent="0.25">
      <c r="A129">
        <v>786.99102783203125</v>
      </c>
      <c r="B129">
        <v>21.25</v>
      </c>
    </row>
    <row r="130" spans="1:2" x14ac:dyDescent="0.25">
      <c r="A130">
        <v>787.00299072265625</v>
      </c>
      <c r="B130">
        <v>14.5</v>
      </c>
    </row>
    <row r="131" spans="1:2" x14ac:dyDescent="0.25">
      <c r="A131">
        <v>787.0150146484375</v>
      </c>
      <c r="B131">
        <v>18.75</v>
      </c>
    </row>
    <row r="132" spans="1:2" x14ac:dyDescent="0.25">
      <c r="A132">
        <v>787.02801513671875</v>
      </c>
      <c r="B132">
        <v>38.75</v>
      </c>
    </row>
    <row r="133" spans="1:2" x14ac:dyDescent="0.25">
      <c r="A133">
        <v>787.03997802734375</v>
      </c>
      <c r="B133">
        <v>45.5</v>
      </c>
    </row>
    <row r="134" spans="1:2" x14ac:dyDescent="0.25">
      <c r="A134">
        <v>787.052001953125</v>
      </c>
      <c r="B134">
        <v>34.25</v>
      </c>
    </row>
    <row r="135" spans="1:2" x14ac:dyDescent="0.25">
      <c r="A135">
        <v>787.06402587890625</v>
      </c>
      <c r="B135">
        <v>38.75</v>
      </c>
    </row>
    <row r="136" spans="1:2" x14ac:dyDescent="0.25">
      <c r="A136">
        <v>787.0770263671875</v>
      </c>
      <c r="B136">
        <v>52.5</v>
      </c>
    </row>
    <row r="137" spans="1:2" x14ac:dyDescent="0.25">
      <c r="A137">
        <v>787.0889892578125</v>
      </c>
      <c r="B137">
        <v>51.75</v>
      </c>
    </row>
    <row r="138" spans="1:2" x14ac:dyDescent="0.25">
      <c r="A138">
        <v>787.10101318359375</v>
      </c>
      <c r="B138">
        <v>53.25</v>
      </c>
    </row>
    <row r="139" spans="1:2" x14ac:dyDescent="0.25">
      <c r="A139">
        <v>787.11297607421875</v>
      </c>
      <c r="B139">
        <v>61.25</v>
      </c>
    </row>
    <row r="140" spans="1:2" x14ac:dyDescent="0.25">
      <c r="A140">
        <v>787.1259765625</v>
      </c>
      <c r="B140">
        <v>85.25</v>
      </c>
    </row>
    <row r="141" spans="1:2" x14ac:dyDescent="0.25">
      <c r="A141">
        <v>787.13800048828125</v>
      </c>
      <c r="B141">
        <v>138.80000305175781</v>
      </c>
    </row>
    <row r="142" spans="1:2" x14ac:dyDescent="0.25">
      <c r="A142">
        <v>787.1500244140625</v>
      </c>
      <c r="B142">
        <v>161.30000305175781</v>
      </c>
    </row>
    <row r="143" spans="1:2" x14ac:dyDescent="0.25">
      <c r="A143">
        <v>787.1619873046875</v>
      </c>
      <c r="B143">
        <v>105.30000305175781</v>
      </c>
    </row>
    <row r="144" spans="1:2" x14ac:dyDescent="0.25">
      <c r="A144">
        <v>787.17498779296875</v>
      </c>
      <c r="B144">
        <v>48.25</v>
      </c>
    </row>
    <row r="145" spans="1:2" x14ac:dyDescent="0.25">
      <c r="A145">
        <v>787.18701171875</v>
      </c>
      <c r="B145">
        <v>62.5</v>
      </c>
    </row>
    <row r="146" spans="1:2" x14ac:dyDescent="0.25">
      <c r="A146">
        <v>787.198974609375</v>
      </c>
      <c r="B146">
        <v>98</v>
      </c>
    </row>
    <row r="147" spans="1:2" x14ac:dyDescent="0.25">
      <c r="A147">
        <v>787.21099853515625</v>
      </c>
      <c r="B147">
        <v>105.5</v>
      </c>
    </row>
    <row r="148" spans="1:2" x14ac:dyDescent="0.25">
      <c r="A148">
        <v>787.2239990234375</v>
      </c>
      <c r="B148">
        <v>100.5</v>
      </c>
    </row>
    <row r="149" spans="1:2" x14ac:dyDescent="0.25">
      <c r="A149">
        <v>787.23602294921875</v>
      </c>
      <c r="B149">
        <v>100.80000305175781</v>
      </c>
    </row>
    <row r="150" spans="1:2" x14ac:dyDescent="0.25">
      <c r="A150">
        <v>787.24798583984375</v>
      </c>
      <c r="B150">
        <v>129.5</v>
      </c>
    </row>
    <row r="151" spans="1:2" x14ac:dyDescent="0.25">
      <c r="A151">
        <v>787.260009765625</v>
      </c>
      <c r="B151">
        <v>134</v>
      </c>
    </row>
    <row r="152" spans="1:2" x14ac:dyDescent="0.25">
      <c r="A152">
        <v>787.27301025390625</v>
      </c>
      <c r="B152">
        <v>84.5</v>
      </c>
    </row>
    <row r="153" spans="1:2" x14ac:dyDescent="0.25">
      <c r="A153">
        <v>787.28497314453125</v>
      </c>
      <c r="B153">
        <v>118</v>
      </c>
    </row>
    <row r="154" spans="1:2" x14ac:dyDescent="0.25">
      <c r="A154">
        <v>787.2969970703125</v>
      </c>
      <c r="B154">
        <v>254</v>
      </c>
    </row>
    <row r="155" spans="1:2" x14ac:dyDescent="0.25">
      <c r="A155">
        <v>787.30902099609375</v>
      </c>
      <c r="B155">
        <v>339.5</v>
      </c>
    </row>
    <row r="156" spans="1:2" x14ac:dyDescent="0.25">
      <c r="A156">
        <v>787.322021484375</v>
      </c>
      <c r="B156">
        <v>342</v>
      </c>
    </row>
    <row r="157" spans="1:2" x14ac:dyDescent="0.25">
      <c r="A157">
        <v>787.333984375</v>
      </c>
      <c r="B157">
        <v>311.79998779296875</v>
      </c>
    </row>
    <row r="158" spans="1:2" x14ac:dyDescent="0.25">
      <c r="A158">
        <v>787.34600830078125</v>
      </c>
      <c r="B158">
        <v>297.79998779296875</v>
      </c>
    </row>
    <row r="159" spans="1:2" x14ac:dyDescent="0.25">
      <c r="A159">
        <v>787.35797119140625</v>
      </c>
      <c r="B159">
        <v>365.5</v>
      </c>
    </row>
    <row r="160" spans="1:2" x14ac:dyDescent="0.25">
      <c r="A160">
        <v>787.3709716796875</v>
      </c>
      <c r="B160">
        <v>500.29998779296875</v>
      </c>
    </row>
    <row r="161" spans="1:2" x14ac:dyDescent="0.25">
      <c r="A161">
        <v>787.38299560546875</v>
      </c>
      <c r="B161">
        <v>735.5</v>
      </c>
    </row>
    <row r="162" spans="1:2" x14ac:dyDescent="0.25">
      <c r="A162">
        <v>787.39501953125</v>
      </c>
      <c r="B162">
        <v>972</v>
      </c>
    </row>
    <row r="163" spans="1:2" x14ac:dyDescent="0.25">
      <c r="A163">
        <v>787.406982421875</v>
      </c>
      <c r="B163">
        <v>881.5</v>
      </c>
    </row>
    <row r="164" spans="1:2" x14ac:dyDescent="0.25">
      <c r="A164">
        <v>787.41998291015625</v>
      </c>
      <c r="B164">
        <v>568</v>
      </c>
    </row>
    <row r="165" spans="1:2" x14ac:dyDescent="0.25">
      <c r="A165">
        <v>787.4320068359375</v>
      </c>
      <c r="B165">
        <v>349.5</v>
      </c>
    </row>
    <row r="166" spans="1:2" x14ac:dyDescent="0.25">
      <c r="A166">
        <v>787.4439697265625</v>
      </c>
      <c r="B166">
        <v>206</v>
      </c>
    </row>
    <row r="167" spans="1:2" x14ac:dyDescent="0.25">
      <c r="A167">
        <v>787.45599365234375</v>
      </c>
      <c r="B167">
        <v>91.75</v>
      </c>
    </row>
    <row r="168" spans="1:2" x14ac:dyDescent="0.25">
      <c r="A168">
        <v>787.468994140625</v>
      </c>
      <c r="B168">
        <v>57.25</v>
      </c>
    </row>
    <row r="169" spans="1:2" x14ac:dyDescent="0.25">
      <c r="A169">
        <v>787.48101806640625</v>
      </c>
      <c r="B169">
        <v>89.5</v>
      </c>
    </row>
    <row r="170" spans="1:2" x14ac:dyDescent="0.25">
      <c r="A170">
        <v>787.49298095703125</v>
      </c>
      <c r="B170">
        <v>105.30000305175781</v>
      </c>
    </row>
    <row r="171" spans="1:2" x14ac:dyDescent="0.25">
      <c r="A171">
        <v>787.5050048828125</v>
      </c>
      <c r="B171">
        <v>79.75</v>
      </c>
    </row>
    <row r="172" spans="1:2" x14ac:dyDescent="0.25">
      <c r="A172">
        <v>787.51800537109375</v>
      </c>
      <c r="B172">
        <v>48</v>
      </c>
    </row>
    <row r="173" spans="1:2" x14ac:dyDescent="0.25">
      <c r="A173">
        <v>787.530029296875</v>
      </c>
      <c r="B173">
        <v>21.75</v>
      </c>
    </row>
    <row r="174" spans="1:2" x14ac:dyDescent="0.25">
      <c r="A174">
        <v>787.5419921875</v>
      </c>
      <c r="B174">
        <v>19</v>
      </c>
    </row>
    <row r="175" spans="1:2" x14ac:dyDescent="0.25">
      <c r="A175">
        <v>787.55401611328125</v>
      </c>
      <c r="B175">
        <v>25</v>
      </c>
    </row>
    <row r="176" spans="1:2" x14ac:dyDescent="0.25">
      <c r="A176">
        <v>787.5670166015625</v>
      </c>
      <c r="B176">
        <v>18.5</v>
      </c>
    </row>
    <row r="177" spans="1:2" x14ac:dyDescent="0.25">
      <c r="A177">
        <v>787.5789794921875</v>
      </c>
      <c r="B177">
        <v>25.5</v>
      </c>
    </row>
    <row r="178" spans="1:2" x14ac:dyDescent="0.25">
      <c r="A178">
        <v>787.59100341796875</v>
      </c>
      <c r="B178">
        <v>60</v>
      </c>
    </row>
    <row r="179" spans="1:2" x14ac:dyDescent="0.25">
      <c r="A179">
        <v>787.60302734375</v>
      </c>
      <c r="B179">
        <v>78.75</v>
      </c>
    </row>
    <row r="180" spans="1:2" x14ac:dyDescent="0.25">
      <c r="A180">
        <v>787.61602783203125</v>
      </c>
      <c r="B180">
        <v>52</v>
      </c>
    </row>
    <row r="181" spans="1:2" x14ac:dyDescent="0.25">
      <c r="A181">
        <v>787.62799072265625</v>
      </c>
      <c r="B181">
        <v>33.25</v>
      </c>
    </row>
    <row r="182" spans="1:2" x14ac:dyDescent="0.25">
      <c r="A182">
        <v>787.6400146484375</v>
      </c>
      <c r="B182">
        <v>57.25</v>
      </c>
    </row>
    <row r="183" spans="1:2" x14ac:dyDescent="0.25">
      <c r="A183">
        <v>787.6519775390625</v>
      </c>
      <c r="B183">
        <v>83.25</v>
      </c>
    </row>
    <row r="184" spans="1:2" x14ac:dyDescent="0.25">
      <c r="A184">
        <v>787.66497802734375</v>
      </c>
      <c r="B184">
        <v>126.5</v>
      </c>
    </row>
    <row r="185" spans="1:2" x14ac:dyDescent="0.25">
      <c r="A185">
        <v>787.677001953125</v>
      </c>
      <c r="B185">
        <v>210.30000305175781</v>
      </c>
    </row>
    <row r="186" spans="1:2" x14ac:dyDescent="0.25">
      <c r="A186">
        <v>787.68902587890625</v>
      </c>
      <c r="B186">
        <v>241.80000305175781</v>
      </c>
    </row>
    <row r="187" spans="1:2" x14ac:dyDescent="0.25">
      <c r="A187">
        <v>787.70098876953125</v>
      </c>
      <c r="B187">
        <v>183.5</v>
      </c>
    </row>
    <row r="188" spans="1:2" x14ac:dyDescent="0.25">
      <c r="A188">
        <v>787.7139892578125</v>
      </c>
      <c r="B188">
        <v>116.30000305175781</v>
      </c>
    </row>
    <row r="189" spans="1:2" x14ac:dyDescent="0.25">
      <c r="A189">
        <v>787.72601318359375</v>
      </c>
      <c r="B189">
        <v>80</v>
      </c>
    </row>
    <row r="190" spans="1:2" x14ac:dyDescent="0.25">
      <c r="A190">
        <v>787.73797607421875</v>
      </c>
      <c r="B190">
        <v>82.25</v>
      </c>
    </row>
    <row r="191" spans="1:2" x14ac:dyDescent="0.25">
      <c r="A191">
        <v>787.75</v>
      </c>
      <c r="B191">
        <v>124.5</v>
      </c>
    </row>
    <row r="192" spans="1:2" x14ac:dyDescent="0.25">
      <c r="A192">
        <v>787.76300048828125</v>
      </c>
      <c r="B192">
        <v>160.69999694824219</v>
      </c>
    </row>
    <row r="193" spans="1:2" x14ac:dyDescent="0.25">
      <c r="A193">
        <v>787.7750244140625</v>
      </c>
      <c r="B193">
        <v>195.19999694824219</v>
      </c>
    </row>
    <row r="194" spans="1:2" x14ac:dyDescent="0.25">
      <c r="A194">
        <v>787.7869873046875</v>
      </c>
      <c r="B194">
        <v>288.79998779296875</v>
      </c>
    </row>
    <row r="195" spans="1:2" x14ac:dyDescent="0.25">
      <c r="A195">
        <v>787.79901123046875</v>
      </c>
      <c r="B195">
        <v>433.79998779296875</v>
      </c>
    </row>
    <row r="196" spans="1:2" x14ac:dyDescent="0.25">
      <c r="A196">
        <v>787.81201171875</v>
      </c>
      <c r="B196">
        <v>577</v>
      </c>
    </row>
    <row r="197" spans="1:2" x14ac:dyDescent="0.25">
      <c r="A197">
        <v>787.823974609375</v>
      </c>
      <c r="B197">
        <v>701.79998779296875</v>
      </c>
    </row>
    <row r="198" spans="1:2" x14ac:dyDescent="0.25">
      <c r="A198">
        <v>787.83599853515625</v>
      </c>
      <c r="B198">
        <v>904</v>
      </c>
    </row>
    <row r="199" spans="1:2" x14ac:dyDescent="0.25">
      <c r="A199">
        <v>787.8480224609375</v>
      </c>
      <c r="B199">
        <v>1062</v>
      </c>
    </row>
    <row r="200" spans="1:2" x14ac:dyDescent="0.25">
      <c r="A200">
        <v>787.86102294921875</v>
      </c>
      <c r="B200">
        <v>890.79998779296875</v>
      </c>
    </row>
    <row r="201" spans="1:2" x14ac:dyDescent="0.25">
      <c r="A201">
        <v>787.87298583984375</v>
      </c>
      <c r="B201">
        <v>629.29998779296875</v>
      </c>
    </row>
    <row r="202" spans="1:2" x14ac:dyDescent="0.25">
      <c r="A202">
        <v>787.885009765625</v>
      </c>
      <c r="B202">
        <v>670.5</v>
      </c>
    </row>
    <row r="203" spans="1:2" x14ac:dyDescent="0.25">
      <c r="A203">
        <v>787.89697265625</v>
      </c>
      <c r="B203">
        <v>870</v>
      </c>
    </row>
    <row r="204" spans="1:2" x14ac:dyDescent="0.25">
      <c r="A204">
        <v>787.90997314453125</v>
      </c>
      <c r="B204">
        <v>887.29998779296875</v>
      </c>
    </row>
    <row r="205" spans="1:2" x14ac:dyDescent="0.25">
      <c r="A205">
        <v>787.9219970703125</v>
      </c>
      <c r="B205">
        <v>663.29998779296875</v>
      </c>
    </row>
    <row r="206" spans="1:2" x14ac:dyDescent="0.25">
      <c r="A206">
        <v>787.93402099609375</v>
      </c>
      <c r="B206">
        <v>325</v>
      </c>
    </row>
    <row r="207" spans="1:2" x14ac:dyDescent="0.25">
      <c r="A207">
        <v>787.94598388671875</v>
      </c>
      <c r="B207">
        <v>90</v>
      </c>
    </row>
    <row r="208" spans="1:2" x14ac:dyDescent="0.25">
      <c r="A208">
        <v>787.958984375</v>
      </c>
      <c r="B208">
        <v>36.25</v>
      </c>
    </row>
    <row r="209" spans="1:2" x14ac:dyDescent="0.25">
      <c r="A209">
        <v>787.97100830078125</v>
      </c>
      <c r="B209">
        <v>44.25</v>
      </c>
    </row>
    <row r="210" spans="1:2" x14ac:dyDescent="0.25">
      <c r="A210">
        <v>787.98297119140625</v>
      </c>
      <c r="B210">
        <v>65.25</v>
      </c>
    </row>
    <row r="211" spans="1:2" x14ac:dyDescent="0.25">
      <c r="A211">
        <v>787.9949951171875</v>
      </c>
      <c r="B211">
        <v>90.5</v>
      </c>
    </row>
    <row r="212" spans="1:2" x14ac:dyDescent="0.25">
      <c r="A212">
        <v>788.00799560546875</v>
      </c>
      <c r="B212">
        <v>78</v>
      </c>
    </row>
    <row r="213" spans="1:2" x14ac:dyDescent="0.25">
      <c r="A213">
        <v>788.02001953125</v>
      </c>
      <c r="B213">
        <v>46.25</v>
      </c>
    </row>
    <row r="214" spans="1:2" x14ac:dyDescent="0.25">
      <c r="A214">
        <v>788.031982421875</v>
      </c>
      <c r="B214">
        <v>39.75</v>
      </c>
    </row>
    <row r="215" spans="1:2" x14ac:dyDescent="0.25">
      <c r="A215">
        <v>788.04400634765625</v>
      </c>
      <c r="B215">
        <v>42.25</v>
      </c>
    </row>
    <row r="216" spans="1:2" x14ac:dyDescent="0.25">
      <c r="A216">
        <v>788.0570068359375</v>
      </c>
      <c r="B216">
        <v>37.75</v>
      </c>
    </row>
    <row r="217" spans="1:2" x14ac:dyDescent="0.25">
      <c r="A217">
        <v>788.0689697265625</v>
      </c>
      <c r="B217">
        <v>18</v>
      </c>
    </row>
    <row r="218" spans="1:2" x14ac:dyDescent="0.25">
      <c r="A218">
        <v>788.08099365234375</v>
      </c>
      <c r="B218">
        <v>29.5</v>
      </c>
    </row>
    <row r="219" spans="1:2" x14ac:dyDescent="0.25">
      <c r="A219">
        <v>788.093994140625</v>
      </c>
      <c r="B219">
        <v>79.25</v>
      </c>
    </row>
    <row r="220" spans="1:2" x14ac:dyDescent="0.25">
      <c r="A220">
        <v>788.10601806640625</v>
      </c>
      <c r="B220">
        <v>90.5</v>
      </c>
    </row>
    <row r="221" spans="1:2" x14ac:dyDescent="0.25">
      <c r="A221">
        <v>788.11798095703125</v>
      </c>
      <c r="B221">
        <v>80.25</v>
      </c>
    </row>
    <row r="222" spans="1:2" x14ac:dyDescent="0.25">
      <c r="A222">
        <v>788.1300048828125</v>
      </c>
      <c r="B222">
        <v>75</v>
      </c>
    </row>
    <row r="223" spans="1:2" x14ac:dyDescent="0.25">
      <c r="A223">
        <v>788.14300537109375</v>
      </c>
      <c r="B223">
        <v>68</v>
      </c>
    </row>
    <row r="224" spans="1:2" x14ac:dyDescent="0.25">
      <c r="A224">
        <v>788.155029296875</v>
      </c>
      <c r="B224">
        <v>82</v>
      </c>
    </row>
    <row r="225" spans="1:2" x14ac:dyDescent="0.25">
      <c r="A225">
        <v>788.1669921875</v>
      </c>
      <c r="B225">
        <v>97</v>
      </c>
    </row>
    <row r="226" spans="1:2" x14ac:dyDescent="0.25">
      <c r="A226">
        <v>788.17901611328125</v>
      </c>
      <c r="B226">
        <v>83.5</v>
      </c>
    </row>
    <row r="227" spans="1:2" x14ac:dyDescent="0.25">
      <c r="A227">
        <v>788.1920166015625</v>
      </c>
      <c r="B227">
        <v>58.75</v>
      </c>
    </row>
    <row r="228" spans="1:2" x14ac:dyDescent="0.25">
      <c r="A228">
        <v>788.2039794921875</v>
      </c>
      <c r="B228">
        <v>42.25</v>
      </c>
    </row>
    <row r="229" spans="1:2" x14ac:dyDescent="0.25">
      <c r="A229">
        <v>788.21600341796875</v>
      </c>
      <c r="B229">
        <v>22.25</v>
      </c>
    </row>
    <row r="230" spans="1:2" x14ac:dyDescent="0.25">
      <c r="A230">
        <v>788.22802734375</v>
      </c>
      <c r="B230">
        <v>38</v>
      </c>
    </row>
    <row r="231" spans="1:2" x14ac:dyDescent="0.25">
      <c r="A231">
        <v>788.24102783203125</v>
      </c>
      <c r="B231">
        <v>92.5</v>
      </c>
    </row>
    <row r="232" spans="1:2" x14ac:dyDescent="0.25">
      <c r="A232">
        <v>788.25299072265625</v>
      </c>
      <c r="B232">
        <v>112.5</v>
      </c>
    </row>
    <row r="233" spans="1:2" x14ac:dyDescent="0.25">
      <c r="A233">
        <v>788.2650146484375</v>
      </c>
      <c r="B233">
        <v>130.30000305175781</v>
      </c>
    </row>
    <row r="234" spans="1:2" x14ac:dyDescent="0.25">
      <c r="A234">
        <v>788.2769775390625</v>
      </c>
      <c r="B234">
        <v>230.5</v>
      </c>
    </row>
    <row r="235" spans="1:2" x14ac:dyDescent="0.25">
      <c r="A235">
        <v>788.28997802734375</v>
      </c>
      <c r="B235">
        <v>403.70001220703125</v>
      </c>
    </row>
    <row r="236" spans="1:2" x14ac:dyDescent="0.25">
      <c r="A236">
        <v>788.302001953125</v>
      </c>
      <c r="B236">
        <v>569.5</v>
      </c>
    </row>
    <row r="237" spans="1:2" x14ac:dyDescent="0.25">
      <c r="A237">
        <v>788.31402587890625</v>
      </c>
      <c r="B237">
        <v>879.70001220703125</v>
      </c>
    </row>
    <row r="238" spans="1:2" x14ac:dyDescent="0.25">
      <c r="A238">
        <v>788.32598876953125</v>
      </c>
      <c r="B238">
        <v>1433</v>
      </c>
    </row>
    <row r="239" spans="1:2" x14ac:dyDescent="0.25">
      <c r="A239">
        <v>788.3389892578125</v>
      </c>
      <c r="B239">
        <v>2264</v>
      </c>
    </row>
    <row r="240" spans="1:2" x14ac:dyDescent="0.25">
      <c r="A240">
        <v>788.35101318359375</v>
      </c>
      <c r="B240">
        <v>3163</v>
      </c>
    </row>
    <row r="241" spans="1:2" x14ac:dyDescent="0.25">
      <c r="A241">
        <v>788.36297607421875</v>
      </c>
      <c r="B241">
        <v>3097</v>
      </c>
    </row>
    <row r="242" spans="1:2" x14ac:dyDescent="0.25">
      <c r="A242">
        <v>788.375</v>
      </c>
      <c r="B242">
        <v>2125</v>
      </c>
    </row>
    <row r="243" spans="1:2" x14ac:dyDescent="0.25">
      <c r="A243">
        <v>788.38800048828125</v>
      </c>
      <c r="B243">
        <v>1385</v>
      </c>
    </row>
    <row r="244" spans="1:2" x14ac:dyDescent="0.25">
      <c r="A244">
        <v>788.4000244140625</v>
      </c>
      <c r="B244">
        <v>1036</v>
      </c>
    </row>
    <row r="245" spans="1:2" x14ac:dyDescent="0.25">
      <c r="A245">
        <v>788.4119873046875</v>
      </c>
      <c r="B245">
        <v>813.29998779296875</v>
      </c>
    </row>
    <row r="246" spans="1:2" x14ac:dyDescent="0.25">
      <c r="A246">
        <v>788.42401123046875</v>
      </c>
      <c r="B246">
        <v>586.5</v>
      </c>
    </row>
    <row r="247" spans="1:2" x14ac:dyDescent="0.25">
      <c r="A247">
        <v>788.43701171875</v>
      </c>
      <c r="B247">
        <v>314.29998779296875</v>
      </c>
    </row>
    <row r="248" spans="1:2" x14ac:dyDescent="0.25">
      <c r="A248">
        <v>788.448974609375</v>
      </c>
      <c r="B248">
        <v>127.30000305175781</v>
      </c>
    </row>
    <row r="249" spans="1:2" x14ac:dyDescent="0.25">
      <c r="A249">
        <v>788.46099853515625</v>
      </c>
      <c r="B249">
        <v>74.5</v>
      </c>
    </row>
    <row r="250" spans="1:2" x14ac:dyDescent="0.25">
      <c r="A250">
        <v>788.4739990234375</v>
      </c>
      <c r="B250">
        <v>81.75</v>
      </c>
    </row>
    <row r="251" spans="1:2" x14ac:dyDescent="0.25">
      <c r="A251">
        <v>788.48602294921875</v>
      </c>
      <c r="B251">
        <v>105</v>
      </c>
    </row>
    <row r="252" spans="1:2" x14ac:dyDescent="0.25">
      <c r="A252">
        <v>788.49798583984375</v>
      </c>
      <c r="B252">
        <v>103</v>
      </c>
    </row>
    <row r="253" spans="1:2" x14ac:dyDescent="0.25">
      <c r="A253">
        <v>788.510009765625</v>
      </c>
      <c r="B253">
        <v>65.5</v>
      </c>
    </row>
    <row r="254" spans="1:2" x14ac:dyDescent="0.25">
      <c r="A254">
        <v>788.52301025390625</v>
      </c>
      <c r="B254">
        <v>43</v>
      </c>
    </row>
    <row r="255" spans="1:2" x14ac:dyDescent="0.25">
      <c r="A255">
        <v>788.53497314453125</v>
      </c>
      <c r="B255">
        <v>65.5</v>
      </c>
    </row>
    <row r="256" spans="1:2" x14ac:dyDescent="0.25">
      <c r="A256">
        <v>788.5469970703125</v>
      </c>
      <c r="B256">
        <v>86.5</v>
      </c>
    </row>
    <row r="257" spans="1:2" x14ac:dyDescent="0.25">
      <c r="A257">
        <v>788.55902099609375</v>
      </c>
      <c r="B257">
        <v>51.75</v>
      </c>
    </row>
    <row r="258" spans="1:2" x14ac:dyDescent="0.25">
      <c r="A258">
        <v>788.572021484375</v>
      </c>
      <c r="B258">
        <v>26</v>
      </c>
    </row>
    <row r="259" spans="1:2" x14ac:dyDescent="0.25">
      <c r="A259">
        <v>788.583984375</v>
      </c>
      <c r="B259">
        <v>52</v>
      </c>
    </row>
    <row r="260" spans="1:2" x14ac:dyDescent="0.25">
      <c r="A260">
        <v>788.59600830078125</v>
      </c>
      <c r="B260">
        <v>67.5</v>
      </c>
    </row>
    <row r="261" spans="1:2" x14ac:dyDescent="0.25">
      <c r="A261">
        <v>788.60797119140625</v>
      </c>
      <c r="B261">
        <v>49</v>
      </c>
    </row>
    <row r="262" spans="1:2" x14ac:dyDescent="0.25">
      <c r="A262">
        <v>788.6209716796875</v>
      </c>
      <c r="B262">
        <v>47.75</v>
      </c>
    </row>
    <row r="263" spans="1:2" x14ac:dyDescent="0.25">
      <c r="A263">
        <v>788.63299560546875</v>
      </c>
      <c r="B263">
        <v>86.5</v>
      </c>
    </row>
    <row r="264" spans="1:2" x14ac:dyDescent="0.25">
      <c r="A264">
        <v>788.64501953125</v>
      </c>
      <c r="B264">
        <v>116.5</v>
      </c>
    </row>
    <row r="265" spans="1:2" x14ac:dyDescent="0.25">
      <c r="A265">
        <v>788.656982421875</v>
      </c>
      <c r="B265">
        <v>95.75</v>
      </c>
    </row>
    <row r="266" spans="1:2" x14ac:dyDescent="0.25">
      <c r="A266">
        <v>788.66998291015625</v>
      </c>
      <c r="B266">
        <v>97.25</v>
      </c>
    </row>
    <row r="267" spans="1:2" x14ac:dyDescent="0.25">
      <c r="A267">
        <v>788.6820068359375</v>
      </c>
      <c r="B267">
        <v>153.80000305175781</v>
      </c>
    </row>
    <row r="268" spans="1:2" x14ac:dyDescent="0.25">
      <c r="A268">
        <v>788.6939697265625</v>
      </c>
      <c r="B268">
        <v>161.5</v>
      </c>
    </row>
    <row r="269" spans="1:2" x14ac:dyDescent="0.25">
      <c r="A269">
        <v>788.70599365234375</v>
      </c>
      <c r="B269">
        <v>151.30000305175781</v>
      </c>
    </row>
    <row r="270" spans="1:2" x14ac:dyDescent="0.25">
      <c r="A270">
        <v>788.718994140625</v>
      </c>
      <c r="B270">
        <v>173.19999694824219</v>
      </c>
    </row>
    <row r="271" spans="1:2" x14ac:dyDescent="0.25">
      <c r="A271">
        <v>788.73101806640625</v>
      </c>
      <c r="B271">
        <v>196</v>
      </c>
    </row>
    <row r="272" spans="1:2" x14ac:dyDescent="0.25">
      <c r="A272">
        <v>788.74298095703125</v>
      </c>
      <c r="B272">
        <v>229.69999694824219</v>
      </c>
    </row>
    <row r="273" spans="1:2" x14ac:dyDescent="0.25">
      <c r="A273">
        <v>788.7550048828125</v>
      </c>
      <c r="B273">
        <v>227.69999694824219</v>
      </c>
    </row>
    <row r="274" spans="1:2" x14ac:dyDescent="0.25">
      <c r="A274">
        <v>788.76800537109375</v>
      </c>
      <c r="B274">
        <v>242.5</v>
      </c>
    </row>
    <row r="275" spans="1:2" x14ac:dyDescent="0.25">
      <c r="A275">
        <v>788.780029296875</v>
      </c>
      <c r="B275">
        <v>379.70001220703125</v>
      </c>
    </row>
    <row r="276" spans="1:2" x14ac:dyDescent="0.25">
      <c r="A276">
        <v>788.7919921875</v>
      </c>
      <c r="B276">
        <v>539</v>
      </c>
    </row>
    <row r="277" spans="1:2" x14ac:dyDescent="0.25">
      <c r="A277">
        <v>788.80499267578125</v>
      </c>
      <c r="B277">
        <v>738.5</v>
      </c>
    </row>
    <row r="278" spans="1:2" x14ac:dyDescent="0.25">
      <c r="A278">
        <v>788.8170166015625</v>
      </c>
      <c r="B278">
        <v>1289</v>
      </c>
    </row>
    <row r="279" spans="1:2" x14ac:dyDescent="0.25">
      <c r="A279">
        <v>788.8289794921875</v>
      </c>
      <c r="B279">
        <v>2900</v>
      </c>
    </row>
    <row r="280" spans="1:2" x14ac:dyDescent="0.25">
      <c r="A280">
        <v>788.84100341796875</v>
      </c>
      <c r="B280">
        <v>6378</v>
      </c>
    </row>
    <row r="281" spans="1:2" x14ac:dyDescent="0.25">
      <c r="A281">
        <v>788.85400390625</v>
      </c>
      <c r="B281">
        <v>10170</v>
      </c>
    </row>
    <row r="282" spans="1:2" x14ac:dyDescent="0.25">
      <c r="A282">
        <v>788.86602783203125</v>
      </c>
      <c r="B282">
        <v>10550</v>
      </c>
    </row>
    <row r="283" spans="1:2" x14ac:dyDescent="0.25">
      <c r="A283">
        <v>788.87799072265625</v>
      </c>
      <c r="B283">
        <v>6981</v>
      </c>
    </row>
    <row r="284" spans="1:2" x14ac:dyDescent="0.25">
      <c r="A284">
        <v>788.8900146484375</v>
      </c>
      <c r="B284">
        <v>3123</v>
      </c>
    </row>
    <row r="285" spans="1:2" x14ac:dyDescent="0.25">
      <c r="A285">
        <v>788.90301513671875</v>
      </c>
      <c r="B285">
        <v>1342</v>
      </c>
    </row>
    <row r="286" spans="1:2" x14ac:dyDescent="0.25">
      <c r="A286">
        <v>788.91497802734375</v>
      </c>
      <c r="B286">
        <v>946</v>
      </c>
    </row>
    <row r="287" spans="1:2" x14ac:dyDescent="0.25">
      <c r="A287">
        <v>788.927001953125</v>
      </c>
      <c r="B287">
        <v>713.5</v>
      </c>
    </row>
    <row r="288" spans="1:2" x14ac:dyDescent="0.25">
      <c r="A288">
        <v>788.93902587890625</v>
      </c>
      <c r="B288">
        <v>354.70001220703125</v>
      </c>
    </row>
    <row r="289" spans="1:2" x14ac:dyDescent="0.25">
      <c r="A289">
        <v>788.9520263671875</v>
      </c>
      <c r="B289">
        <v>146.5</v>
      </c>
    </row>
    <row r="290" spans="1:2" x14ac:dyDescent="0.25">
      <c r="A290">
        <v>788.9639892578125</v>
      </c>
      <c r="B290">
        <v>130.30000305175781</v>
      </c>
    </row>
    <row r="291" spans="1:2" x14ac:dyDescent="0.25">
      <c r="A291">
        <v>788.97601318359375</v>
      </c>
      <c r="B291">
        <v>144.5</v>
      </c>
    </row>
    <row r="292" spans="1:2" x14ac:dyDescent="0.25">
      <c r="A292">
        <v>788.98797607421875</v>
      </c>
      <c r="B292">
        <v>122.19999694824219</v>
      </c>
    </row>
    <row r="293" spans="1:2" x14ac:dyDescent="0.25">
      <c r="A293">
        <v>789.0009765625</v>
      </c>
      <c r="B293">
        <v>101</v>
      </c>
    </row>
    <row r="294" spans="1:2" x14ac:dyDescent="0.25">
      <c r="A294">
        <v>789.01300048828125</v>
      </c>
      <c r="B294">
        <v>87.5</v>
      </c>
    </row>
    <row r="295" spans="1:2" x14ac:dyDescent="0.25">
      <c r="A295">
        <v>789.0250244140625</v>
      </c>
      <c r="B295">
        <v>78.75</v>
      </c>
    </row>
    <row r="296" spans="1:2" x14ac:dyDescent="0.25">
      <c r="A296">
        <v>789.0369873046875</v>
      </c>
      <c r="B296">
        <v>79.25</v>
      </c>
    </row>
    <row r="297" spans="1:2" x14ac:dyDescent="0.25">
      <c r="A297">
        <v>789.04998779296875</v>
      </c>
      <c r="B297">
        <v>78.75</v>
      </c>
    </row>
    <row r="298" spans="1:2" x14ac:dyDescent="0.25">
      <c r="A298">
        <v>789.06201171875</v>
      </c>
      <c r="B298">
        <v>96</v>
      </c>
    </row>
    <row r="299" spans="1:2" x14ac:dyDescent="0.25">
      <c r="A299">
        <v>789.073974609375</v>
      </c>
      <c r="B299">
        <v>87.75</v>
      </c>
    </row>
    <row r="300" spans="1:2" x14ac:dyDescent="0.25">
      <c r="A300">
        <v>789.08599853515625</v>
      </c>
      <c r="B300">
        <v>51.5</v>
      </c>
    </row>
    <row r="301" spans="1:2" x14ac:dyDescent="0.25">
      <c r="A301">
        <v>789.0989990234375</v>
      </c>
      <c r="B301">
        <v>63.75</v>
      </c>
    </row>
    <row r="302" spans="1:2" x14ac:dyDescent="0.25">
      <c r="A302">
        <v>789.11102294921875</v>
      </c>
      <c r="B302">
        <v>129</v>
      </c>
    </row>
    <row r="303" spans="1:2" x14ac:dyDescent="0.25">
      <c r="A303">
        <v>789.12298583984375</v>
      </c>
      <c r="B303">
        <v>202</v>
      </c>
    </row>
    <row r="304" spans="1:2" x14ac:dyDescent="0.25">
      <c r="A304">
        <v>789.135986328125</v>
      </c>
      <c r="B304">
        <v>215.80000305175781</v>
      </c>
    </row>
    <row r="305" spans="1:2" x14ac:dyDescent="0.25">
      <c r="A305">
        <v>789.14801025390625</v>
      </c>
      <c r="B305">
        <v>157.5</v>
      </c>
    </row>
    <row r="306" spans="1:2" x14ac:dyDescent="0.25">
      <c r="A306">
        <v>789.15997314453125</v>
      </c>
      <c r="B306">
        <v>108.5</v>
      </c>
    </row>
    <row r="307" spans="1:2" x14ac:dyDescent="0.25">
      <c r="A307">
        <v>789.1719970703125</v>
      </c>
      <c r="B307">
        <v>120.19999694824219</v>
      </c>
    </row>
    <row r="308" spans="1:2" x14ac:dyDescent="0.25">
      <c r="A308">
        <v>789.18499755859375</v>
      </c>
      <c r="B308">
        <v>170.80000305175781</v>
      </c>
    </row>
    <row r="309" spans="1:2" x14ac:dyDescent="0.25">
      <c r="A309">
        <v>789.197021484375</v>
      </c>
      <c r="B309">
        <v>227.5</v>
      </c>
    </row>
    <row r="310" spans="1:2" x14ac:dyDescent="0.25">
      <c r="A310">
        <v>789.208984375</v>
      </c>
      <c r="B310">
        <v>242</v>
      </c>
    </row>
    <row r="311" spans="1:2" x14ac:dyDescent="0.25">
      <c r="A311">
        <v>789.22100830078125</v>
      </c>
      <c r="B311">
        <v>199</v>
      </c>
    </row>
    <row r="312" spans="1:2" x14ac:dyDescent="0.25">
      <c r="A312">
        <v>789.2340087890625</v>
      </c>
      <c r="B312">
        <v>212</v>
      </c>
    </row>
    <row r="313" spans="1:2" x14ac:dyDescent="0.25">
      <c r="A313">
        <v>789.2459716796875</v>
      </c>
      <c r="B313">
        <v>250</v>
      </c>
    </row>
    <row r="314" spans="1:2" x14ac:dyDescent="0.25">
      <c r="A314">
        <v>789.25799560546875</v>
      </c>
      <c r="B314">
        <v>220</v>
      </c>
    </row>
    <row r="315" spans="1:2" x14ac:dyDescent="0.25">
      <c r="A315">
        <v>789.27099609375</v>
      </c>
      <c r="B315">
        <v>254</v>
      </c>
    </row>
    <row r="316" spans="1:2" x14ac:dyDescent="0.25">
      <c r="A316">
        <v>789.28302001953125</v>
      </c>
      <c r="B316">
        <v>407.20001220703125</v>
      </c>
    </row>
    <row r="317" spans="1:2" x14ac:dyDescent="0.25">
      <c r="A317">
        <v>789.29498291015625</v>
      </c>
      <c r="B317">
        <v>664.5</v>
      </c>
    </row>
    <row r="318" spans="1:2" x14ac:dyDescent="0.25">
      <c r="A318">
        <v>789.3070068359375</v>
      </c>
      <c r="B318">
        <v>1271</v>
      </c>
    </row>
    <row r="319" spans="1:2" x14ac:dyDescent="0.25">
      <c r="A319">
        <v>789.32000732421875</v>
      </c>
      <c r="B319">
        <v>2744</v>
      </c>
    </row>
    <row r="320" spans="1:2" x14ac:dyDescent="0.25">
      <c r="A320">
        <v>789.33197021484375</v>
      </c>
      <c r="B320">
        <v>7193</v>
      </c>
    </row>
    <row r="321" spans="1:2" x14ac:dyDescent="0.25">
      <c r="A321">
        <v>789.343994140625</v>
      </c>
      <c r="B321">
        <v>16800</v>
      </c>
    </row>
    <row r="322" spans="1:2" x14ac:dyDescent="0.25">
      <c r="A322">
        <v>789.35601806640625</v>
      </c>
      <c r="B322">
        <v>26420</v>
      </c>
    </row>
    <row r="323" spans="1:2" x14ac:dyDescent="0.25">
      <c r="A323">
        <v>789.3690185546875</v>
      </c>
      <c r="B323">
        <v>26460</v>
      </c>
    </row>
    <row r="324" spans="1:2" x14ac:dyDescent="0.25">
      <c r="A324">
        <v>789.3809814453125</v>
      </c>
      <c r="B324">
        <v>17000</v>
      </c>
    </row>
    <row r="325" spans="1:2" x14ac:dyDescent="0.25">
      <c r="A325">
        <v>789.39300537109375</v>
      </c>
      <c r="B325">
        <v>7259</v>
      </c>
    </row>
    <row r="326" spans="1:2" x14ac:dyDescent="0.25">
      <c r="A326">
        <v>789.405029296875</v>
      </c>
      <c r="B326">
        <v>2431</v>
      </c>
    </row>
    <row r="327" spans="1:2" x14ac:dyDescent="0.25">
      <c r="A327">
        <v>789.41802978515625</v>
      </c>
      <c r="B327">
        <v>948.20001220703125</v>
      </c>
    </row>
    <row r="328" spans="1:2" x14ac:dyDescent="0.25">
      <c r="A328">
        <v>789.42999267578125</v>
      </c>
      <c r="B328">
        <v>503</v>
      </c>
    </row>
    <row r="329" spans="1:2" x14ac:dyDescent="0.25">
      <c r="A329">
        <v>789.4420166015625</v>
      </c>
      <c r="B329">
        <v>330.79998779296875</v>
      </c>
    </row>
    <row r="330" spans="1:2" x14ac:dyDescent="0.25">
      <c r="A330">
        <v>789.4539794921875</v>
      </c>
      <c r="B330">
        <v>293.29998779296875</v>
      </c>
    </row>
    <row r="331" spans="1:2" x14ac:dyDescent="0.25">
      <c r="A331">
        <v>789.46697998046875</v>
      </c>
      <c r="B331">
        <v>255.5</v>
      </c>
    </row>
    <row r="332" spans="1:2" x14ac:dyDescent="0.25">
      <c r="A332">
        <v>789.47900390625</v>
      </c>
      <c r="B332">
        <v>158.5</v>
      </c>
    </row>
    <row r="333" spans="1:2" x14ac:dyDescent="0.25">
      <c r="A333">
        <v>789.49102783203125</v>
      </c>
      <c r="B333">
        <v>110.30000305175781</v>
      </c>
    </row>
    <row r="334" spans="1:2" x14ac:dyDescent="0.25">
      <c r="A334">
        <v>789.5040283203125</v>
      </c>
      <c r="B334">
        <v>136.30000305175781</v>
      </c>
    </row>
    <row r="335" spans="1:2" x14ac:dyDescent="0.25">
      <c r="A335">
        <v>789.5159912109375</v>
      </c>
      <c r="B335">
        <v>154.80000305175781</v>
      </c>
    </row>
    <row r="336" spans="1:2" x14ac:dyDescent="0.25">
      <c r="A336">
        <v>789.52801513671875</v>
      </c>
      <c r="B336">
        <v>144.80000305175781</v>
      </c>
    </row>
    <row r="337" spans="1:2" x14ac:dyDescent="0.25">
      <c r="A337">
        <v>789.53997802734375</v>
      </c>
      <c r="B337">
        <v>146</v>
      </c>
    </row>
    <row r="338" spans="1:2" x14ac:dyDescent="0.25">
      <c r="A338">
        <v>789.552978515625</v>
      </c>
      <c r="B338">
        <v>145.19999694824219</v>
      </c>
    </row>
    <row r="339" spans="1:2" x14ac:dyDescent="0.25">
      <c r="A339">
        <v>789.56500244140625</v>
      </c>
      <c r="B339">
        <v>146.19999694824219</v>
      </c>
    </row>
    <row r="340" spans="1:2" x14ac:dyDescent="0.25">
      <c r="A340">
        <v>789.5770263671875</v>
      </c>
      <c r="B340">
        <v>184.5</v>
      </c>
    </row>
    <row r="341" spans="1:2" x14ac:dyDescent="0.25">
      <c r="A341">
        <v>789.5889892578125</v>
      </c>
      <c r="B341">
        <v>213.5</v>
      </c>
    </row>
    <row r="342" spans="1:2" x14ac:dyDescent="0.25">
      <c r="A342">
        <v>789.60198974609375</v>
      </c>
      <c r="B342">
        <v>175</v>
      </c>
    </row>
    <row r="343" spans="1:2" x14ac:dyDescent="0.25">
      <c r="A343">
        <v>789.614013671875</v>
      </c>
      <c r="B343">
        <v>129.30000305175781</v>
      </c>
    </row>
    <row r="344" spans="1:2" x14ac:dyDescent="0.25">
      <c r="A344">
        <v>789.6259765625</v>
      </c>
      <c r="B344">
        <v>172.5</v>
      </c>
    </row>
    <row r="345" spans="1:2" x14ac:dyDescent="0.25">
      <c r="A345">
        <v>789.63800048828125</v>
      </c>
      <c r="B345">
        <v>231.30000305175781</v>
      </c>
    </row>
    <row r="346" spans="1:2" x14ac:dyDescent="0.25">
      <c r="A346">
        <v>789.6510009765625</v>
      </c>
      <c r="B346">
        <v>207</v>
      </c>
    </row>
    <row r="347" spans="1:2" x14ac:dyDescent="0.25">
      <c r="A347">
        <v>789.66302490234375</v>
      </c>
      <c r="B347">
        <v>237</v>
      </c>
    </row>
    <row r="348" spans="1:2" x14ac:dyDescent="0.25">
      <c r="A348">
        <v>789.67498779296875</v>
      </c>
      <c r="B348">
        <v>369</v>
      </c>
    </row>
    <row r="349" spans="1:2" x14ac:dyDescent="0.25">
      <c r="A349">
        <v>789.68798828125</v>
      </c>
      <c r="B349">
        <v>407.20001220703125</v>
      </c>
    </row>
    <row r="350" spans="1:2" x14ac:dyDescent="0.25">
      <c r="A350">
        <v>789.70001220703125</v>
      </c>
      <c r="B350">
        <v>347.5</v>
      </c>
    </row>
    <row r="351" spans="1:2" x14ac:dyDescent="0.25">
      <c r="A351">
        <v>789.71197509765625</v>
      </c>
      <c r="B351">
        <v>349</v>
      </c>
    </row>
    <row r="352" spans="1:2" x14ac:dyDescent="0.25">
      <c r="A352">
        <v>789.7239990234375</v>
      </c>
      <c r="B352">
        <v>356.70001220703125</v>
      </c>
    </row>
    <row r="353" spans="1:2" x14ac:dyDescent="0.25">
      <c r="A353">
        <v>789.73699951171875</v>
      </c>
      <c r="B353">
        <v>325.20001220703125</v>
      </c>
    </row>
    <row r="354" spans="1:2" x14ac:dyDescent="0.25">
      <c r="A354">
        <v>789.7490234375</v>
      </c>
      <c r="B354">
        <v>349.5</v>
      </c>
    </row>
    <row r="355" spans="1:2" x14ac:dyDescent="0.25">
      <c r="A355">
        <v>789.760986328125</v>
      </c>
      <c r="B355">
        <v>410</v>
      </c>
    </row>
    <row r="356" spans="1:2" x14ac:dyDescent="0.25">
      <c r="A356">
        <v>789.77301025390625</v>
      </c>
      <c r="B356">
        <v>499.70001220703125</v>
      </c>
    </row>
    <row r="357" spans="1:2" x14ac:dyDescent="0.25">
      <c r="A357">
        <v>789.7860107421875</v>
      </c>
      <c r="B357">
        <v>682</v>
      </c>
    </row>
    <row r="358" spans="1:2" x14ac:dyDescent="0.25">
      <c r="A358">
        <v>789.7979736328125</v>
      </c>
      <c r="B358">
        <v>1088</v>
      </c>
    </row>
    <row r="359" spans="1:2" x14ac:dyDescent="0.25">
      <c r="A359">
        <v>789.80999755859375</v>
      </c>
      <c r="B359">
        <v>1728</v>
      </c>
    </row>
    <row r="360" spans="1:2" x14ac:dyDescent="0.25">
      <c r="A360">
        <v>789.822998046875</v>
      </c>
      <c r="B360">
        <v>3783</v>
      </c>
    </row>
    <row r="361" spans="1:2" x14ac:dyDescent="0.25">
      <c r="A361">
        <v>789.83502197265625</v>
      </c>
      <c r="B361">
        <v>12640</v>
      </c>
    </row>
    <row r="362" spans="1:2" x14ac:dyDescent="0.25">
      <c r="A362">
        <v>789.84698486328125</v>
      </c>
      <c r="B362">
        <v>35830</v>
      </c>
    </row>
    <row r="363" spans="1:2" x14ac:dyDescent="0.25">
      <c r="A363">
        <v>789.8590087890625</v>
      </c>
      <c r="B363">
        <v>63420</v>
      </c>
    </row>
    <row r="364" spans="1:2" x14ac:dyDescent="0.25">
      <c r="A364">
        <v>789.87200927734375</v>
      </c>
      <c r="B364">
        <v>64880</v>
      </c>
    </row>
    <row r="365" spans="1:2" x14ac:dyDescent="0.25">
      <c r="A365">
        <v>789.88397216796875</v>
      </c>
      <c r="B365">
        <v>37440</v>
      </c>
    </row>
    <row r="366" spans="1:2" x14ac:dyDescent="0.25">
      <c r="A366">
        <v>789.89599609375</v>
      </c>
      <c r="B366">
        <v>12530</v>
      </c>
    </row>
    <row r="367" spans="1:2" x14ac:dyDescent="0.25">
      <c r="A367">
        <v>789.90802001953125</v>
      </c>
      <c r="B367">
        <v>3292</v>
      </c>
    </row>
    <row r="368" spans="1:2" x14ac:dyDescent="0.25">
      <c r="A368">
        <v>789.9210205078125</v>
      </c>
      <c r="B368">
        <v>1297</v>
      </c>
    </row>
    <row r="369" spans="1:2" x14ac:dyDescent="0.25">
      <c r="A369">
        <v>789.9329833984375</v>
      </c>
      <c r="B369">
        <v>810.70001220703125</v>
      </c>
    </row>
    <row r="370" spans="1:2" x14ac:dyDescent="0.25">
      <c r="A370">
        <v>789.94500732421875</v>
      </c>
      <c r="B370">
        <v>598</v>
      </c>
    </row>
    <row r="371" spans="1:2" x14ac:dyDescent="0.25">
      <c r="A371">
        <v>789.95697021484375</v>
      </c>
      <c r="B371">
        <v>553.5</v>
      </c>
    </row>
    <row r="372" spans="1:2" x14ac:dyDescent="0.25">
      <c r="A372">
        <v>789.969970703125</v>
      </c>
      <c r="B372">
        <v>515</v>
      </c>
    </row>
    <row r="373" spans="1:2" x14ac:dyDescent="0.25">
      <c r="A373">
        <v>789.98199462890625</v>
      </c>
      <c r="B373">
        <v>358.5</v>
      </c>
    </row>
    <row r="374" spans="1:2" x14ac:dyDescent="0.25">
      <c r="A374">
        <v>789.9940185546875</v>
      </c>
      <c r="B374">
        <v>222.30000305175781</v>
      </c>
    </row>
    <row r="375" spans="1:2" x14ac:dyDescent="0.25">
      <c r="A375">
        <v>790.00701904296875</v>
      </c>
      <c r="B375">
        <v>166</v>
      </c>
    </row>
    <row r="376" spans="1:2" x14ac:dyDescent="0.25">
      <c r="A376">
        <v>790.01898193359375</v>
      </c>
      <c r="B376">
        <v>181.5</v>
      </c>
    </row>
    <row r="377" spans="1:2" x14ac:dyDescent="0.25">
      <c r="A377">
        <v>790.031005859375</v>
      </c>
      <c r="B377">
        <v>285.29998779296875</v>
      </c>
    </row>
    <row r="378" spans="1:2" x14ac:dyDescent="0.25">
      <c r="A378">
        <v>790.04302978515625</v>
      </c>
      <c r="B378">
        <v>296.5</v>
      </c>
    </row>
    <row r="379" spans="1:2" x14ac:dyDescent="0.25">
      <c r="A379">
        <v>790.0560302734375</v>
      </c>
      <c r="B379">
        <v>209.80000305175781</v>
      </c>
    </row>
    <row r="380" spans="1:2" x14ac:dyDescent="0.25">
      <c r="A380">
        <v>790.0679931640625</v>
      </c>
      <c r="B380">
        <v>230.80000305175781</v>
      </c>
    </row>
    <row r="381" spans="1:2" x14ac:dyDescent="0.25">
      <c r="A381">
        <v>790.08001708984375</v>
      </c>
      <c r="B381">
        <v>294.5</v>
      </c>
    </row>
    <row r="382" spans="1:2" x14ac:dyDescent="0.25">
      <c r="A382">
        <v>790.09197998046875</v>
      </c>
      <c r="B382">
        <v>319.70001220703125</v>
      </c>
    </row>
    <row r="383" spans="1:2" x14ac:dyDescent="0.25">
      <c r="A383">
        <v>790.10498046875</v>
      </c>
      <c r="B383">
        <v>346.5</v>
      </c>
    </row>
    <row r="384" spans="1:2" x14ac:dyDescent="0.25">
      <c r="A384">
        <v>790.11700439453125</v>
      </c>
      <c r="B384">
        <v>325.70001220703125</v>
      </c>
    </row>
    <row r="385" spans="1:2" x14ac:dyDescent="0.25">
      <c r="A385">
        <v>790.1290283203125</v>
      </c>
      <c r="B385">
        <v>283.29998779296875</v>
      </c>
    </row>
    <row r="386" spans="1:2" x14ac:dyDescent="0.25">
      <c r="A386">
        <v>790.14202880859375</v>
      </c>
      <c r="B386">
        <v>272.79998779296875</v>
      </c>
    </row>
    <row r="387" spans="1:2" x14ac:dyDescent="0.25">
      <c r="A387">
        <v>790.15399169921875</v>
      </c>
      <c r="B387">
        <v>243.80000305175781</v>
      </c>
    </row>
    <row r="388" spans="1:2" x14ac:dyDescent="0.25">
      <c r="A388">
        <v>790.166015625</v>
      </c>
      <c r="B388">
        <v>196</v>
      </c>
    </row>
    <row r="389" spans="1:2" x14ac:dyDescent="0.25">
      <c r="A389">
        <v>790.177978515625</v>
      </c>
      <c r="B389">
        <v>204.5</v>
      </c>
    </row>
    <row r="390" spans="1:2" x14ac:dyDescent="0.25">
      <c r="A390">
        <v>790.19097900390625</v>
      </c>
      <c r="B390">
        <v>236.80000305175781</v>
      </c>
    </row>
    <row r="391" spans="1:2" x14ac:dyDescent="0.25">
      <c r="A391">
        <v>790.2030029296875</v>
      </c>
      <c r="B391">
        <v>272.5</v>
      </c>
    </row>
    <row r="392" spans="1:2" x14ac:dyDescent="0.25">
      <c r="A392">
        <v>790.21502685546875</v>
      </c>
      <c r="B392">
        <v>358</v>
      </c>
    </row>
    <row r="393" spans="1:2" x14ac:dyDescent="0.25">
      <c r="A393">
        <v>790.22698974609375</v>
      </c>
      <c r="B393">
        <v>449.70001220703125</v>
      </c>
    </row>
    <row r="394" spans="1:2" x14ac:dyDescent="0.25">
      <c r="A394">
        <v>790.239990234375</v>
      </c>
      <c r="B394">
        <v>510</v>
      </c>
    </row>
    <row r="395" spans="1:2" x14ac:dyDescent="0.25">
      <c r="A395">
        <v>790.25201416015625</v>
      </c>
      <c r="B395">
        <v>472.29998779296875</v>
      </c>
    </row>
    <row r="396" spans="1:2" x14ac:dyDescent="0.25">
      <c r="A396">
        <v>790.26397705078125</v>
      </c>
      <c r="B396">
        <v>435.29998779296875</v>
      </c>
    </row>
    <row r="397" spans="1:2" x14ac:dyDescent="0.25">
      <c r="A397">
        <v>790.2769775390625</v>
      </c>
      <c r="B397">
        <v>577</v>
      </c>
    </row>
    <row r="398" spans="1:2" x14ac:dyDescent="0.25">
      <c r="A398">
        <v>790.28900146484375</v>
      </c>
      <c r="B398">
        <v>838.29998779296875</v>
      </c>
    </row>
    <row r="399" spans="1:2" x14ac:dyDescent="0.25">
      <c r="A399">
        <v>790.301025390625</v>
      </c>
      <c r="B399">
        <v>1193</v>
      </c>
    </row>
    <row r="400" spans="1:2" x14ac:dyDescent="0.25">
      <c r="A400">
        <v>790.31298828125</v>
      </c>
      <c r="B400">
        <v>1695</v>
      </c>
    </row>
    <row r="401" spans="1:2" x14ac:dyDescent="0.25">
      <c r="A401">
        <v>790.32598876953125</v>
      </c>
      <c r="B401">
        <v>3953</v>
      </c>
    </row>
    <row r="402" spans="1:2" x14ac:dyDescent="0.25">
      <c r="A402">
        <v>790.3380126953125</v>
      </c>
      <c r="B402">
        <v>17190</v>
      </c>
    </row>
    <row r="403" spans="1:2" x14ac:dyDescent="0.25">
      <c r="A403">
        <v>790.3499755859375</v>
      </c>
      <c r="B403">
        <v>60810</v>
      </c>
    </row>
    <row r="404" spans="1:2" x14ac:dyDescent="0.25">
      <c r="A404">
        <v>790.36199951171875</v>
      </c>
      <c r="B404">
        <v>114300</v>
      </c>
    </row>
    <row r="405" spans="1:2" x14ac:dyDescent="0.25">
      <c r="A405">
        <v>790.375</v>
      </c>
      <c r="B405">
        <v>112100</v>
      </c>
    </row>
    <row r="406" spans="1:2" x14ac:dyDescent="0.25">
      <c r="A406">
        <v>790.38702392578125</v>
      </c>
      <c r="B406">
        <v>58120</v>
      </c>
    </row>
    <row r="407" spans="1:2" x14ac:dyDescent="0.25">
      <c r="A407">
        <v>790.39898681640625</v>
      </c>
      <c r="B407">
        <v>16800</v>
      </c>
    </row>
    <row r="408" spans="1:2" x14ac:dyDescent="0.25">
      <c r="A408">
        <v>790.4119873046875</v>
      </c>
      <c r="B408">
        <v>3863</v>
      </c>
    </row>
    <row r="409" spans="1:2" x14ac:dyDescent="0.25">
      <c r="A409">
        <v>790.42401123046875</v>
      </c>
      <c r="B409">
        <v>1365</v>
      </c>
    </row>
    <row r="410" spans="1:2" x14ac:dyDescent="0.25">
      <c r="A410">
        <v>790.43597412109375</v>
      </c>
      <c r="B410">
        <v>1015</v>
      </c>
    </row>
    <row r="411" spans="1:2" x14ac:dyDescent="0.25">
      <c r="A411">
        <v>790.447998046875</v>
      </c>
      <c r="B411">
        <v>993.79998779296875</v>
      </c>
    </row>
    <row r="412" spans="1:2" x14ac:dyDescent="0.25">
      <c r="A412">
        <v>790.46099853515625</v>
      </c>
      <c r="B412">
        <v>881</v>
      </c>
    </row>
    <row r="413" spans="1:2" x14ac:dyDescent="0.25">
      <c r="A413">
        <v>790.4730224609375</v>
      </c>
      <c r="B413">
        <v>595.5</v>
      </c>
    </row>
    <row r="414" spans="1:2" x14ac:dyDescent="0.25">
      <c r="A414">
        <v>790.4849853515625</v>
      </c>
      <c r="B414">
        <v>470.70001220703125</v>
      </c>
    </row>
    <row r="415" spans="1:2" x14ac:dyDescent="0.25">
      <c r="A415">
        <v>790.49700927734375</v>
      </c>
      <c r="B415">
        <v>489.29998779296875</v>
      </c>
    </row>
    <row r="416" spans="1:2" x14ac:dyDescent="0.25">
      <c r="A416">
        <v>790.510009765625</v>
      </c>
      <c r="B416">
        <v>399.79998779296875</v>
      </c>
    </row>
    <row r="417" spans="1:2" x14ac:dyDescent="0.25">
      <c r="A417">
        <v>790.52197265625</v>
      </c>
      <c r="B417">
        <v>321.5</v>
      </c>
    </row>
    <row r="418" spans="1:2" x14ac:dyDescent="0.25">
      <c r="A418">
        <v>790.53399658203125</v>
      </c>
      <c r="B418">
        <v>321.20001220703125</v>
      </c>
    </row>
    <row r="419" spans="1:2" x14ac:dyDescent="0.25">
      <c r="A419">
        <v>790.5469970703125</v>
      </c>
      <c r="B419">
        <v>307.79998779296875</v>
      </c>
    </row>
    <row r="420" spans="1:2" x14ac:dyDescent="0.25">
      <c r="A420">
        <v>790.55902099609375</v>
      </c>
      <c r="B420">
        <v>305</v>
      </c>
    </row>
    <row r="421" spans="1:2" x14ac:dyDescent="0.25">
      <c r="A421">
        <v>790.57098388671875</v>
      </c>
      <c r="B421">
        <v>334.79998779296875</v>
      </c>
    </row>
    <row r="422" spans="1:2" x14ac:dyDescent="0.25">
      <c r="A422">
        <v>790.5830078125</v>
      </c>
      <c r="B422">
        <v>364.79998779296875</v>
      </c>
    </row>
    <row r="423" spans="1:2" x14ac:dyDescent="0.25">
      <c r="A423">
        <v>790.59600830078125</v>
      </c>
      <c r="B423">
        <v>353.5</v>
      </c>
    </row>
    <row r="424" spans="1:2" x14ac:dyDescent="0.25">
      <c r="A424">
        <v>790.60797119140625</v>
      </c>
      <c r="B424">
        <v>340.20001220703125</v>
      </c>
    </row>
    <row r="425" spans="1:2" x14ac:dyDescent="0.25">
      <c r="A425">
        <v>790.6199951171875</v>
      </c>
      <c r="B425">
        <v>390.79998779296875</v>
      </c>
    </row>
    <row r="426" spans="1:2" x14ac:dyDescent="0.25">
      <c r="A426">
        <v>790.63299560546875</v>
      </c>
      <c r="B426">
        <v>422.5</v>
      </c>
    </row>
    <row r="427" spans="1:2" x14ac:dyDescent="0.25">
      <c r="A427">
        <v>790.64501953125</v>
      </c>
      <c r="B427">
        <v>369.5</v>
      </c>
    </row>
    <row r="428" spans="1:2" x14ac:dyDescent="0.25">
      <c r="A428">
        <v>790.656982421875</v>
      </c>
      <c r="B428">
        <v>341.79998779296875</v>
      </c>
    </row>
    <row r="429" spans="1:2" x14ac:dyDescent="0.25">
      <c r="A429">
        <v>790.66900634765625</v>
      </c>
      <c r="B429">
        <v>450.29998779296875</v>
      </c>
    </row>
    <row r="430" spans="1:2" x14ac:dyDescent="0.25">
      <c r="A430">
        <v>790.6820068359375</v>
      </c>
      <c r="B430">
        <v>551.5</v>
      </c>
    </row>
    <row r="431" spans="1:2" x14ac:dyDescent="0.25">
      <c r="A431">
        <v>790.6939697265625</v>
      </c>
      <c r="B431">
        <v>558</v>
      </c>
    </row>
    <row r="432" spans="1:2" x14ac:dyDescent="0.25">
      <c r="A432">
        <v>790.70599365234375</v>
      </c>
      <c r="B432">
        <v>576</v>
      </c>
    </row>
    <row r="433" spans="1:2" x14ac:dyDescent="0.25">
      <c r="A433">
        <v>790.718017578125</v>
      </c>
      <c r="B433">
        <v>603.5</v>
      </c>
    </row>
    <row r="434" spans="1:2" x14ac:dyDescent="0.25">
      <c r="A434">
        <v>790.73101806640625</v>
      </c>
      <c r="B434">
        <v>593.5</v>
      </c>
    </row>
    <row r="435" spans="1:2" x14ac:dyDescent="0.25">
      <c r="A435">
        <v>790.74298095703125</v>
      </c>
      <c r="B435">
        <v>545</v>
      </c>
    </row>
    <row r="436" spans="1:2" x14ac:dyDescent="0.25">
      <c r="A436">
        <v>790.7550048828125</v>
      </c>
      <c r="B436">
        <v>537.20001220703125</v>
      </c>
    </row>
    <row r="437" spans="1:2" x14ac:dyDescent="0.25">
      <c r="A437">
        <v>790.76800537109375</v>
      </c>
      <c r="B437">
        <v>643</v>
      </c>
    </row>
    <row r="438" spans="1:2" x14ac:dyDescent="0.25">
      <c r="A438">
        <v>790.780029296875</v>
      </c>
      <c r="B438">
        <v>791.5</v>
      </c>
    </row>
    <row r="439" spans="1:2" x14ac:dyDescent="0.25">
      <c r="A439">
        <v>790.7919921875</v>
      </c>
      <c r="B439">
        <v>922.5</v>
      </c>
    </row>
    <row r="440" spans="1:2" x14ac:dyDescent="0.25">
      <c r="A440">
        <v>790.80401611328125</v>
      </c>
      <c r="B440">
        <v>1167</v>
      </c>
    </row>
    <row r="441" spans="1:2" x14ac:dyDescent="0.25">
      <c r="A441">
        <v>790.8170166015625</v>
      </c>
      <c r="B441">
        <v>1794</v>
      </c>
    </row>
    <row r="442" spans="1:2" x14ac:dyDescent="0.25">
      <c r="A442">
        <v>790.8289794921875</v>
      </c>
      <c r="B442">
        <v>4355</v>
      </c>
    </row>
    <row r="443" spans="1:2" x14ac:dyDescent="0.25">
      <c r="A443">
        <v>790.84100341796875</v>
      </c>
      <c r="B443">
        <v>19010</v>
      </c>
    </row>
    <row r="444" spans="1:2" x14ac:dyDescent="0.25">
      <c r="A444">
        <v>790.85302734375</v>
      </c>
      <c r="B444">
        <v>79630</v>
      </c>
    </row>
    <row r="445" spans="1:2" x14ac:dyDescent="0.25">
      <c r="A445">
        <v>790.86602783203125</v>
      </c>
      <c r="B445">
        <v>162800</v>
      </c>
    </row>
    <row r="446" spans="1:2" x14ac:dyDescent="0.25">
      <c r="A446">
        <v>790.87799072265625</v>
      </c>
      <c r="B446">
        <v>161500</v>
      </c>
    </row>
    <row r="447" spans="1:2" x14ac:dyDescent="0.25">
      <c r="A447">
        <v>790.8900146484375</v>
      </c>
      <c r="B447">
        <v>79060</v>
      </c>
    </row>
    <row r="448" spans="1:2" x14ac:dyDescent="0.25">
      <c r="A448">
        <v>790.90301513671875</v>
      </c>
      <c r="B448">
        <v>19440</v>
      </c>
    </row>
    <row r="449" spans="1:2" x14ac:dyDescent="0.25">
      <c r="A449">
        <v>790.91497802734375</v>
      </c>
      <c r="B449">
        <v>3803</v>
      </c>
    </row>
    <row r="450" spans="1:2" x14ac:dyDescent="0.25">
      <c r="A450">
        <v>790.927001953125</v>
      </c>
      <c r="B450">
        <v>1584</v>
      </c>
    </row>
    <row r="451" spans="1:2" x14ac:dyDescent="0.25">
      <c r="A451">
        <v>790.93902587890625</v>
      </c>
      <c r="B451">
        <v>1526</v>
      </c>
    </row>
    <row r="452" spans="1:2" x14ac:dyDescent="0.25">
      <c r="A452">
        <v>790.9520263671875</v>
      </c>
      <c r="B452">
        <v>1468</v>
      </c>
    </row>
    <row r="453" spans="1:2" x14ac:dyDescent="0.25">
      <c r="A453">
        <v>790.9639892578125</v>
      </c>
      <c r="B453">
        <v>966</v>
      </c>
    </row>
    <row r="454" spans="1:2" x14ac:dyDescent="0.25">
      <c r="A454">
        <v>790.97601318359375</v>
      </c>
      <c r="B454">
        <v>564.79998779296875</v>
      </c>
    </row>
    <row r="455" spans="1:2" x14ac:dyDescent="0.25">
      <c r="A455">
        <v>790.989013671875</v>
      </c>
      <c r="B455">
        <v>489.5</v>
      </c>
    </row>
    <row r="456" spans="1:2" x14ac:dyDescent="0.25">
      <c r="A456">
        <v>791.0009765625</v>
      </c>
      <c r="B456">
        <v>484.79998779296875</v>
      </c>
    </row>
    <row r="457" spans="1:2" x14ac:dyDescent="0.25">
      <c r="A457">
        <v>791.01300048828125</v>
      </c>
      <c r="B457">
        <v>566.20001220703125</v>
      </c>
    </row>
    <row r="458" spans="1:2" x14ac:dyDescent="0.25">
      <c r="A458">
        <v>791.0250244140625</v>
      </c>
      <c r="B458">
        <v>624.20001220703125</v>
      </c>
    </row>
    <row r="459" spans="1:2" x14ac:dyDescent="0.25">
      <c r="A459">
        <v>791.03802490234375</v>
      </c>
      <c r="B459">
        <v>453</v>
      </c>
    </row>
    <row r="460" spans="1:2" x14ac:dyDescent="0.25">
      <c r="A460">
        <v>791.04998779296875</v>
      </c>
      <c r="B460">
        <v>348.70001220703125</v>
      </c>
    </row>
    <row r="461" spans="1:2" x14ac:dyDescent="0.25">
      <c r="A461">
        <v>791.06201171875</v>
      </c>
      <c r="B461">
        <v>438.29998779296875</v>
      </c>
    </row>
    <row r="462" spans="1:2" x14ac:dyDescent="0.25">
      <c r="A462">
        <v>791.073974609375</v>
      </c>
      <c r="B462">
        <v>479.5</v>
      </c>
    </row>
    <row r="463" spans="1:2" x14ac:dyDescent="0.25">
      <c r="A463">
        <v>791.08697509765625</v>
      </c>
      <c r="B463">
        <v>478.20001220703125</v>
      </c>
    </row>
    <row r="464" spans="1:2" x14ac:dyDescent="0.25">
      <c r="A464">
        <v>791.0989990234375</v>
      </c>
      <c r="B464">
        <v>467.5</v>
      </c>
    </row>
    <row r="465" spans="1:2" x14ac:dyDescent="0.25">
      <c r="A465">
        <v>791.11102294921875</v>
      </c>
      <c r="B465">
        <v>441.5</v>
      </c>
    </row>
    <row r="466" spans="1:2" x14ac:dyDescent="0.25">
      <c r="A466">
        <v>791.1240234375</v>
      </c>
      <c r="B466">
        <v>452.70001220703125</v>
      </c>
    </row>
    <row r="467" spans="1:2" x14ac:dyDescent="0.25">
      <c r="A467">
        <v>791.135986328125</v>
      </c>
      <c r="B467">
        <v>450.29998779296875</v>
      </c>
    </row>
    <row r="468" spans="1:2" x14ac:dyDescent="0.25">
      <c r="A468">
        <v>791.14801025390625</v>
      </c>
      <c r="B468">
        <v>431</v>
      </c>
    </row>
    <row r="469" spans="1:2" x14ac:dyDescent="0.25">
      <c r="A469">
        <v>791.15997314453125</v>
      </c>
      <c r="B469">
        <v>385</v>
      </c>
    </row>
    <row r="470" spans="1:2" x14ac:dyDescent="0.25">
      <c r="A470">
        <v>791.1729736328125</v>
      </c>
      <c r="B470">
        <v>373.70001220703125</v>
      </c>
    </row>
    <row r="471" spans="1:2" x14ac:dyDescent="0.25">
      <c r="A471">
        <v>791.18499755859375</v>
      </c>
      <c r="B471">
        <v>459.29998779296875</v>
      </c>
    </row>
    <row r="472" spans="1:2" x14ac:dyDescent="0.25">
      <c r="A472">
        <v>791.197021484375</v>
      </c>
      <c r="B472">
        <v>477.5</v>
      </c>
    </row>
    <row r="473" spans="1:2" x14ac:dyDescent="0.25">
      <c r="A473">
        <v>791.21002197265625</v>
      </c>
      <c r="B473">
        <v>449.5</v>
      </c>
    </row>
    <row r="474" spans="1:2" x14ac:dyDescent="0.25">
      <c r="A474">
        <v>791.22198486328125</v>
      </c>
      <c r="B474">
        <v>433</v>
      </c>
    </row>
    <row r="475" spans="1:2" x14ac:dyDescent="0.25">
      <c r="A475">
        <v>791.2340087890625</v>
      </c>
      <c r="B475">
        <v>443.5</v>
      </c>
    </row>
    <row r="476" spans="1:2" x14ac:dyDescent="0.25">
      <c r="A476">
        <v>791.2459716796875</v>
      </c>
      <c r="B476">
        <v>602.5</v>
      </c>
    </row>
    <row r="477" spans="1:2" x14ac:dyDescent="0.25">
      <c r="A477">
        <v>791.25897216796875</v>
      </c>
      <c r="B477">
        <v>692.5</v>
      </c>
    </row>
    <row r="478" spans="1:2" x14ac:dyDescent="0.25">
      <c r="A478">
        <v>791.27099609375</v>
      </c>
      <c r="B478">
        <v>573.20001220703125</v>
      </c>
    </row>
    <row r="479" spans="1:2" x14ac:dyDescent="0.25">
      <c r="A479">
        <v>791.28302001953125</v>
      </c>
      <c r="B479">
        <v>571.79998779296875</v>
      </c>
    </row>
    <row r="480" spans="1:2" x14ac:dyDescent="0.25">
      <c r="A480">
        <v>791.2960205078125</v>
      </c>
      <c r="B480">
        <v>926.79998779296875</v>
      </c>
    </row>
    <row r="481" spans="1:2" x14ac:dyDescent="0.25">
      <c r="A481">
        <v>791.3079833984375</v>
      </c>
      <c r="B481">
        <v>1257</v>
      </c>
    </row>
    <row r="482" spans="1:2" x14ac:dyDescent="0.25">
      <c r="A482">
        <v>791.32000732421875</v>
      </c>
      <c r="B482">
        <v>1599</v>
      </c>
    </row>
    <row r="483" spans="1:2" x14ac:dyDescent="0.25">
      <c r="A483">
        <v>791.33197021484375</v>
      </c>
      <c r="B483">
        <v>4273</v>
      </c>
    </row>
    <row r="484" spans="1:2" x14ac:dyDescent="0.25">
      <c r="A484">
        <v>791.344970703125</v>
      </c>
      <c r="B484">
        <v>23030</v>
      </c>
    </row>
    <row r="485" spans="1:2" x14ac:dyDescent="0.25">
      <c r="A485">
        <v>791.35699462890625</v>
      </c>
      <c r="B485">
        <v>96210</v>
      </c>
    </row>
    <row r="486" spans="1:2" x14ac:dyDescent="0.25">
      <c r="A486">
        <v>791.3690185546875</v>
      </c>
      <c r="B486">
        <v>189300</v>
      </c>
    </row>
    <row r="487" spans="1:2" x14ac:dyDescent="0.25">
      <c r="A487">
        <v>791.3809814453125</v>
      </c>
      <c r="B487">
        <v>179500</v>
      </c>
    </row>
    <row r="488" spans="1:2" x14ac:dyDescent="0.25">
      <c r="A488">
        <v>791.39398193359375</v>
      </c>
      <c r="B488">
        <v>82300</v>
      </c>
    </row>
    <row r="489" spans="1:2" x14ac:dyDescent="0.25">
      <c r="A489">
        <v>791.406005859375</v>
      </c>
      <c r="B489">
        <v>18550</v>
      </c>
    </row>
    <row r="490" spans="1:2" x14ac:dyDescent="0.25">
      <c r="A490">
        <v>791.41802978515625</v>
      </c>
      <c r="B490">
        <v>3592</v>
      </c>
    </row>
    <row r="491" spans="1:2" x14ac:dyDescent="0.25">
      <c r="A491">
        <v>791.4310302734375</v>
      </c>
      <c r="B491">
        <v>1415</v>
      </c>
    </row>
    <row r="492" spans="1:2" x14ac:dyDescent="0.25">
      <c r="A492">
        <v>791.4429931640625</v>
      </c>
      <c r="B492">
        <v>1549</v>
      </c>
    </row>
    <row r="493" spans="1:2" x14ac:dyDescent="0.25">
      <c r="A493">
        <v>791.45501708984375</v>
      </c>
      <c r="B493">
        <v>1575</v>
      </c>
    </row>
    <row r="494" spans="1:2" x14ac:dyDescent="0.25">
      <c r="A494">
        <v>791.46697998046875</v>
      </c>
      <c r="B494">
        <v>1187</v>
      </c>
    </row>
    <row r="495" spans="1:2" x14ac:dyDescent="0.25">
      <c r="A495">
        <v>791.47998046875</v>
      </c>
      <c r="B495">
        <v>776.29998779296875</v>
      </c>
    </row>
    <row r="496" spans="1:2" x14ac:dyDescent="0.25">
      <c r="A496">
        <v>791.49200439453125</v>
      </c>
      <c r="B496">
        <v>536.70001220703125</v>
      </c>
    </row>
    <row r="497" spans="1:2" x14ac:dyDescent="0.25">
      <c r="A497">
        <v>791.5040283203125</v>
      </c>
      <c r="B497">
        <v>500.29998779296875</v>
      </c>
    </row>
    <row r="498" spans="1:2" x14ac:dyDescent="0.25">
      <c r="A498">
        <v>791.51702880859375</v>
      </c>
      <c r="B498">
        <v>539.5</v>
      </c>
    </row>
    <row r="499" spans="1:2" x14ac:dyDescent="0.25">
      <c r="A499">
        <v>791.52899169921875</v>
      </c>
      <c r="B499">
        <v>488.5</v>
      </c>
    </row>
    <row r="500" spans="1:2" x14ac:dyDescent="0.25">
      <c r="A500">
        <v>791.541015625</v>
      </c>
      <c r="B500">
        <v>393.29998779296875</v>
      </c>
    </row>
    <row r="501" spans="1:2" x14ac:dyDescent="0.25">
      <c r="A501">
        <v>791.552978515625</v>
      </c>
      <c r="B501">
        <v>343.29998779296875</v>
      </c>
    </row>
    <row r="502" spans="1:2" x14ac:dyDescent="0.25">
      <c r="A502">
        <v>791.56597900390625</v>
      </c>
      <c r="B502">
        <v>326.29998779296875</v>
      </c>
    </row>
    <row r="503" spans="1:2" x14ac:dyDescent="0.25">
      <c r="A503">
        <v>791.5780029296875</v>
      </c>
      <c r="B503">
        <v>364</v>
      </c>
    </row>
    <row r="504" spans="1:2" x14ac:dyDescent="0.25">
      <c r="A504">
        <v>791.59002685546875</v>
      </c>
      <c r="B504">
        <v>438.79998779296875</v>
      </c>
    </row>
    <row r="505" spans="1:2" x14ac:dyDescent="0.25">
      <c r="A505">
        <v>791.60302734375</v>
      </c>
      <c r="B505">
        <v>482.70001220703125</v>
      </c>
    </row>
    <row r="506" spans="1:2" x14ac:dyDescent="0.25">
      <c r="A506">
        <v>791.614990234375</v>
      </c>
      <c r="B506">
        <v>648</v>
      </c>
    </row>
    <row r="507" spans="1:2" x14ac:dyDescent="0.25">
      <c r="A507">
        <v>791.62701416015625</v>
      </c>
      <c r="B507">
        <v>767</v>
      </c>
    </row>
    <row r="508" spans="1:2" x14ac:dyDescent="0.25">
      <c r="A508">
        <v>791.63897705078125</v>
      </c>
      <c r="B508">
        <v>581.29998779296875</v>
      </c>
    </row>
    <row r="509" spans="1:2" x14ac:dyDescent="0.25">
      <c r="A509">
        <v>791.6519775390625</v>
      </c>
      <c r="B509">
        <v>406</v>
      </c>
    </row>
    <row r="510" spans="1:2" x14ac:dyDescent="0.25">
      <c r="A510">
        <v>791.66400146484375</v>
      </c>
      <c r="B510">
        <v>418</v>
      </c>
    </row>
    <row r="511" spans="1:2" x14ac:dyDescent="0.25">
      <c r="A511">
        <v>791.676025390625</v>
      </c>
      <c r="B511">
        <v>418.79998779296875</v>
      </c>
    </row>
    <row r="512" spans="1:2" x14ac:dyDescent="0.25">
      <c r="A512">
        <v>791.68902587890625</v>
      </c>
      <c r="B512">
        <v>396.70001220703125</v>
      </c>
    </row>
    <row r="513" spans="1:2" x14ac:dyDescent="0.25">
      <c r="A513">
        <v>791.70098876953125</v>
      </c>
      <c r="B513">
        <v>470</v>
      </c>
    </row>
    <row r="514" spans="1:2" x14ac:dyDescent="0.25">
      <c r="A514">
        <v>791.7130126953125</v>
      </c>
      <c r="B514">
        <v>564.29998779296875</v>
      </c>
    </row>
    <row r="515" spans="1:2" x14ac:dyDescent="0.25">
      <c r="A515">
        <v>791.7249755859375</v>
      </c>
      <c r="B515">
        <v>580.29998779296875</v>
      </c>
    </row>
    <row r="516" spans="1:2" x14ac:dyDescent="0.25">
      <c r="A516">
        <v>791.73797607421875</v>
      </c>
      <c r="B516">
        <v>581</v>
      </c>
    </row>
    <row r="517" spans="1:2" x14ac:dyDescent="0.25">
      <c r="A517">
        <v>791.75</v>
      </c>
      <c r="B517">
        <v>641.5</v>
      </c>
    </row>
    <row r="518" spans="1:2" x14ac:dyDescent="0.25">
      <c r="A518">
        <v>791.76202392578125</v>
      </c>
      <c r="B518">
        <v>774.70001220703125</v>
      </c>
    </row>
    <row r="519" spans="1:2" x14ac:dyDescent="0.25">
      <c r="A519">
        <v>791.7750244140625</v>
      </c>
      <c r="B519">
        <v>861.70001220703125</v>
      </c>
    </row>
    <row r="520" spans="1:2" x14ac:dyDescent="0.25">
      <c r="A520">
        <v>791.7869873046875</v>
      </c>
      <c r="B520">
        <v>827.70001220703125</v>
      </c>
    </row>
    <row r="521" spans="1:2" x14ac:dyDescent="0.25">
      <c r="A521">
        <v>791.79901123046875</v>
      </c>
      <c r="B521">
        <v>926.20001220703125</v>
      </c>
    </row>
    <row r="522" spans="1:2" x14ac:dyDescent="0.25">
      <c r="A522">
        <v>791.81097412109375</v>
      </c>
      <c r="B522">
        <v>1166</v>
      </c>
    </row>
    <row r="523" spans="1:2" x14ac:dyDescent="0.25">
      <c r="A523">
        <v>791.823974609375</v>
      </c>
      <c r="B523">
        <v>1661</v>
      </c>
    </row>
    <row r="524" spans="1:2" x14ac:dyDescent="0.25">
      <c r="A524">
        <v>791.83599853515625</v>
      </c>
      <c r="B524">
        <v>4767</v>
      </c>
    </row>
    <row r="525" spans="1:2" x14ac:dyDescent="0.25">
      <c r="A525">
        <v>791.8480224609375</v>
      </c>
      <c r="B525">
        <v>25560</v>
      </c>
    </row>
    <row r="526" spans="1:2" x14ac:dyDescent="0.25">
      <c r="A526">
        <v>791.8599853515625</v>
      </c>
      <c r="B526">
        <v>95380</v>
      </c>
    </row>
    <row r="527" spans="1:2" x14ac:dyDescent="0.25">
      <c r="A527">
        <v>791.87298583984375</v>
      </c>
      <c r="B527">
        <v>176500</v>
      </c>
    </row>
    <row r="528" spans="1:2" x14ac:dyDescent="0.25">
      <c r="A528">
        <v>791.885009765625</v>
      </c>
      <c r="B528">
        <v>163300</v>
      </c>
    </row>
    <row r="529" spans="1:2" x14ac:dyDescent="0.25">
      <c r="A529">
        <v>791.89697265625</v>
      </c>
      <c r="B529">
        <v>74540</v>
      </c>
    </row>
    <row r="530" spans="1:2" x14ac:dyDescent="0.25">
      <c r="A530">
        <v>791.90997314453125</v>
      </c>
      <c r="B530">
        <v>16810</v>
      </c>
    </row>
    <row r="531" spans="1:2" x14ac:dyDescent="0.25">
      <c r="A531">
        <v>791.9219970703125</v>
      </c>
      <c r="B531">
        <v>3372</v>
      </c>
    </row>
    <row r="532" spans="1:2" x14ac:dyDescent="0.25">
      <c r="A532">
        <v>791.93402099609375</v>
      </c>
      <c r="B532">
        <v>1429</v>
      </c>
    </row>
    <row r="533" spans="1:2" x14ac:dyDescent="0.25">
      <c r="A533">
        <v>791.947021484375</v>
      </c>
      <c r="B533">
        <v>1411</v>
      </c>
    </row>
    <row r="534" spans="1:2" x14ac:dyDescent="0.25">
      <c r="A534">
        <v>791.958984375</v>
      </c>
      <c r="B534">
        <v>1474</v>
      </c>
    </row>
    <row r="535" spans="1:2" x14ac:dyDescent="0.25">
      <c r="A535">
        <v>791.97100830078125</v>
      </c>
      <c r="B535">
        <v>1158</v>
      </c>
    </row>
    <row r="536" spans="1:2" x14ac:dyDescent="0.25">
      <c r="A536">
        <v>791.98297119140625</v>
      </c>
      <c r="B536">
        <v>703.70001220703125</v>
      </c>
    </row>
    <row r="537" spans="1:2" x14ac:dyDescent="0.25">
      <c r="A537">
        <v>791.9959716796875</v>
      </c>
      <c r="B537">
        <v>517.79998779296875</v>
      </c>
    </row>
    <row r="538" spans="1:2" x14ac:dyDescent="0.25">
      <c r="A538">
        <v>792.00799560546875</v>
      </c>
      <c r="B538">
        <v>563.5</v>
      </c>
    </row>
    <row r="539" spans="1:2" x14ac:dyDescent="0.25">
      <c r="A539">
        <v>792.02001953125</v>
      </c>
      <c r="B539">
        <v>590.20001220703125</v>
      </c>
    </row>
    <row r="540" spans="1:2" x14ac:dyDescent="0.25">
      <c r="A540">
        <v>792.03302001953125</v>
      </c>
      <c r="B540">
        <v>522.79998779296875</v>
      </c>
    </row>
    <row r="541" spans="1:2" x14ac:dyDescent="0.25">
      <c r="A541">
        <v>792.04498291015625</v>
      </c>
      <c r="B541">
        <v>428</v>
      </c>
    </row>
    <row r="542" spans="1:2" x14ac:dyDescent="0.25">
      <c r="A542">
        <v>792.0570068359375</v>
      </c>
      <c r="B542">
        <v>337.29998779296875</v>
      </c>
    </row>
    <row r="543" spans="1:2" x14ac:dyDescent="0.25">
      <c r="A543">
        <v>792.0689697265625</v>
      </c>
      <c r="B543">
        <v>319.70001220703125</v>
      </c>
    </row>
    <row r="544" spans="1:2" x14ac:dyDescent="0.25">
      <c r="A544">
        <v>792.08197021484375</v>
      </c>
      <c r="B544">
        <v>351.5</v>
      </c>
    </row>
    <row r="545" spans="1:2" x14ac:dyDescent="0.25">
      <c r="A545">
        <v>792.093994140625</v>
      </c>
      <c r="B545">
        <v>282.79998779296875</v>
      </c>
    </row>
    <row r="546" spans="1:2" x14ac:dyDescent="0.25">
      <c r="A546">
        <v>792.10601806640625</v>
      </c>
      <c r="B546">
        <v>217.5</v>
      </c>
    </row>
    <row r="547" spans="1:2" x14ac:dyDescent="0.25">
      <c r="A547">
        <v>792.1190185546875</v>
      </c>
      <c r="B547">
        <v>292.79998779296875</v>
      </c>
    </row>
    <row r="548" spans="1:2" x14ac:dyDescent="0.25">
      <c r="A548">
        <v>792.1309814453125</v>
      </c>
      <c r="B548">
        <v>361.20001220703125</v>
      </c>
    </row>
    <row r="549" spans="1:2" x14ac:dyDescent="0.25">
      <c r="A549">
        <v>792.14300537109375</v>
      </c>
      <c r="B549">
        <v>386.5</v>
      </c>
    </row>
    <row r="550" spans="1:2" x14ac:dyDescent="0.25">
      <c r="A550">
        <v>792.155029296875</v>
      </c>
      <c r="B550">
        <v>428</v>
      </c>
    </row>
    <row r="551" spans="1:2" x14ac:dyDescent="0.25">
      <c r="A551">
        <v>792.16802978515625</v>
      </c>
      <c r="B551">
        <v>410.29998779296875</v>
      </c>
    </row>
    <row r="552" spans="1:2" x14ac:dyDescent="0.25">
      <c r="A552">
        <v>792.17999267578125</v>
      </c>
      <c r="B552">
        <v>328.29998779296875</v>
      </c>
    </row>
    <row r="553" spans="1:2" x14ac:dyDescent="0.25">
      <c r="A553">
        <v>792.1920166015625</v>
      </c>
      <c r="B553">
        <v>247.5</v>
      </c>
    </row>
    <row r="554" spans="1:2" x14ac:dyDescent="0.25">
      <c r="A554">
        <v>792.20501708984375</v>
      </c>
      <c r="B554">
        <v>303</v>
      </c>
    </row>
    <row r="555" spans="1:2" x14ac:dyDescent="0.25">
      <c r="A555">
        <v>792.21697998046875</v>
      </c>
      <c r="B555">
        <v>480.29998779296875</v>
      </c>
    </row>
    <row r="556" spans="1:2" x14ac:dyDescent="0.25">
      <c r="A556">
        <v>792.22900390625</v>
      </c>
      <c r="B556">
        <v>563.5</v>
      </c>
    </row>
    <row r="557" spans="1:2" x14ac:dyDescent="0.25">
      <c r="A557">
        <v>792.24102783203125</v>
      </c>
      <c r="B557">
        <v>547</v>
      </c>
    </row>
    <row r="558" spans="1:2" x14ac:dyDescent="0.25">
      <c r="A558">
        <v>792.2540283203125</v>
      </c>
      <c r="B558">
        <v>500.5</v>
      </c>
    </row>
    <row r="559" spans="1:2" x14ac:dyDescent="0.25">
      <c r="A559">
        <v>792.2659912109375</v>
      </c>
      <c r="B559">
        <v>462</v>
      </c>
    </row>
    <row r="560" spans="1:2" x14ac:dyDescent="0.25">
      <c r="A560">
        <v>792.27801513671875</v>
      </c>
      <c r="B560">
        <v>556.5</v>
      </c>
    </row>
    <row r="561" spans="1:2" x14ac:dyDescent="0.25">
      <c r="A561">
        <v>792.291015625</v>
      </c>
      <c r="B561">
        <v>733.5</v>
      </c>
    </row>
    <row r="562" spans="1:2" x14ac:dyDescent="0.25">
      <c r="A562">
        <v>792.302978515625</v>
      </c>
      <c r="B562">
        <v>844.29998779296875</v>
      </c>
    </row>
    <row r="563" spans="1:2" x14ac:dyDescent="0.25">
      <c r="A563">
        <v>792.31500244140625</v>
      </c>
      <c r="B563">
        <v>889</v>
      </c>
    </row>
    <row r="564" spans="1:2" x14ac:dyDescent="0.25">
      <c r="A564">
        <v>792.3270263671875</v>
      </c>
      <c r="B564">
        <v>1490</v>
      </c>
    </row>
    <row r="565" spans="1:2" x14ac:dyDescent="0.25">
      <c r="A565">
        <v>792.34002685546875</v>
      </c>
      <c r="B565">
        <v>5238</v>
      </c>
    </row>
    <row r="566" spans="1:2" x14ac:dyDescent="0.25">
      <c r="A566">
        <v>792.35198974609375</v>
      </c>
      <c r="B566">
        <v>25010</v>
      </c>
    </row>
    <row r="567" spans="1:2" x14ac:dyDescent="0.25">
      <c r="A567">
        <v>792.364013671875</v>
      </c>
      <c r="B567">
        <v>81840</v>
      </c>
    </row>
    <row r="568" spans="1:2" x14ac:dyDescent="0.25">
      <c r="A568">
        <v>792.37701416015625</v>
      </c>
      <c r="B568">
        <v>136300</v>
      </c>
    </row>
    <row r="569" spans="1:2" x14ac:dyDescent="0.25">
      <c r="A569">
        <v>792.38897705078125</v>
      </c>
      <c r="B569">
        <v>116000</v>
      </c>
    </row>
    <row r="570" spans="1:2" x14ac:dyDescent="0.25">
      <c r="A570">
        <v>792.4010009765625</v>
      </c>
      <c r="B570">
        <v>51480</v>
      </c>
    </row>
    <row r="571" spans="1:2" x14ac:dyDescent="0.25">
      <c r="A571">
        <v>792.41302490234375</v>
      </c>
      <c r="B571">
        <v>13000</v>
      </c>
    </row>
    <row r="572" spans="1:2" x14ac:dyDescent="0.25">
      <c r="A572">
        <v>792.426025390625</v>
      </c>
      <c r="B572">
        <v>3016</v>
      </c>
    </row>
    <row r="573" spans="1:2" x14ac:dyDescent="0.25">
      <c r="A573">
        <v>792.43798828125</v>
      </c>
      <c r="B573">
        <v>1480</v>
      </c>
    </row>
    <row r="574" spans="1:2" x14ac:dyDescent="0.25">
      <c r="A574">
        <v>792.45001220703125</v>
      </c>
      <c r="B574">
        <v>1250</v>
      </c>
    </row>
    <row r="575" spans="1:2" x14ac:dyDescent="0.25">
      <c r="A575">
        <v>792.4630126953125</v>
      </c>
      <c r="B575">
        <v>981</v>
      </c>
    </row>
    <row r="576" spans="1:2" x14ac:dyDescent="0.25">
      <c r="A576">
        <v>792.4749755859375</v>
      </c>
      <c r="B576">
        <v>668.79998779296875</v>
      </c>
    </row>
    <row r="577" spans="1:2" x14ac:dyDescent="0.25">
      <c r="A577">
        <v>792.48699951171875</v>
      </c>
      <c r="B577">
        <v>470.20001220703125</v>
      </c>
    </row>
    <row r="578" spans="1:2" x14ac:dyDescent="0.25">
      <c r="A578">
        <v>792.4990234375</v>
      </c>
      <c r="B578">
        <v>459.79998779296875</v>
      </c>
    </row>
    <row r="579" spans="1:2" x14ac:dyDescent="0.25">
      <c r="A579">
        <v>792.51202392578125</v>
      </c>
      <c r="B579">
        <v>518.79998779296875</v>
      </c>
    </row>
    <row r="580" spans="1:2" x14ac:dyDescent="0.25">
      <c r="A580">
        <v>792.52398681640625</v>
      </c>
      <c r="B580">
        <v>500</v>
      </c>
    </row>
    <row r="581" spans="1:2" x14ac:dyDescent="0.25">
      <c r="A581">
        <v>792.5360107421875</v>
      </c>
      <c r="B581">
        <v>478.70001220703125</v>
      </c>
    </row>
    <row r="582" spans="1:2" x14ac:dyDescent="0.25">
      <c r="A582">
        <v>792.54901123046875</v>
      </c>
      <c r="B582">
        <v>506</v>
      </c>
    </row>
    <row r="583" spans="1:2" x14ac:dyDescent="0.25">
      <c r="A583">
        <v>792.56097412109375</v>
      </c>
      <c r="B583">
        <v>436.70001220703125</v>
      </c>
    </row>
    <row r="584" spans="1:2" x14ac:dyDescent="0.25">
      <c r="A584">
        <v>792.572998046875</v>
      </c>
      <c r="B584">
        <v>276.29998779296875</v>
      </c>
    </row>
    <row r="585" spans="1:2" x14ac:dyDescent="0.25">
      <c r="A585">
        <v>792.58599853515625</v>
      </c>
      <c r="B585">
        <v>286.5</v>
      </c>
    </row>
    <row r="586" spans="1:2" x14ac:dyDescent="0.25">
      <c r="A586">
        <v>792.5980224609375</v>
      </c>
      <c r="B586">
        <v>424</v>
      </c>
    </row>
    <row r="587" spans="1:2" x14ac:dyDescent="0.25">
      <c r="A587">
        <v>792.6099853515625</v>
      </c>
      <c r="B587">
        <v>455.79998779296875</v>
      </c>
    </row>
    <row r="588" spans="1:2" x14ac:dyDescent="0.25">
      <c r="A588">
        <v>792.62200927734375</v>
      </c>
      <c r="B588">
        <v>441</v>
      </c>
    </row>
    <row r="589" spans="1:2" x14ac:dyDescent="0.25">
      <c r="A589">
        <v>792.635009765625</v>
      </c>
      <c r="B589">
        <v>420</v>
      </c>
    </row>
    <row r="590" spans="1:2" x14ac:dyDescent="0.25">
      <c r="A590">
        <v>792.64697265625</v>
      </c>
      <c r="B590">
        <v>368</v>
      </c>
    </row>
    <row r="591" spans="1:2" x14ac:dyDescent="0.25">
      <c r="A591">
        <v>792.65899658203125</v>
      </c>
      <c r="B591">
        <v>325.70001220703125</v>
      </c>
    </row>
    <row r="592" spans="1:2" x14ac:dyDescent="0.25">
      <c r="A592">
        <v>792.6719970703125</v>
      </c>
      <c r="B592">
        <v>346</v>
      </c>
    </row>
    <row r="593" spans="1:2" x14ac:dyDescent="0.25">
      <c r="A593">
        <v>792.68402099609375</v>
      </c>
      <c r="B593">
        <v>437.79998779296875</v>
      </c>
    </row>
    <row r="594" spans="1:2" x14ac:dyDescent="0.25">
      <c r="A594">
        <v>792.69598388671875</v>
      </c>
      <c r="B594">
        <v>451.5</v>
      </c>
    </row>
    <row r="595" spans="1:2" x14ac:dyDescent="0.25">
      <c r="A595">
        <v>792.7080078125</v>
      </c>
      <c r="B595">
        <v>402</v>
      </c>
    </row>
    <row r="596" spans="1:2" x14ac:dyDescent="0.25">
      <c r="A596">
        <v>792.72100830078125</v>
      </c>
      <c r="B596">
        <v>403.5</v>
      </c>
    </row>
    <row r="597" spans="1:2" x14ac:dyDescent="0.25">
      <c r="A597">
        <v>792.73297119140625</v>
      </c>
      <c r="B597">
        <v>373</v>
      </c>
    </row>
    <row r="598" spans="1:2" x14ac:dyDescent="0.25">
      <c r="A598">
        <v>792.7449951171875</v>
      </c>
      <c r="B598">
        <v>317.79998779296875</v>
      </c>
    </row>
    <row r="599" spans="1:2" x14ac:dyDescent="0.25">
      <c r="A599">
        <v>792.75799560546875</v>
      </c>
      <c r="B599">
        <v>347</v>
      </c>
    </row>
    <row r="600" spans="1:2" x14ac:dyDescent="0.25">
      <c r="A600">
        <v>792.77001953125</v>
      </c>
      <c r="B600">
        <v>426</v>
      </c>
    </row>
    <row r="601" spans="1:2" x14ac:dyDescent="0.25">
      <c r="A601">
        <v>792.781982421875</v>
      </c>
      <c r="B601">
        <v>433</v>
      </c>
    </row>
    <row r="602" spans="1:2" x14ac:dyDescent="0.25">
      <c r="A602">
        <v>792.79400634765625</v>
      </c>
      <c r="B602">
        <v>449.20001220703125</v>
      </c>
    </row>
    <row r="603" spans="1:2" x14ac:dyDescent="0.25">
      <c r="A603">
        <v>792.8070068359375</v>
      </c>
      <c r="B603">
        <v>636.70001220703125</v>
      </c>
    </row>
    <row r="604" spans="1:2" x14ac:dyDescent="0.25">
      <c r="A604">
        <v>792.8189697265625</v>
      </c>
      <c r="B604">
        <v>923.79998779296875</v>
      </c>
    </row>
    <row r="605" spans="1:2" x14ac:dyDescent="0.25">
      <c r="A605">
        <v>792.83099365234375</v>
      </c>
      <c r="B605">
        <v>1570</v>
      </c>
    </row>
    <row r="606" spans="1:2" x14ac:dyDescent="0.25">
      <c r="A606">
        <v>792.843994140625</v>
      </c>
      <c r="B606">
        <v>4824</v>
      </c>
    </row>
    <row r="607" spans="1:2" x14ac:dyDescent="0.25">
      <c r="A607">
        <v>792.85601806640625</v>
      </c>
      <c r="B607">
        <v>20050</v>
      </c>
    </row>
    <row r="608" spans="1:2" x14ac:dyDescent="0.25">
      <c r="A608">
        <v>792.86798095703125</v>
      </c>
      <c r="B608">
        <v>53510</v>
      </c>
    </row>
    <row r="609" spans="1:2" x14ac:dyDescent="0.25">
      <c r="A609">
        <v>792.8809814453125</v>
      </c>
      <c r="B609">
        <v>77760</v>
      </c>
    </row>
    <row r="610" spans="1:2" x14ac:dyDescent="0.25">
      <c r="A610">
        <v>792.89300537109375</v>
      </c>
      <c r="B610">
        <v>62600</v>
      </c>
    </row>
    <row r="611" spans="1:2" x14ac:dyDescent="0.25">
      <c r="A611">
        <v>792.905029296875</v>
      </c>
      <c r="B611">
        <v>29080</v>
      </c>
    </row>
    <row r="612" spans="1:2" x14ac:dyDescent="0.25">
      <c r="A612">
        <v>792.9169921875</v>
      </c>
      <c r="B612">
        <v>8777</v>
      </c>
    </row>
    <row r="613" spans="1:2" x14ac:dyDescent="0.25">
      <c r="A613">
        <v>792.92999267578125</v>
      </c>
      <c r="B613">
        <v>2507</v>
      </c>
    </row>
    <row r="614" spans="1:2" x14ac:dyDescent="0.25">
      <c r="A614">
        <v>792.9420166015625</v>
      </c>
      <c r="B614">
        <v>1210</v>
      </c>
    </row>
    <row r="615" spans="1:2" x14ac:dyDescent="0.25">
      <c r="A615">
        <v>792.9539794921875</v>
      </c>
      <c r="B615">
        <v>857</v>
      </c>
    </row>
    <row r="616" spans="1:2" x14ac:dyDescent="0.25">
      <c r="A616">
        <v>792.96697998046875</v>
      </c>
      <c r="B616">
        <v>617</v>
      </c>
    </row>
    <row r="617" spans="1:2" x14ac:dyDescent="0.25">
      <c r="A617">
        <v>792.97900390625</v>
      </c>
      <c r="B617">
        <v>386.79998779296875</v>
      </c>
    </row>
    <row r="618" spans="1:2" x14ac:dyDescent="0.25">
      <c r="A618">
        <v>792.99102783203125</v>
      </c>
      <c r="B618">
        <v>235</v>
      </c>
    </row>
    <row r="619" spans="1:2" x14ac:dyDescent="0.25">
      <c r="A619">
        <v>793.00299072265625</v>
      </c>
      <c r="B619">
        <v>192.30000305175781</v>
      </c>
    </row>
    <row r="620" spans="1:2" x14ac:dyDescent="0.25">
      <c r="A620">
        <v>793.0159912109375</v>
      </c>
      <c r="B620">
        <v>214.5</v>
      </c>
    </row>
    <row r="621" spans="1:2" x14ac:dyDescent="0.25">
      <c r="A621">
        <v>793.02801513671875</v>
      </c>
      <c r="B621">
        <v>290</v>
      </c>
    </row>
    <row r="622" spans="1:2" x14ac:dyDescent="0.25">
      <c r="A622">
        <v>793.03997802734375</v>
      </c>
      <c r="B622">
        <v>357.20001220703125</v>
      </c>
    </row>
    <row r="623" spans="1:2" x14ac:dyDescent="0.25">
      <c r="A623">
        <v>793.052978515625</v>
      </c>
      <c r="B623">
        <v>324.5</v>
      </c>
    </row>
    <row r="624" spans="1:2" x14ac:dyDescent="0.25">
      <c r="A624">
        <v>793.06500244140625</v>
      </c>
      <c r="B624">
        <v>240</v>
      </c>
    </row>
    <row r="625" spans="1:2" x14ac:dyDescent="0.25">
      <c r="A625">
        <v>793.0770263671875</v>
      </c>
      <c r="B625">
        <v>218.80000305175781</v>
      </c>
    </row>
    <row r="626" spans="1:2" x14ac:dyDescent="0.25">
      <c r="A626">
        <v>793.09002685546875</v>
      </c>
      <c r="B626">
        <v>220.5</v>
      </c>
    </row>
    <row r="627" spans="1:2" x14ac:dyDescent="0.25">
      <c r="A627">
        <v>793.10198974609375</v>
      </c>
      <c r="B627">
        <v>179.30000305175781</v>
      </c>
    </row>
    <row r="628" spans="1:2" x14ac:dyDescent="0.25">
      <c r="A628">
        <v>793.114013671875</v>
      </c>
      <c r="B628">
        <v>171</v>
      </c>
    </row>
    <row r="629" spans="1:2" x14ac:dyDescent="0.25">
      <c r="A629">
        <v>793.1259765625</v>
      </c>
      <c r="B629">
        <v>224.80000305175781</v>
      </c>
    </row>
    <row r="630" spans="1:2" x14ac:dyDescent="0.25">
      <c r="A630">
        <v>793.13897705078125</v>
      </c>
      <c r="B630">
        <v>238</v>
      </c>
    </row>
    <row r="631" spans="1:2" x14ac:dyDescent="0.25">
      <c r="A631">
        <v>793.1510009765625</v>
      </c>
      <c r="B631">
        <v>224.30000305175781</v>
      </c>
    </row>
    <row r="632" spans="1:2" x14ac:dyDescent="0.25">
      <c r="A632">
        <v>793.16302490234375</v>
      </c>
      <c r="B632">
        <v>255.30000305175781</v>
      </c>
    </row>
    <row r="633" spans="1:2" x14ac:dyDescent="0.25">
      <c r="A633">
        <v>793.176025390625</v>
      </c>
      <c r="B633">
        <v>258</v>
      </c>
    </row>
    <row r="634" spans="1:2" x14ac:dyDescent="0.25">
      <c r="A634">
        <v>793.18798828125</v>
      </c>
      <c r="B634">
        <v>218.80000305175781</v>
      </c>
    </row>
    <row r="635" spans="1:2" x14ac:dyDescent="0.25">
      <c r="A635">
        <v>793.20001220703125</v>
      </c>
      <c r="B635">
        <v>172.19999694824219</v>
      </c>
    </row>
    <row r="636" spans="1:2" x14ac:dyDescent="0.25">
      <c r="A636">
        <v>793.21197509765625</v>
      </c>
      <c r="B636">
        <v>136</v>
      </c>
    </row>
    <row r="637" spans="1:2" x14ac:dyDescent="0.25">
      <c r="A637">
        <v>793.2249755859375</v>
      </c>
      <c r="B637">
        <v>141.80000305175781</v>
      </c>
    </row>
    <row r="638" spans="1:2" x14ac:dyDescent="0.25">
      <c r="A638">
        <v>793.23699951171875</v>
      </c>
      <c r="B638">
        <v>185.69999694824219</v>
      </c>
    </row>
    <row r="639" spans="1:2" x14ac:dyDescent="0.25">
      <c r="A639">
        <v>793.2490234375</v>
      </c>
      <c r="B639">
        <v>233.30000305175781</v>
      </c>
    </row>
    <row r="640" spans="1:2" x14ac:dyDescent="0.25">
      <c r="A640">
        <v>793.26202392578125</v>
      </c>
      <c r="B640">
        <v>240.19999694824219</v>
      </c>
    </row>
    <row r="641" spans="1:2" x14ac:dyDescent="0.25">
      <c r="A641">
        <v>793.27398681640625</v>
      </c>
      <c r="B641">
        <v>239</v>
      </c>
    </row>
    <row r="642" spans="1:2" x14ac:dyDescent="0.25">
      <c r="A642">
        <v>793.2860107421875</v>
      </c>
      <c r="B642">
        <v>258</v>
      </c>
    </row>
    <row r="643" spans="1:2" x14ac:dyDescent="0.25">
      <c r="A643">
        <v>793.29901123046875</v>
      </c>
      <c r="B643">
        <v>280.5</v>
      </c>
    </row>
    <row r="644" spans="1:2" x14ac:dyDescent="0.25">
      <c r="A644">
        <v>793.31097412109375</v>
      </c>
      <c r="B644">
        <v>314.79998779296875</v>
      </c>
    </row>
    <row r="645" spans="1:2" x14ac:dyDescent="0.25">
      <c r="A645">
        <v>793.322998046875</v>
      </c>
      <c r="B645">
        <v>487</v>
      </c>
    </row>
    <row r="646" spans="1:2" x14ac:dyDescent="0.25">
      <c r="A646">
        <v>793.33502197265625</v>
      </c>
      <c r="B646">
        <v>1143</v>
      </c>
    </row>
    <row r="647" spans="1:2" x14ac:dyDescent="0.25">
      <c r="A647">
        <v>793.3480224609375</v>
      </c>
      <c r="B647">
        <v>3939</v>
      </c>
    </row>
    <row r="648" spans="1:2" x14ac:dyDescent="0.25">
      <c r="A648">
        <v>793.3599853515625</v>
      </c>
      <c r="B648">
        <v>13320</v>
      </c>
    </row>
    <row r="649" spans="1:2" x14ac:dyDescent="0.25">
      <c r="A649">
        <v>793.37200927734375</v>
      </c>
      <c r="B649">
        <v>28450</v>
      </c>
    </row>
    <row r="650" spans="1:2" x14ac:dyDescent="0.25">
      <c r="A650">
        <v>793.385009765625</v>
      </c>
      <c r="B650">
        <v>35700</v>
      </c>
    </row>
    <row r="651" spans="1:2" x14ac:dyDescent="0.25">
      <c r="A651">
        <v>793.39697265625</v>
      </c>
      <c r="B651">
        <v>26880</v>
      </c>
    </row>
    <row r="652" spans="1:2" x14ac:dyDescent="0.25">
      <c r="A652">
        <v>793.40899658203125</v>
      </c>
      <c r="B652">
        <v>12770</v>
      </c>
    </row>
    <row r="653" spans="1:2" x14ac:dyDescent="0.25">
      <c r="A653">
        <v>793.4219970703125</v>
      </c>
      <c r="B653">
        <v>4495</v>
      </c>
    </row>
    <row r="654" spans="1:2" x14ac:dyDescent="0.25">
      <c r="A654">
        <v>793.43402099609375</v>
      </c>
      <c r="B654">
        <v>1572</v>
      </c>
    </row>
    <row r="655" spans="1:2" x14ac:dyDescent="0.25">
      <c r="A655">
        <v>793.44598388671875</v>
      </c>
      <c r="B655">
        <v>613.79998779296875</v>
      </c>
    </row>
    <row r="656" spans="1:2" x14ac:dyDescent="0.25">
      <c r="A656">
        <v>793.4580078125</v>
      </c>
      <c r="B656">
        <v>348.70001220703125</v>
      </c>
    </row>
    <row r="657" spans="1:2" x14ac:dyDescent="0.25">
      <c r="A657">
        <v>793.47100830078125</v>
      </c>
      <c r="B657">
        <v>249.80000305175781</v>
      </c>
    </row>
    <row r="658" spans="1:2" x14ac:dyDescent="0.25">
      <c r="A658">
        <v>793.48297119140625</v>
      </c>
      <c r="B658">
        <v>120.5</v>
      </c>
    </row>
    <row r="659" spans="1:2" x14ac:dyDescent="0.25">
      <c r="A659">
        <v>793.4949951171875</v>
      </c>
      <c r="B659">
        <v>97.5</v>
      </c>
    </row>
    <row r="660" spans="1:2" x14ac:dyDescent="0.25">
      <c r="A660">
        <v>793.50799560546875</v>
      </c>
      <c r="B660">
        <v>142.5</v>
      </c>
    </row>
    <row r="661" spans="1:2" x14ac:dyDescent="0.25">
      <c r="A661">
        <v>793.52001953125</v>
      </c>
      <c r="B661">
        <v>135.69999694824219</v>
      </c>
    </row>
    <row r="662" spans="1:2" x14ac:dyDescent="0.25">
      <c r="A662">
        <v>793.531982421875</v>
      </c>
      <c r="B662">
        <v>139</v>
      </c>
    </row>
    <row r="663" spans="1:2" x14ac:dyDescent="0.25">
      <c r="A663">
        <v>793.54400634765625</v>
      </c>
      <c r="B663">
        <v>171.19999694824219</v>
      </c>
    </row>
    <row r="664" spans="1:2" x14ac:dyDescent="0.25">
      <c r="A664">
        <v>793.5570068359375</v>
      </c>
      <c r="B664">
        <v>161.5</v>
      </c>
    </row>
    <row r="665" spans="1:2" x14ac:dyDescent="0.25">
      <c r="A665">
        <v>793.5689697265625</v>
      </c>
      <c r="B665">
        <v>125.5</v>
      </c>
    </row>
    <row r="666" spans="1:2" x14ac:dyDescent="0.25">
      <c r="A666">
        <v>793.58099365234375</v>
      </c>
      <c r="B666">
        <v>131.5</v>
      </c>
    </row>
    <row r="667" spans="1:2" x14ac:dyDescent="0.25">
      <c r="A667">
        <v>793.593994140625</v>
      </c>
      <c r="B667">
        <v>159.5</v>
      </c>
    </row>
    <row r="668" spans="1:2" x14ac:dyDescent="0.25">
      <c r="A668">
        <v>793.60601806640625</v>
      </c>
      <c r="B668">
        <v>148.80000305175781</v>
      </c>
    </row>
    <row r="669" spans="1:2" x14ac:dyDescent="0.25">
      <c r="A669">
        <v>793.61798095703125</v>
      </c>
      <c r="B669">
        <v>104.5</v>
      </c>
    </row>
    <row r="670" spans="1:2" x14ac:dyDescent="0.25">
      <c r="A670">
        <v>793.6309814453125</v>
      </c>
      <c r="B670">
        <v>71.25</v>
      </c>
    </row>
    <row r="671" spans="1:2" x14ac:dyDescent="0.25">
      <c r="A671">
        <v>793.64300537109375</v>
      </c>
      <c r="B671">
        <v>71.5</v>
      </c>
    </row>
    <row r="672" spans="1:2" x14ac:dyDescent="0.25">
      <c r="A672">
        <v>793.655029296875</v>
      </c>
      <c r="B672">
        <v>104</v>
      </c>
    </row>
    <row r="673" spans="1:2" x14ac:dyDescent="0.25">
      <c r="A673">
        <v>793.6669921875</v>
      </c>
      <c r="B673">
        <v>129.30000305175781</v>
      </c>
    </row>
    <row r="674" spans="1:2" x14ac:dyDescent="0.25">
      <c r="A674">
        <v>793.67999267578125</v>
      </c>
      <c r="B674">
        <v>190.5</v>
      </c>
    </row>
    <row r="675" spans="1:2" x14ac:dyDescent="0.25">
      <c r="A675">
        <v>793.6920166015625</v>
      </c>
      <c r="B675">
        <v>278.79998779296875</v>
      </c>
    </row>
    <row r="676" spans="1:2" x14ac:dyDescent="0.25">
      <c r="A676">
        <v>793.7039794921875</v>
      </c>
      <c r="B676">
        <v>257</v>
      </c>
    </row>
    <row r="677" spans="1:2" x14ac:dyDescent="0.25">
      <c r="A677">
        <v>793.71697998046875</v>
      </c>
      <c r="B677">
        <v>196</v>
      </c>
    </row>
    <row r="678" spans="1:2" x14ac:dyDescent="0.25">
      <c r="A678">
        <v>793.72900390625</v>
      </c>
      <c r="B678">
        <v>194.19999694824219</v>
      </c>
    </row>
    <row r="679" spans="1:2" x14ac:dyDescent="0.25">
      <c r="A679">
        <v>793.74102783203125</v>
      </c>
      <c r="B679">
        <v>202.69999694824219</v>
      </c>
    </row>
    <row r="680" spans="1:2" x14ac:dyDescent="0.25">
      <c r="A680">
        <v>793.7540283203125</v>
      </c>
      <c r="B680">
        <v>172</v>
      </c>
    </row>
    <row r="681" spans="1:2" x14ac:dyDescent="0.25">
      <c r="A681">
        <v>793.7659912109375</v>
      </c>
      <c r="B681">
        <v>178.5</v>
      </c>
    </row>
    <row r="682" spans="1:2" x14ac:dyDescent="0.25">
      <c r="A682">
        <v>793.77801513671875</v>
      </c>
      <c r="B682">
        <v>244.69999694824219</v>
      </c>
    </row>
    <row r="683" spans="1:2" x14ac:dyDescent="0.25">
      <c r="A683">
        <v>793.78997802734375</v>
      </c>
      <c r="B683">
        <v>215.5</v>
      </c>
    </row>
    <row r="684" spans="1:2" x14ac:dyDescent="0.25">
      <c r="A684">
        <v>793.802978515625</v>
      </c>
      <c r="B684">
        <v>166.5</v>
      </c>
    </row>
    <row r="685" spans="1:2" x14ac:dyDescent="0.25">
      <c r="A685">
        <v>793.81500244140625</v>
      </c>
      <c r="B685">
        <v>255.80000305175781</v>
      </c>
    </row>
    <row r="686" spans="1:2" x14ac:dyDescent="0.25">
      <c r="A686">
        <v>793.8270263671875</v>
      </c>
      <c r="B686">
        <v>395</v>
      </c>
    </row>
    <row r="687" spans="1:2" x14ac:dyDescent="0.25">
      <c r="A687">
        <v>793.84002685546875</v>
      </c>
      <c r="B687">
        <v>857</v>
      </c>
    </row>
    <row r="688" spans="1:2" x14ac:dyDescent="0.25">
      <c r="A688">
        <v>793.85198974609375</v>
      </c>
      <c r="B688">
        <v>2686</v>
      </c>
    </row>
    <row r="689" spans="1:2" x14ac:dyDescent="0.25">
      <c r="A689">
        <v>793.864013671875</v>
      </c>
      <c r="B689">
        <v>6968</v>
      </c>
    </row>
    <row r="690" spans="1:2" x14ac:dyDescent="0.25">
      <c r="A690">
        <v>793.87701416015625</v>
      </c>
      <c r="B690">
        <v>11580</v>
      </c>
    </row>
    <row r="691" spans="1:2" x14ac:dyDescent="0.25">
      <c r="A691">
        <v>793.88897705078125</v>
      </c>
      <c r="B691">
        <v>12520</v>
      </c>
    </row>
    <row r="692" spans="1:2" x14ac:dyDescent="0.25">
      <c r="A692">
        <v>793.9010009765625</v>
      </c>
      <c r="B692">
        <v>9346</v>
      </c>
    </row>
    <row r="693" spans="1:2" x14ac:dyDescent="0.25">
      <c r="A693">
        <v>793.91302490234375</v>
      </c>
      <c r="B693">
        <v>4777</v>
      </c>
    </row>
    <row r="694" spans="1:2" x14ac:dyDescent="0.25">
      <c r="A694">
        <v>793.926025390625</v>
      </c>
      <c r="B694">
        <v>1916</v>
      </c>
    </row>
    <row r="695" spans="1:2" x14ac:dyDescent="0.25">
      <c r="A695">
        <v>793.93798828125</v>
      </c>
      <c r="B695">
        <v>1077</v>
      </c>
    </row>
    <row r="696" spans="1:2" x14ac:dyDescent="0.25">
      <c r="A696">
        <v>793.95001220703125</v>
      </c>
      <c r="B696">
        <v>723.5</v>
      </c>
    </row>
    <row r="697" spans="1:2" x14ac:dyDescent="0.25">
      <c r="A697">
        <v>793.9630126953125</v>
      </c>
      <c r="B697">
        <v>449.70001220703125</v>
      </c>
    </row>
    <row r="698" spans="1:2" x14ac:dyDescent="0.25">
      <c r="A698">
        <v>793.9749755859375</v>
      </c>
      <c r="B698">
        <v>249.80000305175781</v>
      </c>
    </row>
    <row r="699" spans="1:2" x14ac:dyDescent="0.25">
      <c r="A699">
        <v>793.98699951171875</v>
      </c>
      <c r="B699">
        <v>149.19999694824219</v>
      </c>
    </row>
    <row r="700" spans="1:2" x14ac:dyDescent="0.25">
      <c r="A700">
        <v>794</v>
      </c>
      <c r="B700">
        <v>152</v>
      </c>
    </row>
    <row r="701" spans="1:2" x14ac:dyDescent="0.25">
      <c r="A701">
        <v>794.01202392578125</v>
      </c>
      <c r="B701">
        <v>123.19999694824219</v>
      </c>
    </row>
    <row r="702" spans="1:2" x14ac:dyDescent="0.25">
      <c r="A702">
        <v>794.02398681640625</v>
      </c>
      <c r="B702">
        <v>98.25</v>
      </c>
    </row>
    <row r="703" spans="1:2" x14ac:dyDescent="0.25">
      <c r="A703">
        <v>794.0360107421875</v>
      </c>
      <c r="B703">
        <v>146.5</v>
      </c>
    </row>
    <row r="704" spans="1:2" x14ac:dyDescent="0.25">
      <c r="A704">
        <v>794.04901123046875</v>
      </c>
      <c r="B704">
        <v>164</v>
      </c>
    </row>
    <row r="705" spans="1:2" x14ac:dyDescent="0.25">
      <c r="A705">
        <v>794.06097412109375</v>
      </c>
      <c r="B705">
        <v>113</v>
      </c>
    </row>
    <row r="706" spans="1:2" x14ac:dyDescent="0.25">
      <c r="A706">
        <v>794.072998046875</v>
      </c>
      <c r="B706">
        <v>77.75</v>
      </c>
    </row>
    <row r="707" spans="1:2" x14ac:dyDescent="0.25">
      <c r="A707">
        <v>794.08599853515625</v>
      </c>
      <c r="B707">
        <v>69.5</v>
      </c>
    </row>
    <row r="708" spans="1:2" x14ac:dyDescent="0.25">
      <c r="A708">
        <v>794.0980224609375</v>
      </c>
      <c r="B708">
        <v>78.25</v>
      </c>
    </row>
    <row r="709" spans="1:2" x14ac:dyDescent="0.25">
      <c r="A709">
        <v>794.1099853515625</v>
      </c>
      <c r="B709">
        <v>111</v>
      </c>
    </row>
    <row r="710" spans="1:2" x14ac:dyDescent="0.25">
      <c r="A710">
        <v>794.12298583984375</v>
      </c>
      <c r="B710">
        <v>124.80000305175781</v>
      </c>
    </row>
    <row r="711" spans="1:2" x14ac:dyDescent="0.25">
      <c r="A711">
        <v>794.135009765625</v>
      </c>
      <c r="B711">
        <v>94.5</v>
      </c>
    </row>
    <row r="712" spans="1:2" x14ac:dyDescent="0.25">
      <c r="A712">
        <v>794.14697265625</v>
      </c>
      <c r="B712">
        <v>74.25</v>
      </c>
    </row>
    <row r="713" spans="1:2" x14ac:dyDescent="0.25">
      <c r="A713">
        <v>794.15899658203125</v>
      </c>
      <c r="B713">
        <v>87.25</v>
      </c>
    </row>
    <row r="714" spans="1:2" x14ac:dyDescent="0.25">
      <c r="A714">
        <v>794.1719970703125</v>
      </c>
      <c r="B714">
        <v>92.25</v>
      </c>
    </row>
    <row r="715" spans="1:2" x14ac:dyDescent="0.25">
      <c r="A715">
        <v>794.18402099609375</v>
      </c>
      <c r="B715">
        <v>99</v>
      </c>
    </row>
    <row r="716" spans="1:2" x14ac:dyDescent="0.25">
      <c r="A716">
        <v>794.19598388671875</v>
      </c>
      <c r="B716">
        <v>108</v>
      </c>
    </row>
    <row r="717" spans="1:2" x14ac:dyDescent="0.25">
      <c r="A717">
        <v>794.208984375</v>
      </c>
      <c r="B717">
        <v>86.5</v>
      </c>
    </row>
    <row r="718" spans="1:2" x14ac:dyDescent="0.25">
      <c r="A718">
        <v>794.22100830078125</v>
      </c>
      <c r="B718">
        <v>55.5</v>
      </c>
    </row>
    <row r="719" spans="1:2" x14ac:dyDescent="0.25">
      <c r="A719">
        <v>794.23297119140625</v>
      </c>
      <c r="B719">
        <v>56.75</v>
      </c>
    </row>
    <row r="720" spans="1:2" x14ac:dyDescent="0.25">
      <c r="A720">
        <v>794.2459716796875</v>
      </c>
      <c r="B720">
        <v>101.30000305175781</v>
      </c>
    </row>
    <row r="721" spans="1:2" x14ac:dyDescent="0.25">
      <c r="A721">
        <v>794.25799560546875</v>
      </c>
      <c r="B721">
        <v>140.5</v>
      </c>
    </row>
    <row r="722" spans="1:2" x14ac:dyDescent="0.25">
      <c r="A722">
        <v>794.27001953125</v>
      </c>
      <c r="B722">
        <v>137</v>
      </c>
    </row>
    <row r="723" spans="1:2" x14ac:dyDescent="0.25">
      <c r="A723">
        <v>794.28302001953125</v>
      </c>
      <c r="B723">
        <v>154.30000305175781</v>
      </c>
    </row>
    <row r="724" spans="1:2" x14ac:dyDescent="0.25">
      <c r="A724">
        <v>794.29498291015625</v>
      </c>
      <c r="B724">
        <v>182.30000305175781</v>
      </c>
    </row>
    <row r="725" spans="1:2" x14ac:dyDescent="0.25">
      <c r="A725">
        <v>794.3070068359375</v>
      </c>
      <c r="B725">
        <v>144.5</v>
      </c>
    </row>
    <row r="726" spans="1:2" x14ac:dyDescent="0.25">
      <c r="A726">
        <v>794.3189697265625</v>
      </c>
      <c r="B726">
        <v>164.30000305175781</v>
      </c>
    </row>
    <row r="727" spans="1:2" x14ac:dyDescent="0.25">
      <c r="A727">
        <v>794.33197021484375</v>
      </c>
      <c r="B727">
        <v>325</v>
      </c>
    </row>
    <row r="728" spans="1:2" x14ac:dyDescent="0.25">
      <c r="A728">
        <v>794.343994140625</v>
      </c>
      <c r="B728">
        <v>586.70001220703125</v>
      </c>
    </row>
    <row r="729" spans="1:2" x14ac:dyDescent="0.25">
      <c r="A729">
        <v>794.35601806640625</v>
      </c>
      <c r="B729">
        <v>1388</v>
      </c>
    </row>
    <row r="730" spans="1:2" x14ac:dyDescent="0.25">
      <c r="A730">
        <v>794.3690185546875</v>
      </c>
      <c r="B730">
        <v>2811</v>
      </c>
    </row>
    <row r="731" spans="1:2" x14ac:dyDescent="0.25">
      <c r="A731">
        <v>794.3809814453125</v>
      </c>
      <c r="B731">
        <v>3860</v>
      </c>
    </row>
    <row r="732" spans="1:2" x14ac:dyDescent="0.25">
      <c r="A732">
        <v>794.39300537109375</v>
      </c>
      <c r="B732">
        <v>3873</v>
      </c>
    </row>
    <row r="733" spans="1:2" x14ac:dyDescent="0.25">
      <c r="A733">
        <v>794.406005859375</v>
      </c>
      <c r="B733">
        <v>3043</v>
      </c>
    </row>
    <row r="734" spans="1:2" x14ac:dyDescent="0.25">
      <c r="A734">
        <v>794.41802978515625</v>
      </c>
      <c r="B734">
        <v>2019</v>
      </c>
    </row>
    <row r="735" spans="1:2" x14ac:dyDescent="0.25">
      <c r="A735">
        <v>794.42999267578125</v>
      </c>
      <c r="B735">
        <v>1290</v>
      </c>
    </row>
    <row r="736" spans="1:2" x14ac:dyDescent="0.25">
      <c r="A736">
        <v>794.4429931640625</v>
      </c>
      <c r="B736">
        <v>765.5</v>
      </c>
    </row>
    <row r="737" spans="1:2" x14ac:dyDescent="0.25">
      <c r="A737">
        <v>794.45501708984375</v>
      </c>
      <c r="B737">
        <v>372</v>
      </c>
    </row>
    <row r="738" spans="1:2" x14ac:dyDescent="0.25">
      <c r="A738">
        <v>794.46697998046875</v>
      </c>
      <c r="B738">
        <v>161</v>
      </c>
    </row>
    <row r="739" spans="1:2" x14ac:dyDescent="0.25">
      <c r="A739">
        <v>794.47900390625</v>
      </c>
      <c r="B739">
        <v>65.75</v>
      </c>
    </row>
    <row r="740" spans="1:2" x14ac:dyDescent="0.25">
      <c r="A740">
        <v>794.49200439453125</v>
      </c>
      <c r="B740">
        <v>31.75</v>
      </c>
    </row>
    <row r="741" spans="1:2" x14ac:dyDescent="0.25">
      <c r="A741">
        <v>794.5040283203125</v>
      </c>
      <c r="B741">
        <v>39.75</v>
      </c>
    </row>
    <row r="742" spans="1:2" x14ac:dyDescent="0.25">
      <c r="A742">
        <v>794.5159912109375</v>
      </c>
      <c r="B742">
        <v>51.25</v>
      </c>
    </row>
    <row r="743" spans="1:2" x14ac:dyDescent="0.25">
      <c r="A743">
        <v>794.52899169921875</v>
      </c>
      <c r="B743">
        <v>46.5</v>
      </c>
    </row>
    <row r="744" spans="1:2" x14ac:dyDescent="0.25">
      <c r="A744">
        <v>794.541015625</v>
      </c>
      <c r="B744">
        <v>47.25</v>
      </c>
    </row>
    <row r="745" spans="1:2" x14ac:dyDescent="0.25">
      <c r="A745">
        <v>794.552978515625</v>
      </c>
      <c r="B745">
        <v>73</v>
      </c>
    </row>
    <row r="746" spans="1:2" x14ac:dyDescent="0.25">
      <c r="A746">
        <v>794.56597900390625</v>
      </c>
      <c r="B746">
        <v>127.30000305175781</v>
      </c>
    </row>
    <row r="747" spans="1:2" x14ac:dyDescent="0.25">
      <c r="A747">
        <v>794.5780029296875</v>
      </c>
      <c r="B747">
        <v>151.30000305175781</v>
      </c>
    </row>
    <row r="748" spans="1:2" x14ac:dyDescent="0.25">
      <c r="A748">
        <v>794.59002685546875</v>
      </c>
      <c r="B748">
        <v>116.80000305175781</v>
      </c>
    </row>
    <row r="749" spans="1:2" x14ac:dyDescent="0.25">
      <c r="A749">
        <v>794.60198974609375</v>
      </c>
      <c r="B749">
        <v>97.5</v>
      </c>
    </row>
    <row r="750" spans="1:2" x14ac:dyDescent="0.25">
      <c r="A750">
        <v>794.614990234375</v>
      </c>
      <c r="B750">
        <v>88</v>
      </c>
    </row>
    <row r="751" spans="1:2" x14ac:dyDescent="0.25">
      <c r="A751">
        <v>794.62701416015625</v>
      </c>
      <c r="B751">
        <v>77.75</v>
      </c>
    </row>
    <row r="752" spans="1:2" x14ac:dyDescent="0.25">
      <c r="A752">
        <v>794.63897705078125</v>
      </c>
      <c r="B752">
        <v>83.5</v>
      </c>
    </row>
    <row r="753" spans="1:2" x14ac:dyDescent="0.25">
      <c r="A753">
        <v>794.6519775390625</v>
      </c>
      <c r="B753">
        <v>73.75</v>
      </c>
    </row>
    <row r="754" spans="1:2" x14ac:dyDescent="0.25">
      <c r="A754">
        <v>794.66400146484375</v>
      </c>
      <c r="B754">
        <v>92</v>
      </c>
    </row>
    <row r="755" spans="1:2" x14ac:dyDescent="0.25">
      <c r="A755">
        <v>794.676025390625</v>
      </c>
      <c r="B755">
        <v>189.30000305175781</v>
      </c>
    </row>
    <row r="756" spans="1:2" x14ac:dyDescent="0.25">
      <c r="A756">
        <v>794.68902587890625</v>
      </c>
      <c r="B756">
        <v>270</v>
      </c>
    </row>
    <row r="757" spans="1:2" x14ac:dyDescent="0.25">
      <c r="A757">
        <v>794.70098876953125</v>
      </c>
      <c r="B757">
        <v>239.5</v>
      </c>
    </row>
    <row r="758" spans="1:2" x14ac:dyDescent="0.25">
      <c r="A758">
        <v>794.7130126953125</v>
      </c>
      <c r="B758">
        <v>156.69999694824219</v>
      </c>
    </row>
    <row r="759" spans="1:2" x14ac:dyDescent="0.25">
      <c r="A759">
        <v>794.72601318359375</v>
      </c>
      <c r="B759">
        <v>124.5</v>
      </c>
    </row>
    <row r="760" spans="1:2" x14ac:dyDescent="0.25">
      <c r="A760">
        <v>794.73797607421875</v>
      </c>
      <c r="B760">
        <v>158.30000305175781</v>
      </c>
    </row>
    <row r="761" spans="1:2" x14ac:dyDescent="0.25">
      <c r="A761">
        <v>794.75</v>
      </c>
      <c r="B761">
        <v>202.5</v>
      </c>
    </row>
    <row r="762" spans="1:2" x14ac:dyDescent="0.25">
      <c r="A762">
        <v>794.76202392578125</v>
      </c>
      <c r="B762">
        <v>246.5</v>
      </c>
    </row>
    <row r="763" spans="1:2" x14ac:dyDescent="0.25">
      <c r="A763">
        <v>794.7750244140625</v>
      </c>
      <c r="B763">
        <v>276.5</v>
      </c>
    </row>
    <row r="764" spans="1:2" x14ac:dyDescent="0.25">
      <c r="A764">
        <v>794.7869873046875</v>
      </c>
      <c r="B764">
        <v>251.30000305175781</v>
      </c>
    </row>
    <row r="765" spans="1:2" x14ac:dyDescent="0.25">
      <c r="A765">
        <v>794.79901123046875</v>
      </c>
      <c r="B765">
        <v>213.5</v>
      </c>
    </row>
    <row r="766" spans="1:2" x14ac:dyDescent="0.25">
      <c r="A766">
        <v>794.81201171875</v>
      </c>
      <c r="B766">
        <v>263.5</v>
      </c>
    </row>
    <row r="767" spans="1:2" x14ac:dyDescent="0.25">
      <c r="A767">
        <v>794.823974609375</v>
      </c>
      <c r="B767">
        <v>350.70001220703125</v>
      </c>
    </row>
    <row r="768" spans="1:2" x14ac:dyDescent="0.25">
      <c r="A768">
        <v>794.83599853515625</v>
      </c>
      <c r="B768">
        <v>364.5</v>
      </c>
    </row>
    <row r="769" spans="1:2" x14ac:dyDescent="0.25">
      <c r="A769">
        <v>794.8489990234375</v>
      </c>
      <c r="B769">
        <v>375.20001220703125</v>
      </c>
    </row>
    <row r="770" spans="1:2" x14ac:dyDescent="0.25">
      <c r="A770">
        <v>794.86102294921875</v>
      </c>
      <c r="B770">
        <v>591.79998779296875</v>
      </c>
    </row>
    <row r="771" spans="1:2" x14ac:dyDescent="0.25">
      <c r="A771">
        <v>794.87298583984375</v>
      </c>
      <c r="B771">
        <v>1155</v>
      </c>
    </row>
    <row r="772" spans="1:2" x14ac:dyDescent="0.25">
      <c r="A772">
        <v>794.885986328125</v>
      </c>
      <c r="B772">
        <v>1688</v>
      </c>
    </row>
    <row r="773" spans="1:2" x14ac:dyDescent="0.25">
      <c r="A773">
        <v>794.89801025390625</v>
      </c>
      <c r="B773">
        <v>1625</v>
      </c>
    </row>
    <row r="774" spans="1:2" x14ac:dyDescent="0.25">
      <c r="A774">
        <v>794.90997314453125</v>
      </c>
      <c r="B774">
        <v>1102</v>
      </c>
    </row>
    <row r="775" spans="1:2" x14ac:dyDescent="0.25">
      <c r="A775">
        <v>794.9219970703125</v>
      </c>
      <c r="B775">
        <v>604</v>
      </c>
    </row>
    <row r="776" spans="1:2" x14ac:dyDescent="0.25">
      <c r="A776">
        <v>794.93499755859375</v>
      </c>
      <c r="B776">
        <v>270</v>
      </c>
    </row>
    <row r="777" spans="1:2" x14ac:dyDescent="0.25">
      <c r="A777">
        <v>794.947021484375</v>
      </c>
      <c r="B777">
        <v>112.5</v>
      </c>
    </row>
    <row r="778" spans="1:2" x14ac:dyDescent="0.25">
      <c r="A778">
        <v>794.958984375</v>
      </c>
      <c r="B778">
        <v>108</v>
      </c>
    </row>
    <row r="779" spans="1:2" x14ac:dyDescent="0.25">
      <c r="A779">
        <v>794.97198486328125</v>
      </c>
      <c r="B779">
        <v>98.75</v>
      </c>
    </row>
    <row r="780" spans="1:2" x14ac:dyDescent="0.25">
      <c r="A780">
        <v>794.9840087890625</v>
      </c>
      <c r="B780">
        <v>51.5</v>
      </c>
    </row>
    <row r="781" spans="1:2" x14ac:dyDescent="0.25">
      <c r="A781">
        <v>794.9959716796875</v>
      </c>
      <c r="B781">
        <v>26.75</v>
      </c>
    </row>
    <row r="782" spans="1:2" x14ac:dyDescent="0.25">
      <c r="A782">
        <v>795.00897216796875</v>
      </c>
      <c r="B782">
        <v>22.25</v>
      </c>
    </row>
    <row r="783" spans="1:2" x14ac:dyDescent="0.25">
      <c r="A783">
        <v>795.02099609375</v>
      </c>
      <c r="B783">
        <v>33</v>
      </c>
    </row>
    <row r="784" spans="1:2" x14ac:dyDescent="0.25">
      <c r="A784">
        <v>795.03302001953125</v>
      </c>
      <c r="B784">
        <v>56.25</v>
      </c>
    </row>
    <row r="785" spans="1:2" x14ac:dyDescent="0.25">
      <c r="A785">
        <v>795.0460205078125</v>
      </c>
      <c r="B785">
        <v>84.25</v>
      </c>
    </row>
    <row r="786" spans="1:2" x14ac:dyDescent="0.25">
      <c r="A786">
        <v>795.0579833984375</v>
      </c>
      <c r="B786">
        <v>113</v>
      </c>
    </row>
    <row r="787" spans="1:2" x14ac:dyDescent="0.25">
      <c r="A787">
        <v>795.07000732421875</v>
      </c>
      <c r="B787">
        <v>103</v>
      </c>
    </row>
    <row r="788" spans="1:2" x14ac:dyDescent="0.25">
      <c r="A788">
        <v>795.08197021484375</v>
      </c>
      <c r="B788">
        <v>68.25</v>
      </c>
    </row>
    <row r="789" spans="1:2" x14ac:dyDescent="0.25">
      <c r="A789">
        <v>795.094970703125</v>
      </c>
      <c r="B789">
        <v>74.25</v>
      </c>
    </row>
    <row r="790" spans="1:2" x14ac:dyDescent="0.25">
      <c r="A790">
        <v>795.10699462890625</v>
      </c>
      <c r="B790">
        <v>80</v>
      </c>
    </row>
    <row r="791" spans="1:2" x14ac:dyDescent="0.25">
      <c r="A791">
        <v>795.1190185546875</v>
      </c>
      <c r="B791">
        <v>56</v>
      </c>
    </row>
    <row r="792" spans="1:2" x14ac:dyDescent="0.25">
      <c r="A792">
        <v>795.13201904296875</v>
      </c>
      <c r="B792">
        <v>47.5</v>
      </c>
    </row>
    <row r="793" spans="1:2" x14ac:dyDescent="0.25">
      <c r="A793">
        <v>795.14398193359375</v>
      </c>
      <c r="B793">
        <v>74.25</v>
      </c>
    </row>
    <row r="794" spans="1:2" x14ac:dyDescent="0.25">
      <c r="A794">
        <v>795.156005859375</v>
      </c>
      <c r="B794">
        <v>101.5</v>
      </c>
    </row>
    <row r="795" spans="1:2" x14ac:dyDescent="0.25">
      <c r="A795">
        <v>795.16900634765625</v>
      </c>
      <c r="B795">
        <v>73.5</v>
      </c>
    </row>
    <row r="796" spans="1:2" x14ac:dyDescent="0.25">
      <c r="A796">
        <v>795.1810302734375</v>
      </c>
      <c r="B796">
        <v>35.25</v>
      </c>
    </row>
    <row r="797" spans="1:2" x14ac:dyDescent="0.25">
      <c r="A797">
        <v>795.1929931640625</v>
      </c>
      <c r="B797">
        <v>24.25</v>
      </c>
    </row>
    <row r="798" spans="1:2" x14ac:dyDescent="0.25">
      <c r="A798">
        <v>795.20599365234375</v>
      </c>
      <c r="B798">
        <v>20</v>
      </c>
    </row>
    <row r="799" spans="1:2" x14ac:dyDescent="0.25">
      <c r="A799">
        <v>795.218017578125</v>
      </c>
      <c r="B799">
        <v>35.75</v>
      </c>
    </row>
    <row r="800" spans="1:2" x14ac:dyDescent="0.25">
      <c r="A800">
        <v>795.22998046875</v>
      </c>
      <c r="B800">
        <v>66.75</v>
      </c>
    </row>
    <row r="801" spans="1:2" x14ac:dyDescent="0.25">
      <c r="A801">
        <v>795.24298095703125</v>
      </c>
      <c r="B801">
        <v>98.75</v>
      </c>
    </row>
    <row r="802" spans="1:2" x14ac:dyDescent="0.25">
      <c r="A802">
        <v>795.2550048828125</v>
      </c>
      <c r="B802">
        <v>107</v>
      </c>
    </row>
    <row r="803" spans="1:2" x14ac:dyDescent="0.25">
      <c r="A803">
        <v>795.26702880859375</v>
      </c>
      <c r="B803">
        <v>71.25</v>
      </c>
    </row>
    <row r="804" spans="1:2" x14ac:dyDescent="0.25">
      <c r="A804">
        <v>795.27899169921875</v>
      </c>
      <c r="B804">
        <v>59.5</v>
      </c>
    </row>
  </sheetData>
  <sheetProtection formatCells="0"/>
  <sortState ref="A1:B804">
    <sortCondition ref="A1"/>
  </sortState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V804"/>
  <sheetViews>
    <sheetView workbookViewId="0">
      <selection activeCell="I32" sqref="I32"/>
    </sheetView>
  </sheetViews>
  <sheetFormatPr defaultRowHeight="15" x14ac:dyDescent="0.25"/>
  <cols>
    <col min="6" max="6" width="17.7109375" customWidth="1"/>
  </cols>
  <sheetData>
    <row r="1" spans="1:22" ht="15.75" thickBot="1" x14ac:dyDescent="0.3">
      <c r="A1">
        <v>785.42401123046875</v>
      </c>
      <c r="B1">
        <v>181.5</v>
      </c>
      <c r="C1" s="2" t="s">
        <v>18</v>
      </c>
      <c r="D1">
        <v>785.84002685546875</v>
      </c>
      <c r="E1">
        <v>132600</v>
      </c>
      <c r="G1" s="2" t="s">
        <v>20</v>
      </c>
      <c r="H1" s="2" t="s">
        <v>21</v>
      </c>
      <c r="I1" s="2" t="s">
        <v>21</v>
      </c>
      <c r="J1">
        <f>'hidden params'!J1</f>
        <v>1</v>
      </c>
      <c r="K1">
        <f>IF(ISNUMBER(D1),ROUND((D1-I$2)*$G$6,0),"")</f>
        <v>0</v>
      </c>
      <c r="L1">
        <f>IF(ISNUMBER((((EXP(GAMMALN($I$3+1)))/((EXP(GAMMALN(K1+1)))*(EXP(GAMMALN($I$3-K1+1))))))*(($I$8)^K1)*((1-$I$8)^($I$3-K1))),(((EXP(GAMMALN($I$3+1)))/((EXP(GAMMALN(K1+1)))*(EXP(GAMMALN($I$3-K1+1))))))*(($I$8)^K1)*((1-$I$8)^($I$3-K1)),0)</f>
        <v>0.86482890945475099</v>
      </c>
      <c r="M1">
        <f>I$7*(L$1*J1) + $I$4</f>
        <v>129983.69695204117</v>
      </c>
      <c r="N1">
        <f>IF(ISNUMBER((((EXP(GAMMALN($I$22+1)))/((EXP(GAMMALN(K1+1)))*(EXP(GAMMALN($I$22-K1+1))))))*(($I$11)^K1)*((1-$I$11)^($I$22-K1))),(((EXP(GAMMALN($I$22+1)))/((EXP(GAMMALN(K1+1)))*(EXP(GAMMALN($I$22-K1+1))))))*(($I$11)^K1)*((1-$I$11)^($I$22-K1)),0)</f>
        <v>1.8370811839928922E-2</v>
      </c>
      <c r="O1">
        <f>I$10*(N$1*J1)+$I$4</f>
        <v>2368.3023095720018</v>
      </c>
      <c r="P1">
        <f>IF(ISNUMBER(D1),SUM(M1,O1,V1)-(2*$I$4),"")</f>
        <v>132352.01058293381</v>
      </c>
      <c r="Q1">
        <f>IF(ISNUMBER(P1),P1-E1,"")</f>
        <v>-247.98941706618643</v>
      </c>
      <c r="R1">
        <f>IF(ISNUMBER(P1),Q1*Q1,"")</f>
        <v>61498.750976826959</v>
      </c>
      <c r="S1">
        <f>IF(ISNUMBER(P1),((IF(P1&gt;E1,I$5*(P1-E1),P1-E1)))^2,"")</f>
        <v>61498.750976826959</v>
      </c>
      <c r="T1">
        <f>IF(ISNUMBER(P1),(M1*D1),"")</f>
        <v>102146391.90356514</v>
      </c>
      <c r="U1">
        <f>IF(ISNUMBER((((EXP(GAMMALN($I$23+1)))/((EXP(GAMMALN(K1+1)))*(EXP(GAMMALN($I$23-K1+1))))))*(($I$14)^K1)*((1-$I$14)^($I$23-K1))),(((EXP(GAMMALN($I$23+1)))/((EXP(GAMMALN(K1+1)))*(EXP(GAMMALN($I$23-K1+1))))))*(($I$14)^K1)*((1-$I$14)^($I$23-K1)),0)</f>
        <v>9.1766418346449072E-8</v>
      </c>
      <c r="V1">
        <f>I$13*(U$1*J1)+$I$4</f>
        <v>1.13213441662675E-2</v>
      </c>
    </row>
    <row r="2" spans="1:22" ht="15.75" thickTop="1" x14ac:dyDescent="0.25">
      <c r="A2">
        <v>785.43597412109375</v>
      </c>
      <c r="B2">
        <v>127.80000305175781</v>
      </c>
      <c r="C2" s="2" t="s">
        <v>19</v>
      </c>
      <c r="D2">
        <v>786.34197998046875</v>
      </c>
      <c r="E2">
        <v>135700</v>
      </c>
      <c r="F2" s="3" t="s">
        <v>22</v>
      </c>
      <c r="G2" s="4">
        <v>7.0361328125</v>
      </c>
      <c r="H2" t="s">
        <v>431</v>
      </c>
      <c r="I2">
        <f>'hidden params'!I2</f>
        <v>785.83883500000002</v>
      </c>
      <c r="J2">
        <f>'hidden params'!J2</f>
        <v>0.80344617693080145</v>
      </c>
      <c r="K2">
        <f t="shared" ref="K2:K30" si="0">IF(ISNUMBER(D2),ROUND((D2-I$2)*$G$6,0),"")</f>
        <v>1</v>
      </c>
      <c r="L2">
        <f t="shared" ref="L2:L30" si="1">IF(ISNUMBER((((EXP(GAMMALN($I$3+1)))/((EXP(GAMMALN(K2+1)))*(EXP(GAMMALN($I$3-K2+1))))))*(($I$8)^K2)*((1-$I$8)^($I$3-K2))),(((EXP(GAMMALN($I$3+1)))/((EXP(GAMMALN(K2+1)))*(EXP(GAMMALN($I$3-K2+1))))))*(($I$8)^K2)*((1-$I$8)^($I$3-K2)),0)</f>
        <v>0.12625894535821736</v>
      </c>
      <c r="M2">
        <f>I$7*((L$1*J2)+(L$2*J1)) + $I$4</f>
        <v>123411.61099911403</v>
      </c>
      <c r="N2">
        <f t="shared" ref="N2:N30" si="2">IF(ISNUMBER((((EXP(GAMMALN($I$22+1)))/((EXP(GAMMALN(K2+1)))*(EXP(GAMMALN($I$22-K2+1))))))*(($I$11)^K2)*((1-$I$11)^($I$22-K2))),(((EXP(GAMMALN($I$22+1)))/((EXP(GAMMALN(K2+1)))*(EXP(GAMMALN($I$22-K2+1))))))*(($I$11)^K2)*((1-$I$11)^($I$22-K2)),0)</f>
        <v>8.5210538209571543E-2</v>
      </c>
      <c r="O2">
        <f>I$10*((N$1*J2)+(N$2*J1))+$I$4</f>
        <v>12887.854951804</v>
      </c>
      <c r="P2">
        <f t="shared" ref="P2:P30" si="3">IF(ISNUMBER(D2),SUM(M2,O2,V2)-(2*$I$4),"")</f>
        <v>136299.82513875084</v>
      </c>
      <c r="Q2">
        <f t="shared" ref="Q2:Q30" si="4">IF(ISNUMBER(P2),P2-E2,"")</f>
        <v>599.82513875083532</v>
      </c>
      <c r="R2">
        <f t="shared" ref="R2:R30" si="5">IF(ISNUMBER(P2),Q2*Q2,"")</f>
        <v>359790.19707745884</v>
      </c>
      <c r="S2">
        <f t="shared" ref="S2:S30" si="6">IF(ISNUMBER(P2),((IF(P2&gt;E2,I$5*(P2-E2),P2-E2)))^2,"")</f>
        <v>359790.19707745884</v>
      </c>
      <c r="T2">
        <f t="shared" ref="T2:T30" si="7">IF(ISNUMBER(P2),(M2*D2),"")</f>
        <v>97043730.545622721</v>
      </c>
      <c r="U2">
        <f t="shared" ref="U2:U30" si="8">IF(ISNUMBER((((EXP(GAMMALN($I$23+1)))/((EXP(GAMMALN(K2+1)))*(EXP(GAMMALN($I$23-K2+1))))))*(($I$14)^K2)*((1-$I$14)^($I$23-K2))),(((EXP(GAMMALN($I$23+1)))/((EXP(GAMMALN(K2+1)))*(EXP(GAMMALN($I$23-K2+1))))))*(($I$14)^K2)*((1-$I$14)^($I$23-K2)),0)</f>
        <v>2.8377108002958556E-6</v>
      </c>
      <c r="V2">
        <f>I$13*((U$1*J2)+(U$2*J1))+$I$4</f>
        <v>0.35918785634074379</v>
      </c>
    </row>
    <row r="3" spans="1:22" x14ac:dyDescent="0.25">
      <c r="A3">
        <v>785.447998046875</v>
      </c>
      <c r="B3">
        <v>115.80000305175781</v>
      </c>
      <c r="D3">
        <v>786.843994140625</v>
      </c>
      <c r="E3">
        <v>98850</v>
      </c>
      <c r="F3" s="7" t="s">
        <v>16</v>
      </c>
      <c r="G3" s="8">
        <f>IF(ISBLANK(G2),"",$G$2*$G$6)</f>
        <v>14.072265625</v>
      </c>
      <c r="H3" s="22" t="s">
        <v>432</v>
      </c>
      <c r="I3" s="22">
        <v>13.753941155366729</v>
      </c>
      <c r="J3">
        <f>'hidden params'!J3</f>
        <v>0.37217999724675188</v>
      </c>
      <c r="K3">
        <f t="shared" si="0"/>
        <v>2</v>
      </c>
      <c r="L3">
        <f t="shared" si="1"/>
        <v>8.5463636303340397E-3</v>
      </c>
      <c r="M3">
        <f>I$7*((L$1*J3)+(L$2*J2)+(L$3*J1)) + $I$4</f>
        <v>64908.611940682611</v>
      </c>
      <c r="N3">
        <f t="shared" si="2"/>
        <v>0.18325064843636393</v>
      </c>
      <c r="O3">
        <f>I$10*((N$1*J3)+(N$2*J2)+(N$3*J1))+$I$4</f>
        <v>33331.380021120327</v>
      </c>
      <c r="P3">
        <f t="shared" si="3"/>
        <v>98245.296874783191</v>
      </c>
      <c r="Q3">
        <f t="shared" si="4"/>
        <v>-604.70312521680898</v>
      </c>
      <c r="R3">
        <f t="shared" si="5"/>
        <v>365665.86964697577</v>
      </c>
      <c r="S3">
        <f t="shared" si="6"/>
        <v>365665.86964697577</v>
      </c>
      <c r="T3">
        <f t="shared" si="7"/>
        <v>51072951.473530568</v>
      </c>
      <c r="U3">
        <f t="shared" si="8"/>
        <v>4.0685507350657648E-5</v>
      </c>
      <c r="V3">
        <f>I$13*((U$1*J3)+(U$2*J2)+(U$3*J1))+$I$4</f>
        <v>5.3049130037934429</v>
      </c>
    </row>
    <row r="4" spans="1:22" x14ac:dyDescent="0.25">
      <c r="A4">
        <v>785.46099853515625</v>
      </c>
      <c r="B4">
        <v>117.80000305175781</v>
      </c>
      <c r="D4">
        <v>787.34600830078125</v>
      </c>
      <c r="E4">
        <v>79400</v>
      </c>
      <c r="F4" s="5" t="s">
        <v>23</v>
      </c>
      <c r="G4" s="6">
        <v>788.40008544921875</v>
      </c>
      <c r="H4" t="s">
        <v>11</v>
      </c>
      <c r="I4">
        <v>1.1770140649515151E-8</v>
      </c>
      <c r="J4">
        <f>'hidden params'!J4</f>
        <v>0.12617301604219128</v>
      </c>
      <c r="K4">
        <f t="shared" si="0"/>
        <v>3</v>
      </c>
      <c r="L4">
        <f t="shared" si="1"/>
        <v>3.554253676237983E-4</v>
      </c>
      <c r="M4">
        <f>I$7*((L$1*J4)+(L$2*J3)+(L$3*J2)+(L$4*J1)) + $I$4</f>
        <v>24548.646835722433</v>
      </c>
      <c r="N4">
        <f t="shared" si="2"/>
        <v>0.24212831349457392</v>
      </c>
      <c r="O4">
        <f>I$10*((N$1*J4)+(N$2*J3)+(N$3*J2)+(N$4*J1))+$I$4</f>
        <v>54582.238130312791</v>
      </c>
      <c r="P4">
        <f t="shared" si="3"/>
        <v>79179.264862437136</v>
      </c>
      <c r="Q4">
        <f t="shared" si="4"/>
        <v>-220.73513756286411</v>
      </c>
      <c r="R4">
        <f t="shared" si="5"/>
        <v>48724.000954896539</v>
      </c>
      <c r="S4">
        <f t="shared" si="6"/>
        <v>48724.000954896539</v>
      </c>
      <c r="T4">
        <f t="shared" si="7"/>
        <v>19328279.095291663</v>
      </c>
      <c r="U4">
        <f t="shared" si="8"/>
        <v>3.5839272320032376E-4</v>
      </c>
      <c r="V4">
        <f>I$13*((U$1*J4)+(U$2*J3)+(U$3*J2)+(U$4*J1))+$I$4</f>
        <v>48.379896425455151</v>
      </c>
    </row>
    <row r="5" spans="1:22" ht="15.75" thickBot="1" x14ac:dyDescent="0.3">
      <c r="A5">
        <v>785.4730224609375</v>
      </c>
      <c r="B5">
        <v>152.80000305175781</v>
      </c>
      <c r="D5">
        <v>787.8480224609375</v>
      </c>
      <c r="E5">
        <v>71140</v>
      </c>
      <c r="F5" s="9" t="s">
        <v>24</v>
      </c>
      <c r="G5" s="10">
        <f>($G$4-1.00794)*$G$6</f>
        <v>1574.7842908984376</v>
      </c>
      <c r="H5" t="s">
        <v>433</v>
      </c>
      <c r="I5">
        <f>'hidden params'!D2</f>
        <v>1</v>
      </c>
      <c r="J5">
        <f>'hidden params'!J5</f>
        <v>3.4501219851586933E-2</v>
      </c>
      <c r="K5">
        <f t="shared" si="0"/>
        <v>4</v>
      </c>
      <c r="L5">
        <f t="shared" si="1"/>
        <v>1.0142870539960182E-5</v>
      </c>
      <c r="M5">
        <f>I$7*((L$1*J5)+(L$2*J4)+(L$3*J3)+(L$4*J2)+(L$5*J1)) + $I$4</f>
        <v>7401.4610505667042</v>
      </c>
      <c r="N5">
        <f t="shared" si="2"/>
        <v>0.21952856688471423</v>
      </c>
      <c r="O5">
        <f>I$10*((N$1*J5)+(N$2*J4)+(N$3*J3)+(N$4*J2)+(N$5*J1))+$I$4</f>
        <v>63640.051599418897</v>
      </c>
      <c r="P5">
        <f t="shared" si="3"/>
        <v>71346.212342997678</v>
      </c>
      <c r="Q5">
        <f t="shared" si="4"/>
        <v>206.21234299767821</v>
      </c>
      <c r="R5">
        <f t="shared" si="5"/>
        <v>42523.530404592086</v>
      </c>
      <c r="S5">
        <f t="shared" si="6"/>
        <v>42523.530404592086</v>
      </c>
      <c r="T5">
        <f t="shared" si="7"/>
        <v>5831226.4520106306</v>
      </c>
      <c r="U5">
        <f t="shared" si="8"/>
        <v>2.1663271232145809E-3</v>
      </c>
      <c r="V5">
        <f>I$13*((U$1*J5)+(U$2*J4)+(U$3*J3)+(U$4*J2)+(U$5*J1))+$I$4</f>
        <v>304.69969303562885</v>
      </c>
    </row>
    <row r="6" spans="1:22" ht="15.75" thickTop="1" x14ac:dyDescent="0.25">
      <c r="A6">
        <v>785.4849853515625</v>
      </c>
      <c r="B6">
        <v>185</v>
      </c>
      <c r="D6">
        <v>788.35101318359375</v>
      </c>
      <c r="E6">
        <v>58730</v>
      </c>
      <c r="F6" t="s">
        <v>25</v>
      </c>
      <c r="G6">
        <v>2</v>
      </c>
      <c r="H6" t="s">
        <v>434</v>
      </c>
      <c r="I6">
        <f>SUM(S1:S30)</f>
        <v>12024330.74982396</v>
      </c>
      <c r="J6">
        <f>'hidden params'!J6</f>
        <v>8.0089009138998458E-3</v>
      </c>
      <c r="K6">
        <f t="shared" si="0"/>
        <v>5</v>
      </c>
      <c r="L6">
        <f t="shared" si="1"/>
        <v>2.1002732732829737E-7</v>
      </c>
      <c r="M6">
        <f>I$7*((L$1*J6)+(L$2*J5)+(L$3*J4)+(L$4*J3)+(L$5*J2)+(L$6*J1)) + $I$4</f>
        <v>1878.9559356755042</v>
      </c>
      <c r="N6">
        <f t="shared" si="2"/>
        <v>0.14442386778169727</v>
      </c>
      <c r="O6">
        <f>I$10*((N$1*J6)+(N$2*J5)+(N$3*J4)+(N$4*J3)+(N$5*J2)+(N$6*J1))+$I$4</f>
        <v>56352.900984779371</v>
      </c>
      <c r="P6">
        <f t="shared" si="3"/>
        <v>59635.898558188783</v>
      </c>
      <c r="Q6">
        <f t="shared" si="4"/>
        <v>905.89855818878277</v>
      </c>
      <c r="R6">
        <f t="shared" si="5"/>
        <v>820652.19772851549</v>
      </c>
      <c r="S6">
        <f t="shared" si="6"/>
        <v>820652.19772851549</v>
      </c>
      <c r="T6">
        <f t="shared" si="7"/>
        <v>1481276.815617111</v>
      </c>
      <c r="U6">
        <f t="shared" si="8"/>
        <v>9.5014820854484056E-3</v>
      </c>
      <c r="V6">
        <f>I$13*((U$1*J6)+(U$2*J5)+(U$3*J4)+(U$4*J3)+(U$5*J2)+(U$6*J1))+$I$4</f>
        <v>1404.0416377574422</v>
      </c>
    </row>
    <row r="7" spans="1:22" x14ac:dyDescent="0.25">
      <c r="A7">
        <v>785.49700927734375</v>
      </c>
      <c r="B7">
        <v>187.69999694824219</v>
      </c>
      <c r="D7">
        <v>788.85400390625</v>
      </c>
      <c r="E7">
        <v>45600</v>
      </c>
      <c r="F7" t="s">
        <v>26</v>
      </c>
      <c r="G7" s="11">
        <v>0.10000000149011612</v>
      </c>
      <c r="H7" s="22" t="s">
        <v>435</v>
      </c>
      <c r="I7" s="22">
        <v>150299.89808502153</v>
      </c>
      <c r="J7">
        <f>'hidden params'!J7</f>
        <v>1.6289556013377802E-3</v>
      </c>
      <c r="K7">
        <f t="shared" si="0"/>
        <v>6</v>
      </c>
      <c r="L7">
        <f t="shared" si="1"/>
        <v>3.2526173558479505E-9</v>
      </c>
      <c r="M7">
        <f>I$7*((L$1*J7)+(L$2*J6)+(L$3*J5)+(L$4*J4)+(L$5*J3)+(L$6*J2)+(L$7*J1)) + $I$4</f>
        <v>415.37109976293237</v>
      </c>
      <c r="N7">
        <f t="shared" si="2"/>
        <v>7.1060645538750924E-2</v>
      </c>
      <c r="O7">
        <f>I$10*((N$1*J7)+(N$2*J6)+(N$3*J5)+(N$4*J4)+(N$5*J3)+(N$6*J2)+(N$7*J1))+$I$4</f>
        <v>39498.286797112887</v>
      </c>
      <c r="P7">
        <f t="shared" si="3"/>
        <v>44805.851661647903</v>
      </c>
      <c r="Q7">
        <f t="shared" si="4"/>
        <v>-794.1483383520972</v>
      </c>
      <c r="R7">
        <f t="shared" si="5"/>
        <v>630671.58330739709</v>
      </c>
      <c r="S7">
        <f t="shared" si="6"/>
        <v>630671.58330739709</v>
      </c>
      <c r="T7">
        <f t="shared" si="7"/>
        <v>327667.15515493159</v>
      </c>
      <c r="U7">
        <f t="shared" si="8"/>
        <v>3.1167424498848371E-2</v>
      </c>
      <c r="V7">
        <f>I$13*((U$1*J7)+(U$2*J6)+(U$3*J5)+(U$4*J4)+(U$5*J3)+(U$6*J2)+(U$7*J1))+$I$4</f>
        <v>4892.1937647956192</v>
      </c>
    </row>
    <row r="8" spans="1:22" x14ac:dyDescent="0.25">
      <c r="A8">
        <v>785.510009765625</v>
      </c>
      <c r="B8">
        <v>179.30000305175781</v>
      </c>
      <c r="D8">
        <v>789.35601806640625</v>
      </c>
      <c r="E8">
        <v>35890</v>
      </c>
      <c r="F8" t="s">
        <v>27</v>
      </c>
      <c r="G8" s="11">
        <v>2.9999999329447746E-2</v>
      </c>
      <c r="H8" s="22" t="s">
        <v>436</v>
      </c>
      <c r="I8" s="22">
        <v>1.0503141499217513E-2</v>
      </c>
      <c r="J8">
        <f>'hidden params'!J8</f>
        <v>2.9654445356787595E-4</v>
      </c>
      <c r="K8">
        <f t="shared" si="0"/>
        <v>7</v>
      </c>
      <c r="L8">
        <f t="shared" si="1"/>
        <v>3.8243905158387866E-11</v>
      </c>
      <c r="M8">
        <f>I$7*((L$1*J8)+(L$2*J7)+(L$3*J6)+(L$4*J5)+(L$5*J4)+(L$6*J3)+(L$7*J2)+(L$8*J1)) + $I$4</f>
        <v>81.793294273762655</v>
      </c>
      <c r="N8">
        <f t="shared" si="2"/>
        <v>2.6545530934493255E-2</v>
      </c>
      <c r="O8">
        <f>I$10*((N$1*J8)+(N$2*J7)+(N$3*J6)+(N$4*J5)+(N$5*J4)+(N$6*J3)+(N$7*J2)+(N$8*J1))+$I$4</f>
        <v>22567.467031467269</v>
      </c>
      <c r="P8">
        <f t="shared" si="3"/>
        <v>35786.470411037721</v>
      </c>
      <c r="Q8">
        <f t="shared" si="4"/>
        <v>-103.52958896227938</v>
      </c>
      <c r="R8">
        <f t="shared" si="5"/>
        <v>10718.375790698519</v>
      </c>
      <c r="S8">
        <f t="shared" si="6"/>
        <v>10718.375790698519</v>
      </c>
      <c r="T8">
        <f t="shared" si="7"/>
        <v>64564.029072471079</v>
      </c>
      <c r="U8">
        <f t="shared" si="8"/>
        <v>7.7621595725711312E-2</v>
      </c>
      <c r="V8">
        <f>I$13*((U$1*J8)+(U$2*J7)+(U$3*J6)+(U$4*J5)+(U$5*J4)+(U$6*J3)+(U$7*J2)+(U$8*J1))+$I$4</f>
        <v>13137.210085320225</v>
      </c>
    </row>
    <row r="9" spans="1:22" x14ac:dyDescent="0.25">
      <c r="A9">
        <v>785.52197265625</v>
      </c>
      <c r="B9">
        <v>200.5</v>
      </c>
      <c r="D9">
        <v>789.8590087890625</v>
      </c>
      <c r="E9">
        <v>39190</v>
      </c>
      <c r="F9" t="s">
        <v>28</v>
      </c>
      <c r="G9">
        <v>6</v>
      </c>
      <c r="H9" t="s">
        <v>442</v>
      </c>
      <c r="I9">
        <f>I3*I8</f>
        <v>0.14445959012672796</v>
      </c>
      <c r="J9">
        <f>'hidden params'!J9</f>
        <v>4.9062092495307995E-5</v>
      </c>
      <c r="K9">
        <f t="shared" si="0"/>
        <v>8</v>
      </c>
      <c r="L9">
        <f t="shared" si="1"/>
        <v>3.4271594815977866E-13</v>
      </c>
      <c r="M9">
        <f>I$7*((L$1*J9)+(L$2*J8)+(L$3*J7)+(L$4*J6)+(L$5*J5)+(L$6*J4)+(L$7*J3)+(L$8*J2)+(L$9*J1)) + $I$4</f>
        <v>14.581735732238219</v>
      </c>
      <c r="N9">
        <f t="shared" si="2"/>
        <v>7.5578194271756242E-3</v>
      </c>
      <c r="O9">
        <f>I$10*((N$1*J9)+(N$2*J8)+(N$3*J7)+(N$4*J6)+(N$5*J5)+(N$6*J4)+(N$7*J3)+(N$8*J2)+(N$9*J1))+$I$4</f>
        <v>10750.783605582737</v>
      </c>
      <c r="P9">
        <f t="shared" si="3"/>
        <v>38224.899992293373</v>
      </c>
      <c r="Q9">
        <f t="shared" si="4"/>
        <v>-965.10000770662737</v>
      </c>
      <c r="R9">
        <f t="shared" si="5"/>
        <v>931418.02487533225</v>
      </c>
      <c r="S9">
        <f t="shared" si="6"/>
        <v>931418.02487533225</v>
      </c>
      <c r="T9">
        <f t="shared" si="7"/>
        <v>11517.515331889734</v>
      </c>
      <c r="U9">
        <f t="shared" si="8"/>
        <v>0.14733537804853478</v>
      </c>
      <c r="V9">
        <f>I$13*((U$1*J9)+(U$2*J8)+(U$3*J7)+(U$4*J6)+(U$5*J5)+(U$6*J4)+(U$7*J3)+(U$8*J2)+(U$9*J1))+$I$4</f>
        <v>27459.534651001934</v>
      </c>
    </row>
    <row r="10" spans="1:22" x14ac:dyDescent="0.25">
      <c r="A10">
        <v>785.53399658203125</v>
      </c>
      <c r="B10">
        <v>201.5</v>
      </c>
      <c r="D10">
        <v>790.36199951171875</v>
      </c>
      <c r="E10">
        <v>47900</v>
      </c>
      <c r="F10" s="2" t="s">
        <v>19</v>
      </c>
      <c r="G10">
        <v>785.8125</v>
      </c>
      <c r="H10" s="23" t="s">
        <v>448</v>
      </c>
      <c r="I10" s="23">
        <v>128916.58410069451</v>
      </c>
      <c r="J10">
        <f>'hidden params'!J10</f>
        <v>7.4618768218493286E-6</v>
      </c>
      <c r="K10">
        <f t="shared" si="0"/>
        <v>9</v>
      </c>
      <c r="L10">
        <f t="shared" si="1"/>
        <v>2.3257445822797668E-15</v>
      </c>
      <c r="M10">
        <f>I$7*((L1*J$10)+(L2*J$9)+(L3*J$8)+(L4*J$7)+(L5*J$6)+(L6*J$5)+(L7*J$4)+(L8*J$3)+(L9*J$2)+(L10*J$1)) + $I$4</f>
        <v>2.382257615939865</v>
      </c>
      <c r="N10">
        <f t="shared" si="2"/>
        <v>1.6295107591965665E-3</v>
      </c>
      <c r="O10">
        <f>I$10*((N1*J$10)+(N2*J$9)+(N3*J$8)+(N4*J$7)+(N5*J$6)+(N6*J$5)+(N7*J$4)+(N8*J$3)+(N9*J$2)+(N10*J$1)) + $I$4</f>
        <v>4349.8417020929082</v>
      </c>
      <c r="P10">
        <f t="shared" si="3"/>
        <v>49176.008923714791</v>
      </c>
      <c r="Q10">
        <f t="shared" si="4"/>
        <v>1276.0089237147913</v>
      </c>
      <c r="R10">
        <f t="shared" si="5"/>
        <v>1628198.77339978</v>
      </c>
      <c r="S10">
        <f t="shared" si="6"/>
        <v>1628198.77339978</v>
      </c>
      <c r="T10">
        <f t="shared" si="7"/>
        <v>1882.8458926862518</v>
      </c>
      <c r="U10">
        <f t="shared" si="8"/>
        <v>0.21178106999008678</v>
      </c>
      <c r="V10">
        <f>I$13*((U1*J$10)+(U2*J$9)+(U3*J$8)+(U4*J$7)+(U5*J$6)+(U6*J$5)+(U7*J$4)+(U8*J$3)+(U9*J$2)+(U10*J$1)) + $I$4</f>
        <v>44823.784964029481</v>
      </c>
    </row>
    <row r="11" spans="1:22" x14ac:dyDescent="0.25">
      <c r="A11">
        <v>785.5460205078125</v>
      </c>
      <c r="B11">
        <v>132.30000305175781</v>
      </c>
      <c r="D11">
        <v>790.86602783203125</v>
      </c>
      <c r="E11">
        <v>58790</v>
      </c>
      <c r="F11" s="2" t="s">
        <v>29</v>
      </c>
      <c r="G11">
        <v>792.8486328125</v>
      </c>
      <c r="H11" s="23" t="s">
        <v>449</v>
      </c>
      <c r="I11" s="23">
        <v>0.25219051771746115</v>
      </c>
      <c r="J11">
        <f>'hidden params'!J11</f>
        <v>1.052564504578221E-6</v>
      </c>
      <c r="K11">
        <f t="shared" si="0"/>
        <v>10</v>
      </c>
      <c r="L11">
        <f t="shared" si="1"/>
        <v>1.1736013929648565E-17</v>
      </c>
      <c r="M11">
        <f t="shared" ref="M11:M30" si="9">I$7*((L2*J$10)+(L3*J$9)+(L4*J$8)+(L5*J$7)+(L6*J$6)+(L7*J$5)+(L8*J$4)+(L9*J$3)+(L10*J$2)+(L11*J$1)) + $I$4</f>
        <v>0.22321822857948498</v>
      </c>
      <c r="N11">
        <f t="shared" si="2"/>
        <v>2.6124552158554614E-4</v>
      </c>
      <c r="O11">
        <f t="shared" ref="O11:O30" si="10">I$10*((N2*J$10)+(N3*J$9)+(N4*J$8)+(N5*J$7)+(N6*J$6)+(N7*J$5)+(N8*J$4)+(N9*J$3)+(N10*J$2)+(N11*J$1)) + $I$4</f>
        <v>1518.6444014288736</v>
      </c>
      <c r="P11">
        <f t="shared" si="3"/>
        <v>58553.117821121916</v>
      </c>
      <c r="Q11">
        <f t="shared" si="4"/>
        <v>-236.88217887808423</v>
      </c>
      <c r="R11">
        <f t="shared" si="5"/>
        <v>56113.166670028695</v>
      </c>
      <c r="S11">
        <f t="shared" si="6"/>
        <v>56113.166670028695</v>
      </c>
      <c r="T11">
        <f t="shared" si="7"/>
        <v>176.53571377635967</v>
      </c>
      <c r="U11">
        <f t="shared" si="8"/>
        <v>0.22635918915895581</v>
      </c>
      <c r="V11">
        <f t="shared" ref="V11:V30" si="11">I$13*((U2*J$10)+(U3*J$9)+(U4*J$8)+(U5*J$7)+(U6*J$6)+(U7*J$5)+(U8*J$4)+(U9*J$3)+(U10*J$2)+(U11*J$1)) + $I$4</f>
        <v>57034.250201488001</v>
      </c>
    </row>
    <row r="12" spans="1:22" x14ac:dyDescent="0.25">
      <c r="A12">
        <v>785.55902099609375</v>
      </c>
      <c r="B12">
        <v>63.25</v>
      </c>
      <c r="D12">
        <v>791.3690185546875</v>
      </c>
      <c r="E12">
        <v>57470</v>
      </c>
      <c r="F12" t="s">
        <v>30</v>
      </c>
      <c r="G12" t="s">
        <v>31</v>
      </c>
      <c r="H12" t="s">
        <v>453</v>
      </c>
      <c r="I12">
        <f>I11*I22</f>
        <v>3.4686136366068494</v>
      </c>
      <c r="J12">
        <f>'hidden params'!J12</f>
        <v>1.3868021752309093E-7</v>
      </c>
      <c r="K12">
        <f t="shared" si="0"/>
        <v>11</v>
      </c>
      <c r="L12">
        <f t="shared" si="1"/>
        <v>4.251284686430806E-20</v>
      </c>
      <c r="M12">
        <f t="shared" si="9"/>
        <v>1.2713455643181108E-2</v>
      </c>
      <c r="N12">
        <f t="shared" si="2"/>
        <v>3.0066401954159159E-5</v>
      </c>
      <c r="O12">
        <f t="shared" si="10"/>
        <v>463.91985509416776</v>
      </c>
      <c r="P12">
        <f t="shared" si="3"/>
        <v>56709.07606009036</v>
      </c>
      <c r="Q12">
        <f t="shared" si="4"/>
        <v>-760.92393990964047</v>
      </c>
      <c r="R12">
        <f t="shared" si="5"/>
        <v>579005.24232761015</v>
      </c>
      <c r="S12">
        <f t="shared" si="6"/>
        <v>579005.24232761015</v>
      </c>
      <c r="T12">
        <f t="shared" si="7"/>
        <v>10.061034914782786</v>
      </c>
      <c r="U12">
        <f t="shared" si="8"/>
        <v>0.17368011368257952</v>
      </c>
      <c r="V12">
        <f t="shared" si="11"/>
        <v>56245.143491564086</v>
      </c>
    </row>
    <row r="13" spans="1:22" x14ac:dyDescent="0.25">
      <c r="A13">
        <v>785.57098388671875</v>
      </c>
      <c r="B13">
        <v>61.25</v>
      </c>
      <c r="D13">
        <v>791.87298583984375</v>
      </c>
      <c r="E13">
        <v>41720</v>
      </c>
      <c r="F13">
        <v>13570</v>
      </c>
      <c r="H13" s="24" t="s">
        <v>513</v>
      </c>
      <c r="I13" s="24">
        <v>123371.19177284456</v>
      </c>
      <c r="J13">
        <f>'hidden params'!J13</f>
        <v>1.7100403136067916E-8</v>
      </c>
      <c r="K13">
        <f t="shared" si="0"/>
        <v>12</v>
      </c>
      <c r="L13">
        <f t="shared" si="1"/>
        <v>1.0356151503663455E-22</v>
      </c>
      <c r="M13">
        <f t="shared" si="9"/>
        <v>4.83627241267014E-4</v>
      </c>
      <c r="N13">
        <f t="shared" si="2"/>
        <v>2.3269803444493656E-6</v>
      </c>
      <c r="O13">
        <f t="shared" si="10"/>
        <v>125.54269186572229</v>
      </c>
      <c r="P13">
        <f t="shared" si="3"/>
        <v>42797.621285414403</v>
      </c>
      <c r="Q13">
        <f t="shared" si="4"/>
        <v>1077.6212854144032</v>
      </c>
      <c r="R13">
        <f t="shared" si="5"/>
        <v>1161267.6347781906</v>
      </c>
      <c r="S13">
        <f t="shared" si="6"/>
        <v>1161267.6347781906</v>
      </c>
      <c r="T13">
        <f t="shared" si="7"/>
        <v>0.38297134757559687</v>
      </c>
      <c r="U13">
        <f t="shared" si="8"/>
        <v>8.961499701028007E-2</v>
      </c>
      <c r="V13">
        <f t="shared" si="11"/>
        <v>42672.078109944974</v>
      </c>
    </row>
    <row r="14" spans="1:22" x14ac:dyDescent="0.25">
      <c r="A14">
        <v>785.5830078125</v>
      </c>
      <c r="B14">
        <v>91.25</v>
      </c>
      <c r="D14">
        <v>792.37701416015625</v>
      </c>
      <c r="E14">
        <v>24640</v>
      </c>
      <c r="F14">
        <v>13570</v>
      </c>
      <c r="H14" s="24" t="s">
        <v>514</v>
      </c>
      <c r="I14" s="24">
        <v>0.69214809850713899</v>
      </c>
      <c r="J14">
        <f>'hidden params'!J14</f>
        <v>2.001917954263115E-9</v>
      </c>
      <c r="K14">
        <f t="shared" si="0"/>
        <v>13</v>
      </c>
      <c r="L14">
        <f t="shared" si="1"/>
        <v>1.4831151058609644E-25</v>
      </c>
      <c r="M14">
        <f t="shared" si="9"/>
        <v>1.3090702021000625E-5</v>
      </c>
      <c r="N14">
        <f t="shared" si="2"/>
        <v>1.0587715452614406E-7</v>
      </c>
      <c r="O14">
        <f t="shared" si="10"/>
        <v>30.413437059277861</v>
      </c>
      <c r="P14">
        <f t="shared" si="3"/>
        <v>24829.027329272125</v>
      </c>
      <c r="Q14">
        <f t="shared" si="4"/>
        <v>189.02732927212492</v>
      </c>
      <c r="R14">
        <f t="shared" si="5"/>
        <v>35731.331211752331</v>
      </c>
      <c r="S14">
        <f t="shared" si="6"/>
        <v>35731.331211752331</v>
      </c>
      <c r="T14">
        <f t="shared" si="7"/>
        <v>1.0372771380660799E-2</v>
      </c>
      <c r="U14">
        <f t="shared" si="8"/>
        <v>2.71837614716448E-2</v>
      </c>
      <c r="V14">
        <f t="shared" si="11"/>
        <v>24798.613879145687</v>
      </c>
    </row>
    <row r="15" spans="1:22" x14ac:dyDescent="0.25">
      <c r="A15">
        <v>785.594970703125</v>
      </c>
      <c r="B15">
        <v>104.5</v>
      </c>
      <c r="D15">
        <v>792.8809814453125</v>
      </c>
      <c r="E15">
        <v>12810</v>
      </c>
      <c r="H15" t="s">
        <v>512</v>
      </c>
      <c r="I15">
        <f>I14*I23</f>
        <v>9.5197642176661628</v>
      </c>
      <c r="J15">
        <f>'hidden params'!J15</f>
        <v>0</v>
      </c>
      <c r="K15">
        <f t="shared" si="0"/>
        <v>14</v>
      </c>
      <c r="L15">
        <f t="shared" si="1"/>
        <v>8.4779152355754081E-29</v>
      </c>
      <c r="M15">
        <f t="shared" si="9"/>
        <v>2.7309605992008538E-7</v>
      </c>
      <c r="N15">
        <f t="shared" si="2"/>
        <v>1.9228689243404551E-9</v>
      </c>
      <c r="O15">
        <f t="shared" si="10"/>
        <v>6.6466596398280053</v>
      </c>
      <c r="P15">
        <f t="shared" si="3"/>
        <v>11130.919812723934</v>
      </c>
      <c r="Q15">
        <f t="shared" si="4"/>
        <v>-1679.0801872760658</v>
      </c>
      <c r="R15">
        <f t="shared" si="5"/>
        <v>2819310.2753030281</v>
      </c>
      <c r="S15">
        <f t="shared" si="6"/>
        <v>2819310.2753030281</v>
      </c>
      <c r="T15">
        <f t="shared" si="7"/>
        <v>2.1653267201828517E-4</v>
      </c>
      <c r="U15">
        <f t="shared" si="8"/>
        <v>3.2913658258655761E-3</v>
      </c>
      <c r="V15">
        <f t="shared" si="11"/>
        <v>11124.27315283455</v>
      </c>
    </row>
    <row r="16" spans="1:22" x14ac:dyDescent="0.25">
      <c r="A16">
        <v>785.60699462890625</v>
      </c>
      <c r="B16">
        <v>117.80000305175781</v>
      </c>
      <c r="D16">
        <v>793.385009765625</v>
      </c>
      <c r="E16">
        <v>4973</v>
      </c>
      <c r="F16">
        <v>17007688.609717529</v>
      </c>
      <c r="H16" t="s">
        <v>450</v>
      </c>
      <c r="I16">
        <f>I7/(I7+I10+I13)</f>
        <v>0.37333457481982496</v>
      </c>
      <c r="J16">
        <f>'hidden params'!J16</f>
        <v>0</v>
      </c>
      <c r="K16">
        <f t="shared" si="0"/>
        <v>15</v>
      </c>
      <c r="L16">
        <f t="shared" si="1"/>
        <v>0</v>
      </c>
      <c r="M16">
        <f t="shared" si="9"/>
        <v>1.5715884303805886E-8</v>
      </c>
      <c r="N16">
        <f t="shared" si="2"/>
        <v>0</v>
      </c>
      <c r="O16">
        <f t="shared" si="10"/>
        <v>1.313972579857428</v>
      </c>
      <c r="P16">
        <f t="shared" si="3"/>
        <v>3982.0656479608515</v>
      </c>
      <c r="Q16">
        <f t="shared" si="4"/>
        <v>-990.93435203914851</v>
      </c>
      <c r="R16">
        <f t="shared" si="5"/>
        <v>981950.89005124709</v>
      </c>
      <c r="S16">
        <f t="shared" si="6"/>
        <v>981950.89005124709</v>
      </c>
      <c r="T16">
        <f t="shared" si="7"/>
        <v>1.2468747021850465E-5</v>
      </c>
      <c r="U16">
        <f t="shared" si="8"/>
        <v>0</v>
      </c>
      <c r="V16">
        <f t="shared" si="11"/>
        <v>3980.7516753888185</v>
      </c>
    </row>
    <row r="17" spans="1:22" x14ac:dyDescent="0.25">
      <c r="A17">
        <v>785.6199951171875</v>
      </c>
      <c r="B17">
        <v>156.69999694824219</v>
      </c>
      <c r="D17">
        <f>D16 + (1/$G$6)</f>
        <v>793.885009765625</v>
      </c>
      <c r="E17">
        <v>0</v>
      </c>
      <c r="F17">
        <v>13520571.30107905</v>
      </c>
      <c r="H17" t="s">
        <v>451</v>
      </c>
      <c r="I17">
        <f>I10/(I10+I7+I13)</f>
        <v>0.32021989852069899</v>
      </c>
      <c r="J17">
        <f>'hidden params'!J17</f>
        <v>0</v>
      </c>
      <c r="K17">
        <f t="shared" si="0"/>
        <v>16</v>
      </c>
      <c r="L17">
        <f t="shared" si="1"/>
        <v>0</v>
      </c>
      <c r="M17">
        <f t="shared" si="9"/>
        <v>1.181566570997161E-8</v>
      </c>
      <c r="N17">
        <f t="shared" si="2"/>
        <v>0</v>
      </c>
      <c r="O17">
        <f t="shared" si="10"/>
        <v>0.23370239830316528</v>
      </c>
      <c r="P17">
        <f t="shared" si="3"/>
        <v>1181.7584446904027</v>
      </c>
      <c r="Q17">
        <f t="shared" si="4"/>
        <v>1181.7584446904027</v>
      </c>
      <c r="R17">
        <f t="shared" si="5"/>
        <v>1396553.0215970797</v>
      </c>
      <c r="S17">
        <f t="shared" si="6"/>
        <v>1396553.0215970797</v>
      </c>
      <c r="T17">
        <f t="shared" si="7"/>
        <v>9.3802798875481728E-6</v>
      </c>
      <c r="U17">
        <f t="shared" si="8"/>
        <v>0</v>
      </c>
      <c r="V17">
        <f t="shared" si="11"/>
        <v>1181.524742303824</v>
      </c>
    </row>
    <row r="18" spans="1:22" x14ac:dyDescent="0.25">
      <c r="A18">
        <v>785.63201904296875</v>
      </c>
      <c r="B18">
        <v>206</v>
      </c>
      <c r="D18">
        <f>D17 + (1/$G$6)</f>
        <v>794.385009765625</v>
      </c>
      <c r="E18">
        <v>0</v>
      </c>
      <c r="F18">
        <v>44063270713.184067</v>
      </c>
      <c r="H18" t="s">
        <v>510</v>
      </c>
      <c r="I18">
        <f>I13/(I13+I10+I7)</f>
        <v>0.30644552665947611</v>
      </c>
      <c r="J18">
        <f>'hidden params'!J18</f>
        <v>0</v>
      </c>
      <c r="K18">
        <f t="shared" si="0"/>
        <v>17</v>
      </c>
      <c r="L18">
        <f t="shared" si="1"/>
        <v>0</v>
      </c>
      <c r="M18">
        <f t="shared" si="9"/>
        <v>1.1770542695793927E-8</v>
      </c>
      <c r="N18">
        <f t="shared" si="2"/>
        <v>0</v>
      </c>
      <c r="O18">
        <f t="shared" si="10"/>
        <v>3.6782817663790386E-2</v>
      </c>
      <c r="P18">
        <f t="shared" si="3"/>
        <v>300.12544860515931</v>
      </c>
      <c r="Q18">
        <f t="shared" si="4"/>
        <v>300.12544860515931</v>
      </c>
      <c r="R18">
        <f t="shared" si="5"/>
        <v>90075.284900448125</v>
      </c>
      <c r="S18">
        <f t="shared" si="6"/>
        <v>90075.284900448125</v>
      </c>
      <c r="T18">
        <f t="shared" si="7"/>
        <v>9.3503426743449648E-6</v>
      </c>
      <c r="U18">
        <f t="shared" si="8"/>
        <v>0</v>
      </c>
      <c r="V18">
        <f t="shared" si="11"/>
        <v>300.08866579926524</v>
      </c>
    </row>
    <row r="19" spans="1:22" x14ac:dyDescent="0.25">
      <c r="A19">
        <v>785.64398193359375</v>
      </c>
      <c r="B19">
        <v>243.80000305175781</v>
      </c>
      <c r="D19">
        <f>D18 + (1/$G$6)</f>
        <v>794.885009765625</v>
      </c>
      <c r="E19">
        <v>0</v>
      </c>
      <c r="H19" t="s">
        <v>441</v>
      </c>
      <c r="I19">
        <v>81.859591015902438</v>
      </c>
      <c r="J19">
        <f>'hidden params'!J19</f>
        <v>0</v>
      </c>
      <c r="K19">
        <f t="shared" si="0"/>
        <v>18</v>
      </c>
      <c r="L19">
        <f t="shared" si="1"/>
        <v>0</v>
      </c>
      <c r="M19">
        <f t="shared" si="9"/>
        <v>1.1770143346344695E-8</v>
      </c>
      <c r="N19">
        <f t="shared" si="2"/>
        <v>0</v>
      </c>
      <c r="O19">
        <f t="shared" si="10"/>
        <v>4.975848208920117E-3</v>
      </c>
      <c r="P19">
        <f t="shared" si="3"/>
        <v>66.802685740188977</v>
      </c>
      <c r="Q19">
        <f t="shared" si="4"/>
        <v>66.802685740188977</v>
      </c>
      <c r="R19">
        <f t="shared" si="5"/>
        <v>4462.5988221024481</v>
      </c>
      <c r="S19">
        <f t="shared" si="6"/>
        <v>4462.5988221024481</v>
      </c>
      <c r="T19">
        <f t="shared" si="7"/>
        <v>9.355910508802009E-6</v>
      </c>
      <c r="U19">
        <f t="shared" si="8"/>
        <v>0</v>
      </c>
      <c r="V19">
        <f t="shared" si="11"/>
        <v>66.797709903750189</v>
      </c>
    </row>
    <row r="20" spans="1:22" x14ac:dyDescent="0.25">
      <c r="A20">
        <v>785.656005859375</v>
      </c>
      <c r="B20">
        <v>275.5</v>
      </c>
      <c r="E20">
        <v>0</v>
      </c>
      <c r="F20">
        <v>4.7529150698826142E-2</v>
      </c>
      <c r="H20" t="s">
        <v>444</v>
      </c>
      <c r="I20">
        <f>'hidden params'!I20</f>
        <v>0.86622543450233802</v>
      </c>
      <c r="J20">
        <f>'hidden params'!J20</f>
        <v>0</v>
      </c>
      <c r="K20" t="str">
        <f t="shared" si="0"/>
        <v/>
      </c>
      <c r="L20">
        <f t="shared" si="1"/>
        <v>0</v>
      </c>
      <c r="M20">
        <f t="shared" si="9"/>
        <v>1.1770140662995461E-8</v>
      </c>
      <c r="N20">
        <f t="shared" si="2"/>
        <v>0</v>
      </c>
      <c r="O20">
        <f t="shared" si="10"/>
        <v>5.5466568661188234E-4</v>
      </c>
      <c r="P20" t="str">
        <f t="shared" si="3"/>
        <v/>
      </c>
      <c r="Q20" t="str">
        <f t="shared" si="4"/>
        <v/>
      </c>
      <c r="R20" t="str">
        <f t="shared" si="5"/>
        <v/>
      </c>
      <c r="S20" t="str">
        <f t="shared" si="6"/>
        <v/>
      </c>
      <c r="T20" t="str">
        <f t="shared" si="7"/>
        <v/>
      </c>
      <c r="U20">
        <f t="shared" si="8"/>
        <v>0</v>
      </c>
      <c r="V20">
        <f t="shared" si="11"/>
        <v>13.253319034394176</v>
      </c>
    </row>
    <row r="21" spans="1:22" x14ac:dyDescent="0.25">
      <c r="A21">
        <v>785.66900634765625</v>
      </c>
      <c r="B21">
        <v>322.79998779296875</v>
      </c>
      <c r="E21">
        <v>0</v>
      </c>
      <c r="F21">
        <v>0.61152791106092397</v>
      </c>
      <c r="H21" t="s">
        <v>445</v>
      </c>
      <c r="I21">
        <f>'hidden params'!I21</f>
        <v>13.753941155366729</v>
      </c>
      <c r="J21">
        <f>'hidden params'!J21</f>
        <v>0</v>
      </c>
      <c r="K21" t="str">
        <f t="shared" si="0"/>
        <v/>
      </c>
      <c r="L21">
        <f t="shared" si="1"/>
        <v>0</v>
      </c>
      <c r="M21">
        <f t="shared" si="9"/>
        <v>1.1770140649563601E-8</v>
      </c>
      <c r="N21">
        <f t="shared" si="2"/>
        <v>0</v>
      </c>
      <c r="O21">
        <f t="shared" si="10"/>
        <v>4.8103826446711335E-5</v>
      </c>
      <c r="P21" t="str">
        <f t="shared" si="3"/>
        <v/>
      </c>
      <c r="Q21" t="str">
        <f t="shared" si="4"/>
        <v/>
      </c>
      <c r="R21" t="str">
        <f t="shared" si="5"/>
        <v/>
      </c>
      <c r="S21" t="str">
        <f t="shared" si="6"/>
        <v/>
      </c>
      <c r="T21" t="str">
        <f t="shared" si="7"/>
        <v/>
      </c>
      <c r="U21">
        <f t="shared" si="8"/>
        <v>0</v>
      </c>
      <c r="V21">
        <f t="shared" si="11"/>
        <v>2.3582849259715104</v>
      </c>
    </row>
    <row r="22" spans="1:22" x14ac:dyDescent="0.25">
      <c r="A22">
        <v>785.6810302734375</v>
      </c>
      <c r="B22">
        <v>372</v>
      </c>
      <c r="E22">
        <v>0</v>
      </c>
      <c r="F22">
        <v>194924.70917099208</v>
      </c>
      <c r="H22" s="23" t="s">
        <v>452</v>
      </c>
      <c r="I22" s="23">
        <v>13.753941535949707</v>
      </c>
      <c r="J22">
        <f>'hidden params'!J22</f>
        <v>0</v>
      </c>
      <c r="K22" t="str">
        <f t="shared" si="0"/>
        <v/>
      </c>
      <c r="L22">
        <f t="shared" si="1"/>
        <v>0</v>
      </c>
      <c r="M22">
        <f t="shared" si="9"/>
        <v>1.1770140649515269E-8</v>
      </c>
      <c r="N22">
        <f t="shared" si="2"/>
        <v>0</v>
      </c>
      <c r="O22">
        <f t="shared" si="10"/>
        <v>2.9934059546524384E-6</v>
      </c>
      <c r="P22" t="str">
        <f t="shared" si="3"/>
        <v/>
      </c>
      <c r="Q22" t="str">
        <f t="shared" si="4"/>
        <v/>
      </c>
      <c r="R22" t="str">
        <f t="shared" si="5"/>
        <v/>
      </c>
      <c r="S22" t="str">
        <f t="shared" si="6"/>
        <v/>
      </c>
      <c r="T22" t="str">
        <f t="shared" si="7"/>
        <v/>
      </c>
      <c r="U22">
        <f t="shared" si="8"/>
        <v>0</v>
      </c>
      <c r="V22">
        <f t="shared" si="11"/>
        <v>0.36745180046511178</v>
      </c>
    </row>
    <row r="23" spans="1:22" x14ac:dyDescent="0.25">
      <c r="A23">
        <v>785.6929931640625</v>
      </c>
      <c r="B23">
        <v>390.20001220703125</v>
      </c>
      <c r="E23">
        <v>0</v>
      </c>
      <c r="F23">
        <v>13.753941155366729</v>
      </c>
      <c r="H23" s="24" t="s">
        <v>511</v>
      </c>
      <c r="I23" s="24">
        <v>13.753941155366729</v>
      </c>
      <c r="J23">
        <f>'hidden params'!J23</f>
        <v>0</v>
      </c>
      <c r="K23" t="str">
        <f t="shared" si="0"/>
        <v/>
      </c>
      <c r="L23">
        <f t="shared" si="1"/>
        <v>0</v>
      </c>
      <c r="M23">
        <f t="shared" si="9"/>
        <v>1.1770140649515151E-8</v>
      </c>
      <c r="N23">
        <f t="shared" si="2"/>
        <v>0</v>
      </c>
      <c r="O23">
        <f t="shared" si="10"/>
        <v>1.2578168043452527E-7</v>
      </c>
      <c r="P23" t="str">
        <f t="shared" si="3"/>
        <v/>
      </c>
      <c r="Q23" t="str">
        <f t="shared" si="4"/>
        <v/>
      </c>
      <c r="R23" t="str">
        <f t="shared" si="5"/>
        <v/>
      </c>
      <c r="S23" t="str">
        <f t="shared" si="6"/>
        <v/>
      </c>
      <c r="T23" t="str">
        <f t="shared" si="7"/>
        <v/>
      </c>
      <c r="U23">
        <f t="shared" si="8"/>
        <v>0</v>
      </c>
      <c r="V23">
        <f t="shared" si="11"/>
        <v>4.4946995966651873E-2</v>
      </c>
    </row>
    <row r="24" spans="1:22" x14ac:dyDescent="0.25">
      <c r="A24">
        <v>785.70501708984375</v>
      </c>
      <c r="B24">
        <v>360.29998779296875</v>
      </c>
      <c r="E24">
        <v>0</v>
      </c>
      <c r="F24">
        <v>13.753941155366729</v>
      </c>
      <c r="H24" t="s">
        <v>443</v>
      </c>
      <c r="I24">
        <v>18471847628.002514</v>
      </c>
      <c r="J24">
        <f>'hidden params'!J24</f>
        <v>0</v>
      </c>
      <c r="K24" t="str">
        <f t="shared" si="0"/>
        <v/>
      </c>
      <c r="L24">
        <f t="shared" si="1"/>
        <v>0</v>
      </c>
      <c r="M24">
        <f t="shared" si="9"/>
        <v>1.1770140649515151E-8</v>
      </c>
      <c r="N24">
        <f t="shared" si="2"/>
        <v>0</v>
      </c>
      <c r="O24">
        <f t="shared" si="10"/>
        <v>1.3619863007067085E-8</v>
      </c>
      <c r="P24" t="str">
        <f t="shared" si="3"/>
        <v/>
      </c>
      <c r="Q24" t="str">
        <f t="shared" si="4"/>
        <v/>
      </c>
      <c r="R24" t="str">
        <f t="shared" si="5"/>
        <v/>
      </c>
      <c r="S24" t="str">
        <f t="shared" si="6"/>
        <v/>
      </c>
      <c r="T24" t="str">
        <f t="shared" si="7"/>
        <v/>
      </c>
      <c r="U24">
        <f t="shared" si="8"/>
        <v>0</v>
      </c>
      <c r="V24">
        <f t="shared" si="11"/>
        <v>3.0299794166546872E-3</v>
      </c>
    </row>
    <row r="25" spans="1:22" x14ac:dyDescent="0.25">
      <c r="A25">
        <v>785.718017578125</v>
      </c>
      <c r="B25">
        <v>308.5</v>
      </c>
      <c r="E25">
        <v>0</v>
      </c>
      <c r="H25" t="s">
        <v>446</v>
      </c>
      <c r="I25">
        <v>18201308871.244854</v>
      </c>
      <c r="J25">
        <f>'hidden params'!J25</f>
        <v>0</v>
      </c>
      <c r="K25" t="str">
        <f t="shared" si="0"/>
        <v/>
      </c>
      <c r="L25">
        <f t="shared" si="1"/>
        <v>0</v>
      </c>
      <c r="M25">
        <f t="shared" si="9"/>
        <v>1.1770140649515151E-8</v>
      </c>
      <c r="N25">
        <f t="shared" si="2"/>
        <v>0</v>
      </c>
      <c r="O25">
        <f t="shared" si="10"/>
        <v>1.1770140649515151E-8</v>
      </c>
      <c r="P25" t="str">
        <f t="shared" si="3"/>
        <v/>
      </c>
      <c r="Q25" t="str">
        <f t="shared" si="4"/>
        <v/>
      </c>
      <c r="R25" t="str">
        <f t="shared" si="5"/>
        <v/>
      </c>
      <c r="S25" t="str">
        <f t="shared" si="6"/>
        <v/>
      </c>
      <c r="T25" t="str">
        <f t="shared" si="7"/>
        <v/>
      </c>
      <c r="U25">
        <f t="shared" si="8"/>
        <v>0</v>
      </c>
      <c r="V25">
        <f t="shared" si="11"/>
        <v>1.1770140649515151E-8</v>
      </c>
    </row>
    <row r="26" spans="1:22" x14ac:dyDescent="0.25">
      <c r="A26">
        <v>785.72998046875</v>
      </c>
      <c r="B26">
        <v>320</v>
      </c>
      <c r="E26">
        <v>0</v>
      </c>
      <c r="H26" t="s">
        <v>509</v>
      </c>
      <c r="I26">
        <v>6171425746.1598387</v>
      </c>
      <c r="J26">
        <f>'hidden params'!J26</f>
        <v>0</v>
      </c>
      <c r="K26" t="str">
        <f t="shared" si="0"/>
        <v/>
      </c>
      <c r="L26">
        <f t="shared" si="1"/>
        <v>0</v>
      </c>
      <c r="M26">
        <f t="shared" si="9"/>
        <v>1.1770140649515151E-8</v>
      </c>
      <c r="N26">
        <f t="shared" si="2"/>
        <v>0</v>
      </c>
      <c r="O26">
        <f t="shared" si="10"/>
        <v>1.1770140649515151E-8</v>
      </c>
      <c r="P26" t="str">
        <f t="shared" si="3"/>
        <v/>
      </c>
      <c r="Q26" t="str">
        <f t="shared" si="4"/>
        <v/>
      </c>
      <c r="R26" t="str">
        <f t="shared" si="5"/>
        <v/>
      </c>
      <c r="S26" t="str">
        <f t="shared" si="6"/>
        <v/>
      </c>
      <c r="T26" t="str">
        <f t="shared" si="7"/>
        <v/>
      </c>
      <c r="U26">
        <f t="shared" si="8"/>
        <v>0</v>
      </c>
      <c r="V26">
        <f t="shared" si="11"/>
        <v>1.1770140649515151E-8</v>
      </c>
    </row>
    <row r="27" spans="1:22" x14ac:dyDescent="0.25">
      <c r="A27">
        <v>785.74200439453125</v>
      </c>
      <c r="B27">
        <v>338</v>
      </c>
      <c r="E27">
        <v>0</v>
      </c>
      <c r="H27" t="s">
        <v>468</v>
      </c>
      <c r="I27">
        <f xml:space="preserve"> 1 + 1.5*EXP(-(I22 * 0.000239 * I19))</f>
        <v>2.1461137975903188</v>
      </c>
      <c r="J27">
        <f>'hidden params'!J27</f>
        <v>0</v>
      </c>
      <c r="K27" t="str">
        <f t="shared" si="0"/>
        <v/>
      </c>
      <c r="L27">
        <f t="shared" si="1"/>
        <v>0</v>
      </c>
      <c r="M27">
        <f t="shared" si="9"/>
        <v>1.1770140649515151E-8</v>
      </c>
      <c r="N27">
        <f t="shared" si="2"/>
        <v>0</v>
      </c>
      <c r="O27">
        <f t="shared" si="10"/>
        <v>1.1770140649515151E-8</v>
      </c>
      <c r="P27" t="str">
        <f t="shared" si="3"/>
        <v/>
      </c>
      <c r="Q27" t="str">
        <f t="shared" si="4"/>
        <v/>
      </c>
      <c r="R27" t="str">
        <f t="shared" si="5"/>
        <v/>
      </c>
      <c r="S27" t="str">
        <f t="shared" si="6"/>
        <v/>
      </c>
      <c r="T27" t="str">
        <f t="shared" si="7"/>
        <v/>
      </c>
      <c r="U27">
        <f t="shared" si="8"/>
        <v>0</v>
      </c>
      <c r="V27">
        <f t="shared" si="11"/>
        <v>1.1770140649515151E-8</v>
      </c>
    </row>
    <row r="28" spans="1:22" x14ac:dyDescent="0.25">
      <c r="A28">
        <v>785.7540283203125</v>
      </c>
      <c r="B28">
        <v>488.79998779296875</v>
      </c>
      <c r="E28">
        <v>0</v>
      </c>
      <c r="H28" t="s">
        <v>467</v>
      </c>
      <c r="I28">
        <f>MIN((ABS((I3*I8)-I23*I14))/((AVERAGE((I3*I8*(1-I8)),(I23*I14*(1-I14))))),(ABS((I23*I14)-I22*I11))/((AVERAGE((I23*I14*(1-I14)),(I22*I11*(1-I11))))))</f>
        <v>2.1906442625737634</v>
      </c>
      <c r="J28">
        <f>'hidden params'!J28</f>
        <v>0</v>
      </c>
      <c r="K28" t="str">
        <f t="shared" si="0"/>
        <v/>
      </c>
      <c r="L28">
        <f t="shared" si="1"/>
        <v>0</v>
      </c>
      <c r="M28">
        <f t="shared" si="9"/>
        <v>1.1770140649515151E-8</v>
      </c>
      <c r="N28">
        <f t="shared" si="2"/>
        <v>0</v>
      </c>
      <c r="O28">
        <f t="shared" si="10"/>
        <v>1.1770140649515151E-8</v>
      </c>
      <c r="P28" t="str">
        <f t="shared" si="3"/>
        <v/>
      </c>
      <c r="Q28" t="str">
        <f t="shared" si="4"/>
        <v/>
      </c>
      <c r="R28" t="str">
        <f t="shared" si="5"/>
        <v/>
      </c>
      <c r="S28" t="str">
        <f t="shared" si="6"/>
        <v/>
      </c>
      <c r="T28" t="str">
        <f t="shared" si="7"/>
        <v/>
      </c>
      <c r="U28">
        <f t="shared" si="8"/>
        <v>0</v>
      </c>
      <c r="V28">
        <f t="shared" si="11"/>
        <v>1.1770140649515151E-8</v>
      </c>
    </row>
    <row r="29" spans="1:22" x14ac:dyDescent="0.25">
      <c r="A29">
        <v>785.76702880859375</v>
      </c>
      <c r="B29">
        <v>930</v>
      </c>
      <c r="H29" t="s">
        <v>470</v>
      </c>
      <c r="I29">
        <f>(I25-I26)/I26</f>
        <v>1.9492875098708906</v>
      </c>
      <c r="J29">
        <f>'hidden params'!J29</f>
        <v>0</v>
      </c>
      <c r="K29" t="str">
        <f t="shared" si="0"/>
        <v/>
      </c>
      <c r="L29">
        <f t="shared" si="1"/>
        <v>0</v>
      </c>
      <c r="M29">
        <f t="shared" si="9"/>
        <v>1.1770140649515151E-8</v>
      </c>
      <c r="N29">
        <f t="shared" si="2"/>
        <v>0</v>
      </c>
      <c r="O29">
        <f t="shared" si="10"/>
        <v>1.1770140649515151E-8</v>
      </c>
      <c r="P29" t="str">
        <f t="shared" si="3"/>
        <v/>
      </c>
      <c r="Q29" t="str">
        <f t="shared" si="4"/>
        <v/>
      </c>
      <c r="R29" t="str">
        <f t="shared" si="5"/>
        <v/>
      </c>
      <c r="S29" t="str">
        <f t="shared" si="6"/>
        <v/>
      </c>
      <c r="T29" t="str">
        <f t="shared" si="7"/>
        <v/>
      </c>
      <c r="U29">
        <f t="shared" si="8"/>
        <v>0</v>
      </c>
      <c r="V29">
        <f t="shared" si="11"/>
        <v>1.1770140649515151E-8</v>
      </c>
    </row>
    <row r="30" spans="1:22" x14ac:dyDescent="0.25">
      <c r="A30">
        <v>785.77899169921875</v>
      </c>
      <c r="B30">
        <v>1404</v>
      </c>
      <c r="H30" t="s">
        <v>515</v>
      </c>
      <c r="I30">
        <f>(I26-I6)/I6</f>
        <v>512.24484285748633</v>
      </c>
      <c r="J30">
        <f>'hidden params'!J30</f>
        <v>0</v>
      </c>
      <c r="K30" t="str">
        <f t="shared" si="0"/>
        <v/>
      </c>
      <c r="L30">
        <f t="shared" si="1"/>
        <v>0</v>
      </c>
      <c r="M30">
        <f t="shared" si="9"/>
        <v>1.1770140649515151E-8</v>
      </c>
      <c r="N30">
        <f t="shared" si="2"/>
        <v>0</v>
      </c>
      <c r="O30">
        <f t="shared" si="10"/>
        <v>1.1770140649515151E-8</v>
      </c>
      <c r="P30" t="str">
        <f t="shared" si="3"/>
        <v/>
      </c>
      <c r="Q30" t="str">
        <f t="shared" si="4"/>
        <v/>
      </c>
      <c r="R30" t="str">
        <f t="shared" si="5"/>
        <v/>
      </c>
      <c r="S30" t="str">
        <f t="shared" si="6"/>
        <v/>
      </c>
      <c r="T30" t="str">
        <f t="shared" si="7"/>
        <v/>
      </c>
      <c r="U30">
        <f t="shared" si="8"/>
        <v>0</v>
      </c>
      <c r="V30">
        <f t="shared" si="11"/>
        <v>1.1770140649515151E-8</v>
      </c>
    </row>
    <row r="31" spans="1:22" x14ac:dyDescent="0.25">
      <c r="A31">
        <v>785.791015625</v>
      </c>
      <c r="B31">
        <v>2133</v>
      </c>
      <c r="H31" t="s">
        <v>471</v>
      </c>
      <c r="I31">
        <f>(0.25* 0.0058*I22*I19)*EXP(-((I17-0.5)^2)/(2*((0.174318)^2)))</f>
        <v>0.95917106350239445</v>
      </c>
    </row>
    <row r="32" spans="1:22" x14ac:dyDescent="0.25">
      <c r="A32">
        <v>785.802978515625</v>
      </c>
      <c r="B32">
        <v>6449</v>
      </c>
      <c r="H32" t="s">
        <v>494</v>
      </c>
      <c r="I32">
        <f xml:space="preserve"> 1/ (0.01 * $R$69)</f>
        <v>13.857083813831226</v>
      </c>
    </row>
    <row r="33" spans="1:20" x14ac:dyDescent="0.25">
      <c r="A33">
        <v>785.81597900390625</v>
      </c>
      <c r="B33">
        <v>30570</v>
      </c>
      <c r="F33">
        <v>4973</v>
      </c>
      <c r="H33" t="s">
        <v>495</v>
      </c>
      <c r="I33">
        <f xml:space="preserve"> 1/ (0.01 * $R$72)</f>
        <v>9.5850264940106058</v>
      </c>
    </row>
    <row r="34" spans="1:20" x14ac:dyDescent="0.25">
      <c r="A34">
        <v>785.8280029296875</v>
      </c>
      <c r="B34">
        <v>89450</v>
      </c>
      <c r="H34" t="s">
        <v>519</v>
      </c>
      <c r="I34">
        <f xml:space="preserve"> 1/ (0.01 * $R$75)</f>
        <v>33.899199764945315</v>
      </c>
      <c r="L34" t="s">
        <v>481</v>
      </c>
      <c r="M34" t="s">
        <v>482</v>
      </c>
      <c r="N34" t="s">
        <v>483</v>
      </c>
      <c r="O34" t="s">
        <v>484</v>
      </c>
      <c r="P34" t="s">
        <v>485</v>
      </c>
    </row>
    <row r="35" spans="1:20" ht="15.75" thickBot="1" x14ac:dyDescent="0.3">
      <c r="A35">
        <v>785.84002685546875</v>
      </c>
      <c r="B35">
        <v>132600</v>
      </c>
      <c r="L35">
        <v>0.90815357136860264</v>
      </c>
      <c r="M35">
        <v>0.73922406429173626</v>
      </c>
      <c r="N35">
        <v>0.96956617775387566</v>
      </c>
      <c r="O35">
        <v>0.82474290918954762</v>
      </c>
      <c r="P35">
        <v>0.75733633580091209</v>
      </c>
    </row>
    <row r="36" spans="1:20" x14ac:dyDescent="0.25">
      <c r="A36">
        <v>785.85198974609375</v>
      </c>
      <c r="B36">
        <v>100600</v>
      </c>
      <c r="G36" s="15">
        <v>30</v>
      </c>
      <c r="H36" s="16" t="s">
        <v>504</v>
      </c>
      <c r="I36" s="19" t="s">
        <v>505</v>
      </c>
      <c r="J36" t="s">
        <v>489</v>
      </c>
      <c r="K36" t="s">
        <v>490</v>
      </c>
      <c r="L36" t="s">
        <v>491</v>
      </c>
      <c r="M36" t="s">
        <v>492</v>
      </c>
      <c r="N36" t="s">
        <v>482</v>
      </c>
      <c r="O36" t="s">
        <v>483</v>
      </c>
      <c r="P36" t="s">
        <v>478</v>
      </c>
      <c r="Q36" t="s">
        <v>479</v>
      </c>
      <c r="R36" t="s">
        <v>493</v>
      </c>
      <c r="S36" t="s">
        <v>478</v>
      </c>
      <c r="T36" t="s">
        <v>479</v>
      </c>
    </row>
    <row r="37" spans="1:20" x14ac:dyDescent="0.25">
      <c r="A37">
        <v>785.864990234375</v>
      </c>
      <c r="B37">
        <v>39640</v>
      </c>
      <c r="G37" s="14" t="s">
        <v>456</v>
      </c>
      <c r="H37" s="13">
        <f>AVERAGE(K101:K110)</f>
        <v>0.10225156996008618</v>
      </c>
      <c r="I37" s="20">
        <f>STDEV(K101:K110)</f>
        <v>9.007671751476401E-2</v>
      </c>
      <c r="J37">
        <v>13.753941153995562</v>
      </c>
      <c r="K37">
        <v>3106.8942432083122</v>
      </c>
      <c r="L37">
        <v>4.4269099870591841E-3</v>
      </c>
      <c r="M37">
        <v>2.1603686564627926</v>
      </c>
      <c r="N37">
        <v>-6698.2830008179308</v>
      </c>
      <c r="O37">
        <v>6725.7908831259219</v>
      </c>
      <c r="P37">
        <v>0.99653506104672607</v>
      </c>
      <c r="Q37" s="12" t="s">
        <v>486</v>
      </c>
      <c r="R37">
        <v>22589.119790626341</v>
      </c>
      <c r="S37">
        <v>0.99999999999999978</v>
      </c>
      <c r="T37" s="12" t="s">
        <v>486</v>
      </c>
    </row>
    <row r="38" spans="1:20" x14ac:dyDescent="0.25">
      <c r="A38">
        <v>785.87701416015625</v>
      </c>
      <c r="B38">
        <v>9532</v>
      </c>
      <c r="G38" s="14" t="s">
        <v>458</v>
      </c>
      <c r="H38" s="13">
        <f>AVERAGE(M101:M110)</f>
        <v>3.5013514859190122</v>
      </c>
      <c r="I38" s="20">
        <f>STDEV(M101:M110)</f>
        <v>0.18625687713900116</v>
      </c>
      <c r="J38">
        <v>1.7130796497999586E-2</v>
      </c>
      <c r="K38">
        <v>3.8022246300182365</v>
      </c>
      <c r="L38">
        <v>4.5054667109232375E-3</v>
      </c>
      <c r="M38">
        <v>2.1603686564627926</v>
      </c>
      <c r="N38">
        <v>-8.1970761190242367</v>
      </c>
      <c r="O38">
        <v>8.2313377120202365</v>
      </c>
      <c r="P38">
        <v>0.99647357520508928</v>
      </c>
      <c r="Q38" s="12" t="s">
        <v>486</v>
      </c>
      <c r="R38">
        <v>22195.258874636878</v>
      </c>
      <c r="S38">
        <v>0.99999999999999978</v>
      </c>
      <c r="T38" s="12" t="s">
        <v>486</v>
      </c>
    </row>
    <row r="39" spans="1:20" x14ac:dyDescent="0.25">
      <c r="A39">
        <v>785.88897705078125</v>
      </c>
      <c r="B39">
        <v>2638</v>
      </c>
      <c r="G39" s="14" t="s">
        <v>460</v>
      </c>
      <c r="H39" s="13">
        <f>AVERAGE(O101:O110)</f>
        <v>9.5180387033298324</v>
      </c>
      <c r="I39" s="20">
        <f>STDEV(O101:O110)</f>
        <v>0.12828301026878788</v>
      </c>
      <c r="J39">
        <v>135023.96632822073</v>
      </c>
      <c r="K39">
        <v>82670.44355027398</v>
      </c>
      <c r="L39">
        <v>1.6332798099251671</v>
      </c>
      <c r="M39">
        <v>2.1603686564627926</v>
      </c>
      <c r="N39">
        <v>-43574.668733667808</v>
      </c>
      <c r="O39">
        <v>313622.60139010928</v>
      </c>
      <c r="P39">
        <v>0.12638317737940621</v>
      </c>
      <c r="Q39" s="12" t="s">
        <v>486</v>
      </c>
      <c r="R39">
        <v>61.226496153516869</v>
      </c>
      <c r="S39">
        <v>0.83624610319973358</v>
      </c>
      <c r="T39" s="12" t="s">
        <v>486</v>
      </c>
    </row>
    <row r="40" spans="1:20" x14ac:dyDescent="0.25">
      <c r="A40">
        <v>785.9010009765625</v>
      </c>
      <c r="B40">
        <v>1193</v>
      </c>
      <c r="G40" s="14" t="s">
        <v>506</v>
      </c>
      <c r="H40" s="13">
        <f>AVERAGE(Q101:Q110)</f>
        <v>0.37238269839198496</v>
      </c>
      <c r="I40" s="20">
        <f>STDEV(Q101:Q110)</f>
        <v>2.2096330130693835E-2</v>
      </c>
      <c r="J40">
        <v>13.753941153995562</v>
      </c>
      <c r="K40">
        <v>72.972786552761988</v>
      </c>
      <c r="L40">
        <v>0.18848041583352393</v>
      </c>
      <c r="M40">
        <v>2.1603686564627926</v>
      </c>
      <c r="N40">
        <v>-143.894179689341</v>
      </c>
      <c r="O40">
        <v>171.40206199733211</v>
      </c>
      <c r="P40">
        <v>0.85341052615207791</v>
      </c>
      <c r="Q40" s="12" t="s">
        <v>486</v>
      </c>
      <c r="R40">
        <v>530.55910110218235</v>
      </c>
      <c r="S40">
        <v>0.99999861780772636</v>
      </c>
      <c r="T40" s="12" t="s">
        <v>486</v>
      </c>
    </row>
    <row r="41" spans="1:20" x14ac:dyDescent="0.25">
      <c r="A41">
        <v>785.91302490234375</v>
      </c>
      <c r="B41">
        <v>911.70001220703125</v>
      </c>
      <c r="G41" s="14" t="s">
        <v>507</v>
      </c>
      <c r="H41" s="13">
        <f>AVERAGE(R101:R110)</f>
        <v>0.32116534740554403</v>
      </c>
      <c r="I41" s="20">
        <f>STDEV(R101:R110)</f>
        <v>2.1303136173906799E-2</v>
      </c>
      <c r="J41">
        <v>0.294684304977748</v>
      </c>
      <c r="K41">
        <v>1.6727179830848811</v>
      </c>
      <c r="L41">
        <v>0.17617094331363711</v>
      </c>
      <c r="M41">
        <v>2.1603686564627926</v>
      </c>
      <c r="N41">
        <v>-3.3190031967804887</v>
      </c>
      <c r="O41">
        <v>3.9083718067359849</v>
      </c>
      <c r="P41">
        <v>0.86287440431185325</v>
      </c>
      <c r="Q41" s="12" t="s">
        <v>486</v>
      </c>
      <c r="R41">
        <v>567.63049637515996</v>
      </c>
      <c r="S41">
        <v>0.99999907606441074</v>
      </c>
      <c r="T41" s="12" t="s">
        <v>486</v>
      </c>
    </row>
    <row r="42" spans="1:20" ht="15.75" thickBot="1" x14ac:dyDescent="0.3">
      <c r="A42">
        <v>785.926025390625</v>
      </c>
      <c r="B42">
        <v>827.5</v>
      </c>
      <c r="G42" s="17" t="s">
        <v>508</v>
      </c>
      <c r="H42" s="18">
        <f>AVERAGE(S101:S110)</f>
        <v>0.30645195420247107</v>
      </c>
      <c r="I42" s="21">
        <f>STDEV(S101:S110)</f>
        <v>6.8819577588745398E-3</v>
      </c>
      <c r="J42">
        <v>77739.21497252796</v>
      </c>
      <c r="K42">
        <v>90055.955185882718</v>
      </c>
      <c r="L42">
        <v>0.86323236272457471</v>
      </c>
      <c r="M42">
        <v>2.1603686564627926</v>
      </c>
      <c r="N42">
        <v>-116814.84793887095</v>
      </c>
      <c r="O42">
        <v>272293.27788392687</v>
      </c>
      <c r="P42">
        <v>0.4036549347734697</v>
      </c>
      <c r="Q42" s="12" t="s">
        <v>486</v>
      </c>
      <c r="R42">
        <v>115.84366425324379</v>
      </c>
      <c r="S42">
        <v>0.9912288240353534</v>
      </c>
      <c r="T42" s="12" t="s">
        <v>486</v>
      </c>
    </row>
    <row r="43" spans="1:20" x14ac:dyDescent="0.25">
      <c r="A43">
        <v>785.93798828125</v>
      </c>
      <c r="B43">
        <v>653.5</v>
      </c>
      <c r="F43">
        <v>81.859591015902438</v>
      </c>
    </row>
    <row r="44" spans="1:20" x14ac:dyDescent="0.25">
      <c r="A44">
        <v>785.95001220703125</v>
      </c>
      <c r="B44">
        <v>519.20001220703125</v>
      </c>
      <c r="F44">
        <f xml:space="preserve"> $F$51 / 2</f>
        <v>81.859591015902438</v>
      </c>
    </row>
    <row r="45" spans="1:20" x14ac:dyDescent="0.25">
      <c r="A45">
        <v>785.96197509765625</v>
      </c>
      <c r="B45">
        <v>434.79998779296875</v>
      </c>
    </row>
    <row r="46" spans="1:20" x14ac:dyDescent="0.25">
      <c r="A46">
        <v>785.9749755859375</v>
      </c>
      <c r="B46">
        <v>398.20001220703125</v>
      </c>
    </row>
    <row r="47" spans="1:20" x14ac:dyDescent="0.25">
      <c r="A47">
        <v>785.98699951171875</v>
      </c>
      <c r="B47">
        <v>394</v>
      </c>
      <c r="I47" t="s">
        <v>496</v>
      </c>
      <c r="J47" t="s">
        <v>497</v>
      </c>
      <c r="K47" t="s">
        <v>467</v>
      </c>
    </row>
    <row r="48" spans="1:20" x14ac:dyDescent="0.25">
      <c r="A48">
        <v>785.9990234375</v>
      </c>
      <c r="B48">
        <v>337.70001220703125</v>
      </c>
      <c r="I48">
        <f>MIN(I32:I34)</f>
        <v>9.5850264940106058</v>
      </c>
      <c r="J48">
        <f>I30</f>
        <v>512.24484285748633</v>
      </c>
      <c r="K48">
        <f>I28</f>
        <v>2.1906442625737634</v>
      </c>
    </row>
    <row r="49" spans="1:16" x14ac:dyDescent="0.25">
      <c r="A49">
        <v>786.010986328125</v>
      </c>
      <c r="B49">
        <v>255</v>
      </c>
      <c r="I49">
        <f>8</f>
        <v>8</v>
      </c>
      <c r="J49">
        <f>J50*2</f>
        <v>1.9183421270047889</v>
      </c>
      <c r="K49">
        <v>2</v>
      </c>
    </row>
    <row r="50" spans="1:16" x14ac:dyDescent="0.25">
      <c r="A50">
        <v>786.02398681640625</v>
      </c>
      <c r="B50">
        <v>188</v>
      </c>
      <c r="E50" t="s">
        <v>437</v>
      </c>
      <c r="F50">
        <f>MEDIAN(F54:F74)</f>
        <v>155.84999847412109</v>
      </c>
      <c r="I50">
        <f>4</f>
        <v>4</v>
      </c>
      <c r="J50">
        <f>I31</f>
        <v>0.95917106350239445</v>
      </c>
      <c r="K50">
        <v>1.5</v>
      </c>
    </row>
    <row r="51" spans="1:16" x14ac:dyDescent="0.25">
      <c r="A51">
        <v>786.0360107421875</v>
      </c>
      <c r="B51">
        <v>181</v>
      </c>
      <c r="E51" t="s">
        <v>438</v>
      </c>
      <c r="F51">
        <f>AVERAGE(F54:F74)</f>
        <v>163.71918203180488</v>
      </c>
      <c r="I51">
        <f>2</f>
        <v>2</v>
      </c>
      <c r="J51">
        <f>J50/2</f>
        <v>0.47958553175119722</v>
      </c>
      <c r="K51">
        <v>1</v>
      </c>
    </row>
    <row r="52" spans="1:16" x14ac:dyDescent="0.25">
      <c r="A52">
        <v>786.0479736328125</v>
      </c>
      <c r="B52">
        <v>218.5</v>
      </c>
      <c r="E52" t="s">
        <v>439</v>
      </c>
      <c r="F52">
        <f>SUM(E$1:E$18)</f>
        <v>945403</v>
      </c>
    </row>
    <row r="53" spans="1:16" x14ac:dyDescent="0.25">
      <c r="A53">
        <v>786.05999755859375</v>
      </c>
      <c r="B53">
        <v>249.80000305175781</v>
      </c>
      <c r="E53" t="s">
        <v>440</v>
      </c>
      <c r="F53">
        <f>ABS(F52/F50)</f>
        <v>6066.1084969916392</v>
      </c>
    </row>
    <row r="54" spans="1:16" x14ac:dyDescent="0.25">
      <c r="A54">
        <v>786.072998046875</v>
      </c>
      <c r="B54">
        <v>262.5</v>
      </c>
      <c r="F54">
        <f>AVERAGE(B1:B10)</f>
        <v>164.97000122070313</v>
      </c>
    </row>
    <row r="55" spans="1:16" x14ac:dyDescent="0.25">
      <c r="A55">
        <v>786.08502197265625</v>
      </c>
      <c r="B55">
        <v>251.80000305175781</v>
      </c>
      <c r="F55">
        <v>251.80000305175781</v>
      </c>
    </row>
    <row r="56" spans="1:16" x14ac:dyDescent="0.25">
      <c r="A56">
        <v>786.09698486328125</v>
      </c>
      <c r="B56">
        <v>401.5</v>
      </c>
      <c r="F56">
        <v>411.70001220703125</v>
      </c>
    </row>
    <row r="57" spans="1:16" x14ac:dyDescent="0.25">
      <c r="A57">
        <v>786.1090087890625</v>
      </c>
      <c r="B57">
        <v>578.5</v>
      </c>
      <c r="F57">
        <v>352.29998779296875</v>
      </c>
    </row>
    <row r="58" spans="1:16" x14ac:dyDescent="0.25">
      <c r="A58">
        <v>786.12200927734375</v>
      </c>
      <c r="B58">
        <v>469.5</v>
      </c>
      <c r="F58">
        <v>210</v>
      </c>
    </row>
    <row r="59" spans="1:16" x14ac:dyDescent="0.25">
      <c r="A59">
        <v>786.13397216796875</v>
      </c>
      <c r="B59">
        <v>296.70001220703125</v>
      </c>
      <c r="F59">
        <v>174.5</v>
      </c>
    </row>
    <row r="60" spans="1:16" x14ac:dyDescent="0.25">
      <c r="A60">
        <v>786.14599609375</v>
      </c>
      <c r="B60">
        <v>206.5</v>
      </c>
      <c r="F60">
        <v>191.80000305175781</v>
      </c>
    </row>
    <row r="61" spans="1:16" x14ac:dyDescent="0.25">
      <c r="A61">
        <v>786.15802001953125</v>
      </c>
      <c r="B61">
        <v>158</v>
      </c>
      <c r="F61">
        <v>155</v>
      </c>
      <c r="I61" s="22"/>
    </row>
    <row r="62" spans="1:16" x14ac:dyDescent="0.25">
      <c r="A62">
        <v>786.1710205078125</v>
      </c>
      <c r="B62">
        <v>146</v>
      </c>
      <c r="F62">
        <v>113</v>
      </c>
      <c r="I62" s="22"/>
    </row>
    <row r="63" spans="1:16" x14ac:dyDescent="0.25">
      <c r="A63">
        <v>786.1829833984375</v>
      </c>
      <c r="B63">
        <v>146.5</v>
      </c>
      <c r="F63">
        <v>178</v>
      </c>
      <c r="I63" s="22"/>
    </row>
    <row r="64" spans="1:16" x14ac:dyDescent="0.25">
      <c r="A64">
        <v>786.19500732421875</v>
      </c>
      <c r="B64">
        <v>220.80000305175781</v>
      </c>
      <c r="F64">
        <v>136.69999694824219</v>
      </c>
      <c r="L64" t="s">
        <v>481</v>
      </c>
      <c r="M64" t="s">
        <v>482</v>
      </c>
      <c r="N64" t="s">
        <v>483</v>
      </c>
      <c r="O64" t="s">
        <v>484</v>
      </c>
      <c r="P64" t="s">
        <v>485</v>
      </c>
    </row>
    <row r="65" spans="1:20" x14ac:dyDescent="0.25">
      <c r="A65">
        <v>786.20697021484375</v>
      </c>
      <c r="B65">
        <v>327.5</v>
      </c>
      <c r="F65">
        <v>179</v>
      </c>
      <c r="I65" t="s">
        <v>487</v>
      </c>
      <c r="L65">
        <v>0.99979980752175035</v>
      </c>
      <c r="M65">
        <v>0.99925612851438206</v>
      </c>
      <c r="N65">
        <v>0.99994613442619806</v>
      </c>
      <c r="O65">
        <v>0.99959965512052895</v>
      </c>
      <c r="P65">
        <v>0.9992793792169522</v>
      </c>
    </row>
    <row r="66" spans="1:20" x14ac:dyDescent="0.25">
      <c r="A66">
        <v>786.218994140625</v>
      </c>
      <c r="B66">
        <v>337.29998779296875</v>
      </c>
      <c r="F66">
        <v>126.80000305175781</v>
      </c>
      <c r="I66" t="s">
        <v>488</v>
      </c>
      <c r="J66" t="s">
        <v>489</v>
      </c>
      <c r="K66" t="s">
        <v>490</v>
      </c>
      <c r="L66" t="s">
        <v>491</v>
      </c>
      <c r="M66" t="s">
        <v>492</v>
      </c>
      <c r="N66" t="s">
        <v>482</v>
      </c>
      <c r="O66" t="s">
        <v>483</v>
      </c>
      <c r="P66" t="s">
        <v>478</v>
      </c>
      <c r="Q66" t="s">
        <v>479</v>
      </c>
      <c r="R66" t="s">
        <v>493</v>
      </c>
      <c r="S66" t="s">
        <v>478</v>
      </c>
      <c r="T66" t="s">
        <v>479</v>
      </c>
    </row>
    <row r="67" spans="1:20" x14ac:dyDescent="0.25">
      <c r="A67">
        <v>786.23199462890625</v>
      </c>
      <c r="B67">
        <v>296.5</v>
      </c>
      <c r="F67">
        <v>132</v>
      </c>
      <c r="I67" t="s">
        <v>472</v>
      </c>
      <c r="J67">
        <v>13.753941155366729</v>
      </c>
      <c r="K67">
        <v>647.60663751177867</v>
      </c>
      <c r="L67">
        <v>2.1238110233415531E-2</v>
      </c>
      <c r="M67">
        <v>2.2281388519862744</v>
      </c>
      <c r="N67">
        <v>-1429.2035686888191</v>
      </c>
      <c r="O67">
        <v>1456.7114509995527</v>
      </c>
      <c r="P67">
        <v>0.98347351312868714</v>
      </c>
      <c r="Q67" s="12" t="s">
        <v>486</v>
      </c>
      <c r="R67">
        <v>4708.5168548877018</v>
      </c>
      <c r="S67">
        <v>1</v>
      </c>
      <c r="T67" s="12" t="s">
        <v>486</v>
      </c>
    </row>
    <row r="68" spans="1:20" x14ac:dyDescent="0.25">
      <c r="A68">
        <v>786.2440185546875</v>
      </c>
      <c r="B68">
        <v>305.29998779296875</v>
      </c>
      <c r="F68">
        <v>82.75</v>
      </c>
      <c r="I68" t="s">
        <v>473</v>
      </c>
      <c r="J68">
        <v>1.0503141499217513E-2</v>
      </c>
      <c r="K68">
        <v>0.48771420582705227</v>
      </c>
      <c r="L68">
        <v>2.1535443039651832E-2</v>
      </c>
      <c r="M68">
        <v>2.2281388519862744</v>
      </c>
      <c r="N68">
        <v>-1.0761918291696682</v>
      </c>
      <c r="O68">
        <v>1.0971981121681034</v>
      </c>
      <c r="P68">
        <v>0.98324218195539137</v>
      </c>
      <c r="Q68" s="12" t="s">
        <v>486</v>
      </c>
      <c r="R68">
        <v>4643.5079053575264</v>
      </c>
      <c r="S68">
        <v>1</v>
      </c>
      <c r="T68" s="12" t="s">
        <v>486</v>
      </c>
    </row>
    <row r="69" spans="1:20" x14ac:dyDescent="0.25">
      <c r="A69">
        <v>786.2559814453125</v>
      </c>
      <c r="B69">
        <v>446.79998779296875</v>
      </c>
      <c r="F69">
        <v>93.5</v>
      </c>
      <c r="I69" t="s">
        <v>474</v>
      </c>
      <c r="J69">
        <v>150299.89808502153</v>
      </c>
      <c r="K69">
        <v>10846.430612983813</v>
      </c>
      <c r="L69">
        <v>13.857083813831229</v>
      </c>
      <c r="M69">
        <v>2.2281388519862744</v>
      </c>
      <c r="N69">
        <v>126132.54463085899</v>
      </c>
      <c r="O69">
        <v>174467.25153918407</v>
      </c>
      <c r="P69">
        <v>7.4696092336039965E-8</v>
      </c>
      <c r="Q69" t="s">
        <v>480</v>
      </c>
      <c r="R69">
        <v>7.2165255939483162</v>
      </c>
      <c r="S69">
        <v>2.1922907046789106E-5</v>
      </c>
      <c r="T69" t="s">
        <v>480</v>
      </c>
    </row>
    <row r="70" spans="1:20" x14ac:dyDescent="0.25">
      <c r="A70">
        <v>786.26800537109375</v>
      </c>
      <c r="B70">
        <v>808.79998779296875</v>
      </c>
      <c r="F70">
        <v>156.69999694824219</v>
      </c>
      <c r="I70" t="s">
        <v>475</v>
      </c>
      <c r="J70">
        <v>13.753941535949707</v>
      </c>
      <c r="K70">
        <v>7.880109058616771</v>
      </c>
      <c r="L70">
        <v>1.745399896580111</v>
      </c>
      <c r="M70">
        <v>2.2281388519862744</v>
      </c>
      <c r="N70">
        <v>-3.8040356154433064</v>
      </c>
      <c r="O70">
        <v>31.311918687342722</v>
      </c>
      <c r="P70">
        <v>0.11150735455982358</v>
      </c>
      <c r="Q70" s="12" t="s">
        <v>486</v>
      </c>
      <c r="R70">
        <v>57.293460482000306</v>
      </c>
      <c r="S70">
        <v>0.9408872599544319</v>
      </c>
      <c r="T70" s="12" t="s">
        <v>486</v>
      </c>
    </row>
    <row r="71" spans="1:20" x14ac:dyDescent="0.25">
      <c r="A71">
        <v>786.281005859375</v>
      </c>
      <c r="B71">
        <v>1204</v>
      </c>
      <c r="F71">
        <v>30.75</v>
      </c>
      <c r="I71" t="s">
        <v>476</v>
      </c>
      <c r="J71">
        <v>0.25219051771746115</v>
      </c>
      <c r="K71">
        <v>0.15008765469023494</v>
      </c>
      <c r="L71">
        <v>1.6802882171618694</v>
      </c>
      <c r="M71">
        <v>2.2281388519862744</v>
      </c>
      <c r="N71">
        <v>-8.2225616901351301E-2</v>
      </c>
      <c r="O71">
        <v>0.58660665233627363</v>
      </c>
      <c r="P71">
        <v>0.12382099327359845</v>
      </c>
      <c r="Q71" s="12" t="s">
        <v>486</v>
      </c>
      <c r="R71">
        <v>59.513599499559291</v>
      </c>
      <c r="S71">
        <v>0.95220773976084305</v>
      </c>
      <c r="T71" s="12" t="s">
        <v>486</v>
      </c>
    </row>
    <row r="72" spans="1:20" x14ac:dyDescent="0.25">
      <c r="A72">
        <v>786.29302978515625</v>
      </c>
      <c r="B72">
        <v>1831</v>
      </c>
      <c r="F72">
        <v>52.5</v>
      </c>
      <c r="I72" t="s">
        <v>477</v>
      </c>
      <c r="J72">
        <v>128916.58410069451</v>
      </c>
      <c r="K72">
        <v>13449.789020536417</v>
      </c>
      <c r="L72">
        <v>9.5850264940106058</v>
      </c>
      <c r="M72">
        <v>2.2281388519862744</v>
      </c>
      <c r="N72">
        <v>98948.586633018902</v>
      </c>
      <c r="O72">
        <v>158884.58156837011</v>
      </c>
      <c r="P72">
        <v>2.34087862143297E-6</v>
      </c>
      <c r="Q72" t="s">
        <v>480</v>
      </c>
      <c r="R72">
        <v>10.432939341637395</v>
      </c>
      <c r="S72">
        <v>5.7837618787051951E-4</v>
      </c>
      <c r="T72" t="s">
        <v>480</v>
      </c>
    </row>
    <row r="73" spans="1:20" x14ac:dyDescent="0.25">
      <c r="A73">
        <v>786.30499267578125</v>
      </c>
      <c r="B73">
        <v>6803</v>
      </c>
      <c r="F73">
        <f>AVERAGE(B$794:B$804)</f>
        <v>80.61363636363636</v>
      </c>
      <c r="I73" t="s">
        <v>516</v>
      </c>
      <c r="J73">
        <v>13.753941155366729</v>
      </c>
      <c r="K73">
        <v>0.34012153503607889</v>
      </c>
      <c r="L73">
        <v>40.438313186807648</v>
      </c>
      <c r="M73">
        <v>2.2281388519862744</v>
      </c>
      <c r="N73">
        <v>12.99610314875563</v>
      </c>
      <c r="O73">
        <v>14.511779161977827</v>
      </c>
      <c r="P73">
        <v>2.0466067358439146E-12</v>
      </c>
      <c r="Q73" t="s">
        <v>480</v>
      </c>
      <c r="R73">
        <v>2.4729023571790179</v>
      </c>
      <c r="S73">
        <v>6.9646825840594342E-10</v>
      </c>
      <c r="T73" t="s">
        <v>480</v>
      </c>
    </row>
    <row r="74" spans="1:20" x14ac:dyDescent="0.25">
      <c r="A74">
        <v>786.3170166015625</v>
      </c>
      <c r="B74">
        <v>33420</v>
      </c>
      <c r="I74" t="s">
        <v>517</v>
      </c>
      <c r="J74">
        <v>0.69214809850713899</v>
      </c>
      <c r="K74">
        <v>2.000737726900537E-2</v>
      </c>
      <c r="L74">
        <v>34.594644225527112</v>
      </c>
      <c r="M74">
        <v>2.2281388519862744</v>
      </c>
      <c r="N74">
        <v>0.64756888388772105</v>
      </c>
      <c r="O74">
        <v>0.73672731312655693</v>
      </c>
      <c r="P74">
        <v>9.648238770150504E-12</v>
      </c>
      <c r="Q74" t="s">
        <v>480</v>
      </c>
      <c r="R74">
        <v>2.8906208529877233</v>
      </c>
      <c r="S74">
        <v>3.2591165284574271E-9</v>
      </c>
      <c r="T74" t="s">
        <v>480</v>
      </c>
    </row>
    <row r="75" spans="1:20" x14ac:dyDescent="0.25">
      <c r="A75">
        <v>786.33001708984375</v>
      </c>
      <c r="B75">
        <v>93960</v>
      </c>
      <c r="I75" t="s">
        <v>518</v>
      </c>
      <c r="J75">
        <v>123371.19177284456</v>
      </c>
      <c r="K75">
        <v>3639.3541035862731</v>
      </c>
      <c r="L75">
        <v>33.899199764945315</v>
      </c>
      <c r="M75">
        <v>2.2281388519862744</v>
      </c>
      <c r="N75">
        <v>115262.20549850829</v>
      </c>
      <c r="O75">
        <v>131480.17804718082</v>
      </c>
      <c r="P75">
        <v>1.1802081487426863E-11</v>
      </c>
      <c r="Q75" t="s">
        <v>480</v>
      </c>
      <c r="R75">
        <v>2.9499221425105318</v>
      </c>
      <c r="S75">
        <v>3.9821187640863104E-9</v>
      </c>
      <c r="T75" t="s">
        <v>480</v>
      </c>
    </row>
    <row r="76" spans="1:20" x14ac:dyDescent="0.25">
      <c r="A76">
        <v>786.34197998046875</v>
      </c>
      <c r="B76">
        <v>135700</v>
      </c>
    </row>
    <row r="77" spans="1:20" x14ac:dyDescent="0.25">
      <c r="A77">
        <v>786.35400390625</v>
      </c>
      <c r="B77">
        <v>101700</v>
      </c>
      <c r="I77" t="s">
        <v>496</v>
      </c>
      <c r="J77" t="s">
        <v>497</v>
      </c>
      <c r="K77" t="s">
        <v>467</v>
      </c>
    </row>
    <row r="78" spans="1:20" x14ac:dyDescent="0.25">
      <c r="A78">
        <v>786.36602783203125</v>
      </c>
      <c r="B78">
        <v>39320</v>
      </c>
      <c r="I78">
        <f>MIN(I32:I34)</f>
        <v>9.5850264940106058</v>
      </c>
      <c r="J78">
        <f>I30</f>
        <v>512.24484285748633</v>
      </c>
      <c r="K78">
        <f>I28</f>
        <v>2.1906442625737634</v>
      </c>
    </row>
    <row r="79" spans="1:20" x14ac:dyDescent="0.25">
      <c r="A79">
        <v>786.3790283203125</v>
      </c>
      <c r="B79">
        <v>8732</v>
      </c>
      <c r="I79">
        <f>8</f>
        <v>8</v>
      </c>
      <c r="J79">
        <f>J80*2</f>
        <v>1.9183421270047889</v>
      </c>
      <c r="K79">
        <v>2</v>
      </c>
    </row>
    <row r="80" spans="1:20" x14ac:dyDescent="0.25">
      <c r="A80">
        <v>786.3909912109375</v>
      </c>
      <c r="B80">
        <v>2124</v>
      </c>
      <c r="I80">
        <f>4</f>
        <v>4</v>
      </c>
      <c r="J80">
        <f>I31</f>
        <v>0.95917106350239445</v>
      </c>
      <c r="K80">
        <v>1.5</v>
      </c>
    </row>
    <row r="81" spans="1:11" x14ac:dyDescent="0.25">
      <c r="A81">
        <v>786.40301513671875</v>
      </c>
      <c r="B81">
        <v>1085</v>
      </c>
      <c r="I81">
        <f>2</f>
        <v>2</v>
      </c>
      <c r="J81">
        <f>J80/2</f>
        <v>0.47958553175119722</v>
      </c>
      <c r="K81">
        <v>1</v>
      </c>
    </row>
    <row r="82" spans="1:11" x14ac:dyDescent="0.25">
      <c r="A82">
        <v>786.41497802734375</v>
      </c>
      <c r="B82">
        <v>1047</v>
      </c>
    </row>
    <row r="83" spans="1:11" x14ac:dyDescent="0.25">
      <c r="A83">
        <v>786.427978515625</v>
      </c>
      <c r="B83">
        <v>942.20001220703125</v>
      </c>
    </row>
    <row r="84" spans="1:11" x14ac:dyDescent="0.25">
      <c r="A84">
        <v>786.44000244140625</v>
      </c>
      <c r="B84">
        <v>627.5</v>
      </c>
    </row>
    <row r="85" spans="1:11" x14ac:dyDescent="0.25">
      <c r="A85">
        <v>786.4520263671875</v>
      </c>
      <c r="B85">
        <v>345.79998779296875</v>
      </c>
    </row>
    <row r="86" spans="1:11" x14ac:dyDescent="0.25">
      <c r="A86">
        <v>786.4639892578125</v>
      </c>
      <c r="B86">
        <v>304.5</v>
      </c>
    </row>
    <row r="87" spans="1:11" x14ac:dyDescent="0.25">
      <c r="A87">
        <v>786.47698974609375</v>
      </c>
      <c r="B87">
        <v>337.29998779296875</v>
      </c>
    </row>
    <row r="88" spans="1:11" x14ac:dyDescent="0.25">
      <c r="A88">
        <v>786.489013671875</v>
      </c>
      <c r="B88">
        <v>308</v>
      </c>
    </row>
    <row r="89" spans="1:11" x14ac:dyDescent="0.25">
      <c r="A89">
        <v>786.5009765625</v>
      </c>
      <c r="B89">
        <v>257</v>
      </c>
      <c r="I89">
        <v>18201308871.244854</v>
      </c>
    </row>
    <row r="90" spans="1:11" x14ac:dyDescent="0.25">
      <c r="A90">
        <v>786.51300048828125</v>
      </c>
      <c r="B90">
        <v>208.30000305175781</v>
      </c>
      <c r="H90" t="s">
        <v>499</v>
      </c>
      <c r="I90">
        <f>((MIN(I24:I25)-I26)/(I98-I97))/((I26/(I96-I98)))</f>
        <v>5.8478625296126721</v>
      </c>
    </row>
    <row r="91" spans="1:11" x14ac:dyDescent="0.25">
      <c r="A91">
        <v>786.5260009765625</v>
      </c>
      <c r="B91">
        <v>165.80000305175781</v>
      </c>
      <c r="H91" t="s">
        <v>500</v>
      </c>
      <c r="I91">
        <f>_xlfn.F.DIST(I90,I96-I97,I96-I98,FALSE)</f>
        <v>3.7891195762913927E-3</v>
      </c>
    </row>
    <row r="92" spans="1:11" x14ac:dyDescent="0.25">
      <c r="A92">
        <v>786.53802490234375</v>
      </c>
      <c r="B92">
        <v>191.5</v>
      </c>
      <c r="I92">
        <f>ROUND(I91,3-(1+INT(LOG10(I91))))</f>
        <v>3.79E-3</v>
      </c>
    </row>
    <row r="93" spans="1:11" x14ac:dyDescent="0.25">
      <c r="A93">
        <v>786.54998779296875</v>
      </c>
      <c r="B93">
        <v>225</v>
      </c>
      <c r="H93" t="s">
        <v>520</v>
      </c>
      <c r="I93">
        <f>((I26-I6)/(I99-I98))/((I6/(I96-I99)))</f>
        <v>1024.4896857149727</v>
      </c>
    </row>
    <row r="94" spans="1:11" x14ac:dyDescent="0.25">
      <c r="A94">
        <v>786.56201171875</v>
      </c>
      <c r="B94">
        <v>246.69999694824219</v>
      </c>
      <c r="H94" t="s">
        <v>521</v>
      </c>
      <c r="I94">
        <f>_xlfn.F.DIST(I93,I96-I98,I96-I99,FALSE)</f>
        <v>2.1529579614071485E-11</v>
      </c>
    </row>
    <row r="95" spans="1:11" x14ac:dyDescent="0.25">
      <c r="A95">
        <v>786.57501220703125</v>
      </c>
      <c r="B95">
        <v>333</v>
      </c>
      <c r="I95">
        <f>ROUND(I94,3-(1+INT(LOG10(I94))))</f>
        <v>2.15E-11</v>
      </c>
    </row>
    <row r="96" spans="1:11" x14ac:dyDescent="0.25">
      <c r="A96">
        <v>786.58697509765625</v>
      </c>
      <c r="B96">
        <v>411.70001220703125</v>
      </c>
      <c r="H96" t="s">
        <v>498</v>
      </c>
      <c r="I96">
        <v>16</v>
      </c>
    </row>
    <row r="97" spans="1:19" x14ac:dyDescent="0.25">
      <c r="A97">
        <v>786.5989990234375</v>
      </c>
      <c r="B97">
        <v>433.5</v>
      </c>
      <c r="H97" t="s">
        <v>20</v>
      </c>
      <c r="I97">
        <v>4</v>
      </c>
      <c r="J97" t="s">
        <v>462</v>
      </c>
      <c r="K97">
        <f>AVERAGE(K101:K120)</f>
        <v>0.10225156996008618</v>
      </c>
      <c r="L97">
        <f t="shared" ref="L97:P97" si="12">AVERAGE(L101:L120)</f>
        <v>149869.02318422697</v>
      </c>
      <c r="M97">
        <f t="shared" si="12"/>
        <v>3.5013514859190122</v>
      </c>
      <c r="N97">
        <f t="shared" si="12"/>
        <v>129280.10534470827</v>
      </c>
      <c r="O97">
        <f t="shared" si="12"/>
        <v>9.5180387033298324</v>
      </c>
      <c r="P97">
        <f t="shared" si="12"/>
        <v>123319.76153228676</v>
      </c>
    </row>
    <row r="98" spans="1:19" x14ac:dyDescent="0.25">
      <c r="A98">
        <v>786.61102294921875</v>
      </c>
      <c r="B98">
        <v>384</v>
      </c>
      <c r="H98" t="s">
        <v>21</v>
      </c>
      <c r="I98">
        <v>7</v>
      </c>
      <c r="J98" t="s">
        <v>463</v>
      </c>
      <c r="K98">
        <f>K99/AVERAGE(K101:K120)</f>
        <v>0.88093236661232088</v>
      </c>
      <c r="L98">
        <f t="shared" ref="L98:P98" si="13">L99/AVERAGE(L101:L120)</f>
        <v>6.0149934834300589E-2</v>
      </c>
      <c r="M98">
        <f t="shared" si="13"/>
        <v>5.3195709681832654E-2</v>
      </c>
      <c r="N98">
        <f t="shared" si="13"/>
        <v>7.0132288367948228E-2</v>
      </c>
      <c r="O98">
        <f t="shared" si="13"/>
        <v>1.3477882814650543E-2</v>
      </c>
      <c r="P98">
        <f t="shared" si="13"/>
        <v>1.8709949132844482E-2</v>
      </c>
    </row>
    <row r="99" spans="1:19" x14ac:dyDescent="0.25">
      <c r="A99">
        <v>786.62298583984375</v>
      </c>
      <c r="B99">
        <v>336.20001220703125</v>
      </c>
      <c r="H99" t="s">
        <v>1</v>
      </c>
      <c r="I99">
        <v>10</v>
      </c>
      <c r="J99" t="s">
        <v>454</v>
      </c>
      <c r="K99">
        <f>STDEV(K101:K120)</f>
        <v>9.007671751476401E-2</v>
      </c>
      <c r="L99">
        <f t="shared" ref="L99:P99" si="14">STDEV(L101:L120)</f>
        <v>9014.6119782115366</v>
      </c>
      <c r="M99">
        <f t="shared" si="14"/>
        <v>0.18625687713900116</v>
      </c>
      <c r="N99">
        <f t="shared" si="14"/>
        <v>9066.7096282738057</v>
      </c>
      <c r="O99">
        <f t="shared" si="14"/>
        <v>0.12828301026878788</v>
      </c>
      <c r="P99">
        <f t="shared" si="14"/>
        <v>2307.3064653435972</v>
      </c>
    </row>
    <row r="100" spans="1:19" x14ac:dyDescent="0.25">
      <c r="A100">
        <v>786.635986328125</v>
      </c>
      <c r="B100">
        <v>367</v>
      </c>
      <c r="J100" t="s">
        <v>455</v>
      </c>
      <c r="K100" t="s">
        <v>456</v>
      </c>
      <c r="L100" t="s">
        <v>457</v>
      </c>
      <c r="M100" t="s">
        <v>458</v>
      </c>
      <c r="N100" t="s">
        <v>459</v>
      </c>
      <c r="O100" t="s">
        <v>460</v>
      </c>
      <c r="P100" t="s">
        <v>461</v>
      </c>
      <c r="Q100" t="s">
        <v>464</v>
      </c>
      <c r="R100" t="s">
        <v>465</v>
      </c>
      <c r="S100" t="s">
        <v>466</v>
      </c>
    </row>
    <row r="101" spans="1:19" x14ac:dyDescent="0.25">
      <c r="A101">
        <v>786.64801025390625</v>
      </c>
      <c r="B101">
        <v>349.5</v>
      </c>
      <c r="J101">
        <v>1</v>
      </c>
      <c r="K101">
        <v>1.3753941155356625E-6</v>
      </c>
      <c r="L101">
        <v>134381.6199145311</v>
      </c>
      <c r="M101">
        <v>3.3488047734470325</v>
      </c>
      <c r="N101">
        <v>137806.08334741544</v>
      </c>
      <c r="O101">
        <v>9.5220427893803041</v>
      </c>
      <c r="P101">
        <v>124824.192695067</v>
      </c>
      <c r="Q101">
        <f>L101/SUM(P101,N101,L101)</f>
        <v>0.33848260287163096</v>
      </c>
      <c r="R101">
        <f>N101/SUM(P101,N101,L101)</f>
        <v>0.34710819688470085</v>
      </c>
      <c r="S101">
        <f>P101/SUM(P101,N101,L101)</f>
        <v>0.31440920024366809</v>
      </c>
    </row>
    <row r="102" spans="1:19" x14ac:dyDescent="0.25">
      <c r="A102">
        <v>786.65997314453125</v>
      </c>
      <c r="B102">
        <v>262.5</v>
      </c>
      <c r="J102">
        <v>2</v>
      </c>
      <c r="K102">
        <v>8.7442892122424024E-2</v>
      </c>
      <c r="L102">
        <v>162041.84450716674</v>
      </c>
      <c r="M102">
        <v>3.4332218771996676</v>
      </c>
      <c r="N102">
        <v>121495.25324033351</v>
      </c>
      <c r="O102">
        <v>9.4465741533708609</v>
      </c>
      <c r="P102">
        <v>125272.21458022427</v>
      </c>
      <c r="Q102">
        <f t="shared" ref="Q102:Q110" si="15">L102/SUM(P102,N102,L102)</f>
        <v>0.396375130460005</v>
      </c>
      <c r="R102">
        <f t="shared" ref="R102:R110" si="16">N102/SUM(P102,N102,L102)</f>
        <v>0.2971929688894564</v>
      </c>
      <c r="S102">
        <f t="shared" ref="S102:S110" si="17">P102/SUM(P102,N102,L102)</f>
        <v>0.30643190065053855</v>
      </c>
    </row>
    <row r="103" spans="1:19" x14ac:dyDescent="0.25">
      <c r="A103">
        <v>786.6719970703125</v>
      </c>
      <c r="B103">
        <v>207.80000305175781</v>
      </c>
      <c r="J103">
        <v>3</v>
      </c>
      <c r="K103">
        <v>0.2710425016479881</v>
      </c>
      <c r="L103">
        <v>162636.21417260278</v>
      </c>
      <c r="M103">
        <v>3.8873954649227613</v>
      </c>
      <c r="N103">
        <v>120103.03909527944</v>
      </c>
      <c r="O103">
        <v>9.679881729673026</v>
      </c>
      <c r="P103">
        <v>119167.7082326668</v>
      </c>
      <c r="Q103">
        <f t="shared" si="15"/>
        <v>0.40466135138686971</v>
      </c>
      <c r="R103">
        <f t="shared" si="16"/>
        <v>0.29883294045683106</v>
      </c>
      <c r="S103">
        <f t="shared" si="17"/>
        <v>0.29650570815629929</v>
      </c>
    </row>
    <row r="104" spans="1:19" x14ac:dyDescent="0.25">
      <c r="A104">
        <v>786.68499755859375</v>
      </c>
      <c r="B104">
        <v>217</v>
      </c>
      <c r="J104">
        <v>4</v>
      </c>
      <c r="K104">
        <v>2.5867324052259444E-2</v>
      </c>
      <c r="L104">
        <v>146523.32425817108</v>
      </c>
      <c r="M104">
        <v>3.4604442711092558</v>
      </c>
      <c r="N104">
        <v>141964.30627474113</v>
      </c>
      <c r="O104">
        <v>9.5609288772442174</v>
      </c>
      <c r="P104">
        <v>123008.93885594337</v>
      </c>
      <c r="Q104">
        <f t="shared" si="15"/>
        <v>0.35607423040192987</v>
      </c>
      <c r="R104">
        <f t="shared" si="16"/>
        <v>0.34499511499107505</v>
      </c>
      <c r="S104">
        <f t="shared" si="17"/>
        <v>0.29893065460699508</v>
      </c>
    </row>
    <row r="105" spans="1:19" x14ac:dyDescent="0.25">
      <c r="A105">
        <v>786.697021484375</v>
      </c>
      <c r="B105">
        <v>278.5</v>
      </c>
      <c r="J105">
        <v>5</v>
      </c>
      <c r="K105">
        <v>0.22037824817026563</v>
      </c>
      <c r="L105">
        <v>156460.11172589933</v>
      </c>
      <c r="M105">
        <v>3.5327026933036172</v>
      </c>
      <c r="N105">
        <v>113417.6273968724</v>
      </c>
      <c r="O105">
        <v>9.4572788268118053</v>
      </c>
      <c r="P105">
        <v>125973.25827118479</v>
      </c>
      <c r="Q105">
        <f t="shared" si="15"/>
        <v>0.39525001264601595</v>
      </c>
      <c r="R105">
        <f t="shared" si="16"/>
        <v>0.28651595712413369</v>
      </c>
      <c r="S105">
        <f t="shared" si="17"/>
        <v>0.31823403022985042</v>
      </c>
    </row>
    <row r="106" spans="1:19" x14ac:dyDescent="0.25">
      <c r="A106">
        <v>786.708984375</v>
      </c>
      <c r="B106">
        <v>347.5</v>
      </c>
      <c r="J106">
        <v>6</v>
      </c>
      <c r="K106">
        <v>7.9004027866657681E-2</v>
      </c>
      <c r="L106">
        <v>148809.39046709388</v>
      </c>
      <c r="M106">
        <v>3.6110757645823703</v>
      </c>
      <c r="N106">
        <v>129183.14700760489</v>
      </c>
      <c r="O106">
        <v>9.7773230190450366</v>
      </c>
      <c r="P106">
        <v>122831.55794452156</v>
      </c>
      <c r="Q106">
        <f t="shared" si="15"/>
        <v>0.37125859489922819</v>
      </c>
      <c r="R106">
        <f t="shared" si="16"/>
        <v>0.32229386527397452</v>
      </c>
      <c r="S106">
        <f t="shared" si="17"/>
        <v>0.3064475398267974</v>
      </c>
    </row>
    <row r="107" spans="1:19" x14ac:dyDescent="0.25">
      <c r="A107">
        <v>786.72100830078125</v>
      </c>
      <c r="B107">
        <v>395.79998779296875</v>
      </c>
      <c r="J107">
        <v>7</v>
      </c>
      <c r="K107">
        <v>1.0830943002597455E-6</v>
      </c>
      <c r="L107">
        <v>139730.01623683563</v>
      </c>
      <c r="M107">
        <v>3.1704296389106883</v>
      </c>
      <c r="N107">
        <v>135610.41051470459</v>
      </c>
      <c r="O107">
        <v>9.3508530833439245</v>
      </c>
      <c r="P107">
        <v>124727.24846777068</v>
      </c>
      <c r="Q107">
        <f t="shared" si="15"/>
        <v>0.34926594896785346</v>
      </c>
      <c r="R107">
        <f t="shared" si="16"/>
        <v>0.33896867683790016</v>
      </c>
      <c r="S107">
        <f t="shared" si="17"/>
        <v>0.31176537419424633</v>
      </c>
    </row>
    <row r="108" spans="1:19" x14ac:dyDescent="0.25">
      <c r="A108">
        <v>786.7340087890625</v>
      </c>
      <c r="B108">
        <v>412.20001220703125</v>
      </c>
      <c r="J108">
        <v>8</v>
      </c>
      <c r="K108">
        <v>7.2312130020517423E-2</v>
      </c>
      <c r="L108">
        <v>152026.96237521543</v>
      </c>
      <c r="M108">
        <v>3.4968037758198838</v>
      </c>
      <c r="N108">
        <v>126921.45544401201</v>
      </c>
      <c r="O108">
        <v>9.4067106922367678</v>
      </c>
      <c r="P108">
        <v>119642.42921510128</v>
      </c>
      <c r="Q108">
        <f t="shared" si="15"/>
        <v>0.38141107229720722</v>
      </c>
      <c r="R108">
        <f t="shared" si="16"/>
        <v>0.31842541390088885</v>
      </c>
      <c r="S108">
        <f t="shared" si="17"/>
        <v>0.30016351380190387</v>
      </c>
    </row>
    <row r="109" spans="1:19" x14ac:dyDescent="0.25">
      <c r="A109">
        <v>786.7459716796875</v>
      </c>
      <c r="B109">
        <v>435.29998779296875</v>
      </c>
      <c r="J109">
        <v>9</v>
      </c>
      <c r="K109">
        <v>0.12184431970838028</v>
      </c>
      <c r="L109">
        <v>145756.99852858219</v>
      </c>
      <c r="M109">
        <v>3.601936511297438</v>
      </c>
      <c r="N109">
        <v>137286.86938359751</v>
      </c>
      <c r="O109">
        <v>9.4574043466072464</v>
      </c>
      <c r="P109">
        <v>124617.18939113039</v>
      </c>
      <c r="Q109">
        <f t="shared" si="15"/>
        <v>0.35754457267213358</v>
      </c>
      <c r="R109">
        <f t="shared" si="16"/>
        <v>0.33676719157761642</v>
      </c>
      <c r="S109">
        <f t="shared" si="17"/>
        <v>0.30568823575024989</v>
      </c>
    </row>
    <row r="110" spans="1:19" x14ac:dyDescent="0.25">
      <c r="A110">
        <v>786.75799560546875</v>
      </c>
      <c r="B110">
        <v>567.5</v>
      </c>
      <c r="J110">
        <v>10</v>
      </c>
      <c r="K110">
        <v>0.14462179752395346</v>
      </c>
      <c r="L110">
        <v>150323.7496561711</v>
      </c>
      <c r="M110">
        <v>3.4707000885974102</v>
      </c>
      <c r="N110">
        <v>129012.86174252175</v>
      </c>
      <c r="O110">
        <v>9.5213895155851471</v>
      </c>
      <c r="P110">
        <v>123132.87766925768</v>
      </c>
      <c r="Q110">
        <f t="shared" si="15"/>
        <v>0.37350346731697553</v>
      </c>
      <c r="R110">
        <f t="shared" si="16"/>
        <v>0.32055314811886276</v>
      </c>
      <c r="S110">
        <f t="shared" si="17"/>
        <v>0.30594338456416176</v>
      </c>
    </row>
    <row r="111" spans="1:19" x14ac:dyDescent="0.25">
      <c r="A111">
        <v>786.77001953125</v>
      </c>
      <c r="B111">
        <v>762.5</v>
      </c>
      <c r="J111">
        <v>11</v>
      </c>
    </row>
    <row r="112" spans="1:19" x14ac:dyDescent="0.25">
      <c r="A112">
        <v>786.78302001953125</v>
      </c>
      <c r="B112">
        <v>952.70001220703125</v>
      </c>
      <c r="J112">
        <v>12</v>
      </c>
    </row>
    <row r="113" spans="1:10" x14ac:dyDescent="0.25">
      <c r="A113">
        <v>786.79498291015625</v>
      </c>
      <c r="B113">
        <v>1765</v>
      </c>
      <c r="J113">
        <v>13</v>
      </c>
    </row>
    <row r="114" spans="1:10" x14ac:dyDescent="0.25">
      <c r="A114">
        <v>786.8070068359375</v>
      </c>
      <c r="B114">
        <v>6019</v>
      </c>
      <c r="J114">
        <v>14</v>
      </c>
    </row>
    <row r="115" spans="1:10" x14ac:dyDescent="0.25">
      <c r="A115">
        <v>786.8189697265625</v>
      </c>
      <c r="B115">
        <v>26430</v>
      </c>
      <c r="J115">
        <v>15</v>
      </c>
    </row>
    <row r="116" spans="1:10" x14ac:dyDescent="0.25">
      <c r="A116">
        <v>786.83197021484375</v>
      </c>
      <c r="B116">
        <v>69640</v>
      </c>
      <c r="J116">
        <v>16</v>
      </c>
    </row>
    <row r="117" spans="1:10" x14ac:dyDescent="0.25">
      <c r="A117">
        <v>786.843994140625</v>
      </c>
      <c r="B117">
        <v>98850</v>
      </c>
      <c r="J117">
        <v>17</v>
      </c>
    </row>
    <row r="118" spans="1:10" x14ac:dyDescent="0.25">
      <c r="A118">
        <v>786.85601806640625</v>
      </c>
      <c r="B118">
        <v>76990</v>
      </c>
      <c r="J118">
        <v>18</v>
      </c>
    </row>
    <row r="119" spans="1:10" x14ac:dyDescent="0.25">
      <c r="A119">
        <v>786.86798095703125</v>
      </c>
      <c r="B119">
        <v>32710</v>
      </c>
      <c r="J119">
        <v>19</v>
      </c>
    </row>
    <row r="120" spans="1:10" x14ac:dyDescent="0.25">
      <c r="A120">
        <v>786.8809814453125</v>
      </c>
      <c r="B120">
        <v>8046</v>
      </c>
      <c r="J120">
        <v>20</v>
      </c>
    </row>
    <row r="121" spans="1:10" x14ac:dyDescent="0.25">
      <c r="A121">
        <v>786.89300537109375</v>
      </c>
      <c r="B121">
        <v>2033</v>
      </c>
    </row>
    <row r="122" spans="1:10" x14ac:dyDescent="0.25">
      <c r="A122">
        <v>786.905029296875</v>
      </c>
      <c r="B122">
        <v>983.5</v>
      </c>
    </row>
    <row r="123" spans="1:10" x14ac:dyDescent="0.25">
      <c r="A123">
        <v>786.9169921875</v>
      </c>
      <c r="B123">
        <v>802.29998779296875</v>
      </c>
    </row>
    <row r="124" spans="1:10" x14ac:dyDescent="0.25">
      <c r="A124">
        <v>786.92999267578125</v>
      </c>
      <c r="B124">
        <v>644.20001220703125</v>
      </c>
    </row>
    <row r="125" spans="1:10" x14ac:dyDescent="0.25">
      <c r="A125">
        <v>786.9420166015625</v>
      </c>
      <c r="B125">
        <v>376.79998779296875</v>
      </c>
    </row>
    <row r="126" spans="1:10" x14ac:dyDescent="0.25">
      <c r="A126">
        <v>786.9539794921875</v>
      </c>
      <c r="B126">
        <v>257</v>
      </c>
    </row>
    <row r="127" spans="1:10" x14ac:dyDescent="0.25">
      <c r="A127">
        <v>786.96600341796875</v>
      </c>
      <c r="B127">
        <v>320.5</v>
      </c>
    </row>
    <row r="128" spans="1:10" x14ac:dyDescent="0.25">
      <c r="A128">
        <v>786.97900390625</v>
      </c>
      <c r="B128">
        <v>355.5</v>
      </c>
    </row>
    <row r="129" spans="1:2" x14ac:dyDescent="0.25">
      <c r="A129">
        <v>786.99102783203125</v>
      </c>
      <c r="B129">
        <v>293.29998779296875</v>
      </c>
    </row>
    <row r="130" spans="1:2" x14ac:dyDescent="0.25">
      <c r="A130">
        <v>787.00299072265625</v>
      </c>
      <c r="B130">
        <v>284</v>
      </c>
    </row>
    <row r="131" spans="1:2" x14ac:dyDescent="0.25">
      <c r="A131">
        <v>787.0150146484375</v>
      </c>
      <c r="B131">
        <v>320</v>
      </c>
    </row>
    <row r="132" spans="1:2" x14ac:dyDescent="0.25">
      <c r="A132">
        <v>787.02801513671875</v>
      </c>
      <c r="B132">
        <v>284.79998779296875</v>
      </c>
    </row>
    <row r="133" spans="1:2" x14ac:dyDescent="0.25">
      <c r="A133">
        <v>787.03997802734375</v>
      </c>
      <c r="B133">
        <v>238</v>
      </c>
    </row>
    <row r="134" spans="1:2" x14ac:dyDescent="0.25">
      <c r="A134">
        <v>787.052001953125</v>
      </c>
      <c r="B134">
        <v>217.19999694824219</v>
      </c>
    </row>
    <row r="135" spans="1:2" x14ac:dyDescent="0.25">
      <c r="A135">
        <v>787.06402587890625</v>
      </c>
      <c r="B135">
        <v>219</v>
      </c>
    </row>
    <row r="136" spans="1:2" x14ac:dyDescent="0.25">
      <c r="A136">
        <v>787.0770263671875</v>
      </c>
      <c r="B136">
        <v>263</v>
      </c>
    </row>
    <row r="137" spans="1:2" x14ac:dyDescent="0.25">
      <c r="A137">
        <v>787.0889892578125</v>
      </c>
      <c r="B137">
        <v>352.29998779296875</v>
      </c>
    </row>
    <row r="138" spans="1:2" x14ac:dyDescent="0.25">
      <c r="A138">
        <v>787.10101318359375</v>
      </c>
      <c r="B138">
        <v>369.5</v>
      </c>
    </row>
    <row r="139" spans="1:2" x14ac:dyDescent="0.25">
      <c r="A139">
        <v>787.11297607421875</v>
      </c>
      <c r="B139">
        <v>288</v>
      </c>
    </row>
    <row r="140" spans="1:2" x14ac:dyDescent="0.25">
      <c r="A140">
        <v>787.1259765625</v>
      </c>
      <c r="B140">
        <v>216</v>
      </c>
    </row>
    <row r="141" spans="1:2" x14ac:dyDescent="0.25">
      <c r="A141">
        <v>787.13800048828125</v>
      </c>
      <c r="B141">
        <v>177.5</v>
      </c>
    </row>
    <row r="142" spans="1:2" x14ac:dyDescent="0.25">
      <c r="A142">
        <v>787.1500244140625</v>
      </c>
      <c r="B142">
        <v>203.5</v>
      </c>
    </row>
    <row r="143" spans="1:2" x14ac:dyDescent="0.25">
      <c r="A143">
        <v>787.1619873046875</v>
      </c>
      <c r="B143">
        <v>292.20001220703125</v>
      </c>
    </row>
    <row r="144" spans="1:2" x14ac:dyDescent="0.25">
      <c r="A144">
        <v>787.17498779296875</v>
      </c>
      <c r="B144">
        <v>369.70001220703125</v>
      </c>
    </row>
    <row r="145" spans="1:2" x14ac:dyDescent="0.25">
      <c r="A145">
        <v>787.18701171875</v>
      </c>
      <c r="B145">
        <v>394.5</v>
      </c>
    </row>
    <row r="146" spans="1:2" x14ac:dyDescent="0.25">
      <c r="A146">
        <v>787.198974609375</v>
      </c>
      <c r="B146">
        <v>420.20001220703125</v>
      </c>
    </row>
    <row r="147" spans="1:2" x14ac:dyDescent="0.25">
      <c r="A147">
        <v>787.21099853515625</v>
      </c>
      <c r="B147">
        <v>456.70001220703125</v>
      </c>
    </row>
    <row r="148" spans="1:2" x14ac:dyDescent="0.25">
      <c r="A148">
        <v>787.2239990234375</v>
      </c>
      <c r="B148">
        <v>483.79998779296875</v>
      </c>
    </row>
    <row r="149" spans="1:2" x14ac:dyDescent="0.25">
      <c r="A149">
        <v>787.23602294921875</v>
      </c>
      <c r="B149">
        <v>510</v>
      </c>
    </row>
    <row r="150" spans="1:2" x14ac:dyDescent="0.25">
      <c r="A150">
        <v>787.24798583984375</v>
      </c>
      <c r="B150">
        <v>535.5</v>
      </c>
    </row>
    <row r="151" spans="1:2" x14ac:dyDescent="0.25">
      <c r="A151">
        <v>787.260009765625</v>
      </c>
      <c r="B151">
        <v>607.5</v>
      </c>
    </row>
    <row r="152" spans="1:2" x14ac:dyDescent="0.25">
      <c r="A152">
        <v>787.27301025390625</v>
      </c>
      <c r="B152">
        <v>641.5</v>
      </c>
    </row>
    <row r="153" spans="1:2" x14ac:dyDescent="0.25">
      <c r="A153">
        <v>787.28497314453125</v>
      </c>
      <c r="B153">
        <v>761.5</v>
      </c>
    </row>
    <row r="154" spans="1:2" x14ac:dyDescent="0.25">
      <c r="A154">
        <v>787.2969970703125</v>
      </c>
      <c r="B154">
        <v>1425</v>
      </c>
    </row>
    <row r="155" spans="1:2" x14ac:dyDescent="0.25">
      <c r="A155">
        <v>787.30902099609375</v>
      </c>
      <c r="B155">
        <v>4588</v>
      </c>
    </row>
    <row r="156" spans="1:2" x14ac:dyDescent="0.25">
      <c r="A156">
        <v>787.322021484375</v>
      </c>
      <c r="B156">
        <v>19960</v>
      </c>
    </row>
    <row r="157" spans="1:2" x14ac:dyDescent="0.25">
      <c r="A157">
        <v>787.333984375</v>
      </c>
      <c r="B157">
        <v>53840</v>
      </c>
    </row>
    <row r="158" spans="1:2" x14ac:dyDescent="0.25">
      <c r="A158">
        <v>787.34600830078125</v>
      </c>
      <c r="B158">
        <v>79400</v>
      </c>
    </row>
    <row r="159" spans="1:2" x14ac:dyDescent="0.25">
      <c r="A159">
        <v>787.35797119140625</v>
      </c>
      <c r="B159">
        <v>64980</v>
      </c>
    </row>
    <row r="160" spans="1:2" x14ac:dyDescent="0.25">
      <c r="A160">
        <v>787.3709716796875</v>
      </c>
      <c r="B160">
        <v>29610</v>
      </c>
    </row>
    <row r="161" spans="1:2" x14ac:dyDescent="0.25">
      <c r="A161">
        <v>787.38299560546875</v>
      </c>
      <c r="B161">
        <v>8164</v>
      </c>
    </row>
    <row r="162" spans="1:2" x14ac:dyDescent="0.25">
      <c r="A162">
        <v>787.39501953125</v>
      </c>
      <c r="B162">
        <v>2110</v>
      </c>
    </row>
    <row r="163" spans="1:2" x14ac:dyDescent="0.25">
      <c r="A163">
        <v>787.406982421875</v>
      </c>
      <c r="B163">
        <v>834.20001220703125</v>
      </c>
    </row>
    <row r="164" spans="1:2" x14ac:dyDescent="0.25">
      <c r="A164">
        <v>787.41998291015625</v>
      </c>
      <c r="B164">
        <v>691.79998779296875</v>
      </c>
    </row>
    <row r="165" spans="1:2" x14ac:dyDescent="0.25">
      <c r="A165">
        <v>787.4320068359375</v>
      </c>
      <c r="B165">
        <v>597.29998779296875</v>
      </c>
    </row>
    <row r="166" spans="1:2" x14ac:dyDescent="0.25">
      <c r="A166">
        <v>787.4439697265625</v>
      </c>
      <c r="B166">
        <v>433.79998779296875</v>
      </c>
    </row>
    <row r="167" spans="1:2" x14ac:dyDescent="0.25">
      <c r="A167">
        <v>787.45599365234375</v>
      </c>
      <c r="B167">
        <v>317.20001220703125</v>
      </c>
    </row>
    <row r="168" spans="1:2" x14ac:dyDescent="0.25">
      <c r="A168">
        <v>787.468994140625</v>
      </c>
      <c r="B168">
        <v>291.29998779296875</v>
      </c>
    </row>
    <row r="169" spans="1:2" x14ac:dyDescent="0.25">
      <c r="A169">
        <v>787.48101806640625</v>
      </c>
      <c r="B169">
        <v>300.70001220703125</v>
      </c>
    </row>
    <row r="170" spans="1:2" x14ac:dyDescent="0.25">
      <c r="A170">
        <v>787.49298095703125</v>
      </c>
      <c r="B170">
        <v>252.5</v>
      </c>
    </row>
    <row r="171" spans="1:2" x14ac:dyDescent="0.25">
      <c r="A171">
        <v>787.5050048828125</v>
      </c>
      <c r="B171">
        <v>226.30000305175781</v>
      </c>
    </row>
    <row r="172" spans="1:2" x14ac:dyDescent="0.25">
      <c r="A172">
        <v>787.51800537109375</v>
      </c>
      <c r="B172">
        <v>247</v>
      </c>
    </row>
    <row r="173" spans="1:2" x14ac:dyDescent="0.25">
      <c r="A173">
        <v>787.530029296875</v>
      </c>
      <c r="B173">
        <v>269</v>
      </c>
    </row>
    <row r="174" spans="1:2" x14ac:dyDescent="0.25">
      <c r="A174">
        <v>787.5419921875</v>
      </c>
      <c r="B174">
        <v>265.79998779296875</v>
      </c>
    </row>
    <row r="175" spans="1:2" x14ac:dyDescent="0.25">
      <c r="A175">
        <v>787.55401611328125</v>
      </c>
      <c r="B175">
        <v>210.5</v>
      </c>
    </row>
    <row r="176" spans="1:2" x14ac:dyDescent="0.25">
      <c r="A176">
        <v>787.5670166015625</v>
      </c>
      <c r="B176">
        <v>197</v>
      </c>
    </row>
    <row r="177" spans="1:2" x14ac:dyDescent="0.25">
      <c r="A177">
        <v>787.5789794921875</v>
      </c>
      <c r="B177">
        <v>218.30000305175781</v>
      </c>
    </row>
    <row r="178" spans="1:2" x14ac:dyDescent="0.25">
      <c r="A178">
        <v>787.59100341796875</v>
      </c>
      <c r="B178">
        <v>210</v>
      </c>
    </row>
    <row r="179" spans="1:2" x14ac:dyDescent="0.25">
      <c r="A179">
        <v>787.60302734375</v>
      </c>
      <c r="B179">
        <v>256.5</v>
      </c>
    </row>
    <row r="180" spans="1:2" x14ac:dyDescent="0.25">
      <c r="A180">
        <v>787.61602783203125</v>
      </c>
      <c r="B180">
        <v>313.5</v>
      </c>
    </row>
    <row r="181" spans="1:2" x14ac:dyDescent="0.25">
      <c r="A181">
        <v>787.62799072265625</v>
      </c>
      <c r="B181">
        <v>303</v>
      </c>
    </row>
    <row r="182" spans="1:2" x14ac:dyDescent="0.25">
      <c r="A182">
        <v>787.6400146484375</v>
      </c>
      <c r="B182">
        <v>293.29998779296875</v>
      </c>
    </row>
    <row r="183" spans="1:2" x14ac:dyDescent="0.25">
      <c r="A183">
        <v>787.6519775390625</v>
      </c>
      <c r="B183">
        <v>298</v>
      </c>
    </row>
    <row r="184" spans="1:2" x14ac:dyDescent="0.25">
      <c r="A184">
        <v>787.66497802734375</v>
      </c>
      <c r="B184">
        <v>317</v>
      </c>
    </row>
    <row r="185" spans="1:2" x14ac:dyDescent="0.25">
      <c r="A185">
        <v>787.677001953125</v>
      </c>
      <c r="B185">
        <v>358.29998779296875</v>
      </c>
    </row>
    <row r="186" spans="1:2" x14ac:dyDescent="0.25">
      <c r="A186">
        <v>787.68902587890625</v>
      </c>
      <c r="B186">
        <v>328.29998779296875</v>
      </c>
    </row>
    <row r="187" spans="1:2" x14ac:dyDescent="0.25">
      <c r="A187">
        <v>787.70098876953125</v>
      </c>
      <c r="B187">
        <v>289.5</v>
      </c>
    </row>
    <row r="188" spans="1:2" x14ac:dyDescent="0.25">
      <c r="A188">
        <v>787.7139892578125</v>
      </c>
      <c r="B188">
        <v>377.70001220703125</v>
      </c>
    </row>
    <row r="189" spans="1:2" x14ac:dyDescent="0.25">
      <c r="A189">
        <v>787.72601318359375</v>
      </c>
      <c r="B189">
        <v>407.5</v>
      </c>
    </row>
    <row r="190" spans="1:2" x14ac:dyDescent="0.25">
      <c r="A190">
        <v>787.73797607421875</v>
      </c>
      <c r="B190">
        <v>294.5</v>
      </c>
    </row>
    <row r="191" spans="1:2" x14ac:dyDescent="0.25">
      <c r="A191">
        <v>787.75</v>
      </c>
      <c r="B191">
        <v>255.30000305175781</v>
      </c>
    </row>
    <row r="192" spans="1:2" x14ac:dyDescent="0.25">
      <c r="A192">
        <v>787.76300048828125</v>
      </c>
      <c r="B192">
        <v>423.20001220703125</v>
      </c>
    </row>
    <row r="193" spans="1:2" x14ac:dyDescent="0.25">
      <c r="A193">
        <v>787.7750244140625</v>
      </c>
      <c r="B193">
        <v>619.70001220703125</v>
      </c>
    </row>
    <row r="194" spans="1:2" x14ac:dyDescent="0.25">
      <c r="A194">
        <v>787.7869873046875</v>
      </c>
      <c r="B194">
        <v>773.20001220703125</v>
      </c>
    </row>
    <row r="195" spans="1:2" x14ac:dyDescent="0.25">
      <c r="A195">
        <v>787.79901123046875</v>
      </c>
      <c r="B195">
        <v>1240</v>
      </c>
    </row>
    <row r="196" spans="1:2" x14ac:dyDescent="0.25">
      <c r="A196">
        <v>787.81201171875</v>
      </c>
      <c r="B196">
        <v>4091</v>
      </c>
    </row>
    <row r="197" spans="1:2" x14ac:dyDescent="0.25">
      <c r="A197">
        <v>787.823974609375</v>
      </c>
      <c r="B197">
        <v>17350</v>
      </c>
    </row>
    <row r="198" spans="1:2" x14ac:dyDescent="0.25">
      <c r="A198">
        <v>787.83599853515625</v>
      </c>
      <c r="B198">
        <v>46660</v>
      </c>
    </row>
    <row r="199" spans="1:2" x14ac:dyDescent="0.25">
      <c r="A199">
        <v>787.8480224609375</v>
      </c>
      <c r="B199">
        <v>71140</v>
      </c>
    </row>
    <row r="200" spans="1:2" x14ac:dyDescent="0.25">
      <c r="A200">
        <v>787.86102294921875</v>
      </c>
      <c r="B200">
        <v>61850</v>
      </c>
    </row>
    <row r="201" spans="1:2" x14ac:dyDescent="0.25">
      <c r="A201">
        <v>787.87298583984375</v>
      </c>
      <c r="B201">
        <v>30790</v>
      </c>
    </row>
    <row r="202" spans="1:2" x14ac:dyDescent="0.25">
      <c r="A202">
        <v>787.885009765625</v>
      </c>
      <c r="B202">
        <v>9233</v>
      </c>
    </row>
    <row r="203" spans="1:2" x14ac:dyDescent="0.25">
      <c r="A203">
        <v>787.89697265625</v>
      </c>
      <c r="B203">
        <v>2237</v>
      </c>
    </row>
    <row r="204" spans="1:2" x14ac:dyDescent="0.25">
      <c r="A204">
        <v>787.90997314453125</v>
      </c>
      <c r="B204">
        <v>856.79998779296875</v>
      </c>
    </row>
    <row r="205" spans="1:2" x14ac:dyDescent="0.25">
      <c r="A205">
        <v>787.9219970703125</v>
      </c>
      <c r="B205">
        <v>623.70001220703125</v>
      </c>
    </row>
    <row r="206" spans="1:2" x14ac:dyDescent="0.25">
      <c r="A206">
        <v>787.93402099609375</v>
      </c>
      <c r="B206">
        <v>452</v>
      </c>
    </row>
    <row r="207" spans="1:2" x14ac:dyDescent="0.25">
      <c r="A207">
        <v>787.94598388671875</v>
      </c>
      <c r="B207">
        <v>351.5</v>
      </c>
    </row>
    <row r="208" spans="1:2" x14ac:dyDescent="0.25">
      <c r="A208">
        <v>787.958984375</v>
      </c>
      <c r="B208">
        <v>298.5</v>
      </c>
    </row>
    <row r="209" spans="1:2" x14ac:dyDescent="0.25">
      <c r="A209">
        <v>787.97100830078125</v>
      </c>
      <c r="B209">
        <v>212</v>
      </c>
    </row>
    <row r="210" spans="1:2" x14ac:dyDescent="0.25">
      <c r="A210">
        <v>787.98297119140625</v>
      </c>
      <c r="B210">
        <v>125.80000305175781</v>
      </c>
    </row>
    <row r="211" spans="1:2" x14ac:dyDescent="0.25">
      <c r="A211">
        <v>787.9949951171875</v>
      </c>
      <c r="B211">
        <v>165.5</v>
      </c>
    </row>
    <row r="212" spans="1:2" x14ac:dyDescent="0.25">
      <c r="A212">
        <v>788.00799560546875</v>
      </c>
      <c r="B212">
        <v>255.30000305175781</v>
      </c>
    </row>
    <row r="213" spans="1:2" x14ac:dyDescent="0.25">
      <c r="A213">
        <v>788.02001953125</v>
      </c>
      <c r="B213">
        <v>268.79998779296875</v>
      </c>
    </row>
    <row r="214" spans="1:2" x14ac:dyDescent="0.25">
      <c r="A214">
        <v>788.031982421875</v>
      </c>
      <c r="B214">
        <v>229.5</v>
      </c>
    </row>
    <row r="215" spans="1:2" x14ac:dyDescent="0.25">
      <c r="A215">
        <v>788.04400634765625</v>
      </c>
      <c r="B215">
        <v>189.30000305175781</v>
      </c>
    </row>
    <row r="216" spans="1:2" x14ac:dyDescent="0.25">
      <c r="A216">
        <v>788.0570068359375</v>
      </c>
      <c r="B216">
        <v>177.80000305175781</v>
      </c>
    </row>
    <row r="217" spans="1:2" x14ac:dyDescent="0.25">
      <c r="A217">
        <v>788.0689697265625</v>
      </c>
      <c r="B217">
        <v>174.80000305175781</v>
      </c>
    </row>
    <row r="218" spans="1:2" x14ac:dyDescent="0.25">
      <c r="A218">
        <v>788.08099365234375</v>
      </c>
      <c r="B218">
        <v>160.30000305175781</v>
      </c>
    </row>
    <row r="219" spans="1:2" x14ac:dyDescent="0.25">
      <c r="A219">
        <v>788.093994140625</v>
      </c>
      <c r="B219">
        <v>174.5</v>
      </c>
    </row>
    <row r="220" spans="1:2" x14ac:dyDescent="0.25">
      <c r="A220">
        <v>788.10601806640625</v>
      </c>
      <c r="B220">
        <v>205.30000305175781</v>
      </c>
    </row>
    <row r="221" spans="1:2" x14ac:dyDescent="0.25">
      <c r="A221">
        <v>788.11798095703125</v>
      </c>
      <c r="B221">
        <v>224.80000305175781</v>
      </c>
    </row>
    <row r="222" spans="1:2" x14ac:dyDescent="0.25">
      <c r="A222">
        <v>788.1300048828125</v>
      </c>
      <c r="B222">
        <v>278.29998779296875</v>
      </c>
    </row>
    <row r="223" spans="1:2" x14ac:dyDescent="0.25">
      <c r="A223">
        <v>788.14300537109375</v>
      </c>
      <c r="B223">
        <v>309.79998779296875</v>
      </c>
    </row>
    <row r="224" spans="1:2" x14ac:dyDescent="0.25">
      <c r="A224">
        <v>788.155029296875</v>
      </c>
      <c r="B224">
        <v>285.5</v>
      </c>
    </row>
    <row r="225" spans="1:2" x14ac:dyDescent="0.25">
      <c r="A225">
        <v>788.1669921875</v>
      </c>
      <c r="B225">
        <v>275</v>
      </c>
    </row>
    <row r="226" spans="1:2" x14ac:dyDescent="0.25">
      <c r="A226">
        <v>788.17901611328125</v>
      </c>
      <c r="B226">
        <v>242.80000305175781</v>
      </c>
    </row>
    <row r="227" spans="1:2" x14ac:dyDescent="0.25">
      <c r="A227">
        <v>788.1920166015625</v>
      </c>
      <c r="B227">
        <v>192</v>
      </c>
    </row>
    <row r="228" spans="1:2" x14ac:dyDescent="0.25">
      <c r="A228">
        <v>788.2039794921875</v>
      </c>
      <c r="B228">
        <v>174</v>
      </c>
    </row>
    <row r="229" spans="1:2" x14ac:dyDescent="0.25">
      <c r="A229">
        <v>788.21600341796875</v>
      </c>
      <c r="B229">
        <v>173.19999694824219</v>
      </c>
    </row>
    <row r="230" spans="1:2" x14ac:dyDescent="0.25">
      <c r="A230">
        <v>788.22802734375</v>
      </c>
      <c r="B230">
        <v>190</v>
      </c>
    </row>
    <row r="231" spans="1:2" x14ac:dyDescent="0.25">
      <c r="A231">
        <v>788.24102783203125</v>
      </c>
      <c r="B231">
        <v>204.69999694824219</v>
      </c>
    </row>
    <row r="232" spans="1:2" x14ac:dyDescent="0.25">
      <c r="A232">
        <v>788.25299072265625</v>
      </c>
      <c r="B232">
        <v>236.19999694824219</v>
      </c>
    </row>
    <row r="233" spans="1:2" x14ac:dyDescent="0.25">
      <c r="A233">
        <v>788.2650146484375</v>
      </c>
      <c r="B233">
        <v>367.5</v>
      </c>
    </row>
    <row r="234" spans="1:2" x14ac:dyDescent="0.25">
      <c r="A234">
        <v>788.2769775390625</v>
      </c>
      <c r="B234">
        <v>549</v>
      </c>
    </row>
    <row r="235" spans="1:2" x14ac:dyDescent="0.25">
      <c r="A235">
        <v>788.28997802734375</v>
      </c>
      <c r="B235">
        <v>789</v>
      </c>
    </row>
    <row r="236" spans="1:2" x14ac:dyDescent="0.25">
      <c r="A236">
        <v>788.302001953125</v>
      </c>
      <c r="B236">
        <v>1386</v>
      </c>
    </row>
    <row r="237" spans="1:2" x14ac:dyDescent="0.25">
      <c r="A237">
        <v>788.31402587890625</v>
      </c>
      <c r="B237">
        <v>3855</v>
      </c>
    </row>
    <row r="238" spans="1:2" x14ac:dyDescent="0.25">
      <c r="A238">
        <v>788.32598876953125</v>
      </c>
      <c r="B238">
        <v>14190</v>
      </c>
    </row>
    <row r="239" spans="1:2" x14ac:dyDescent="0.25">
      <c r="A239">
        <v>788.3389892578125</v>
      </c>
      <c r="B239">
        <v>37800</v>
      </c>
    </row>
    <row r="240" spans="1:2" x14ac:dyDescent="0.25">
      <c r="A240">
        <v>788.35101318359375</v>
      </c>
      <c r="B240">
        <v>58730</v>
      </c>
    </row>
    <row r="241" spans="1:2" x14ac:dyDescent="0.25">
      <c r="A241">
        <v>788.36297607421875</v>
      </c>
      <c r="B241">
        <v>51860</v>
      </c>
    </row>
    <row r="242" spans="1:2" x14ac:dyDescent="0.25">
      <c r="A242">
        <v>788.375</v>
      </c>
      <c r="B242">
        <v>26210</v>
      </c>
    </row>
    <row r="243" spans="1:2" x14ac:dyDescent="0.25">
      <c r="A243">
        <v>788.38800048828125</v>
      </c>
      <c r="B243">
        <v>8241</v>
      </c>
    </row>
    <row r="244" spans="1:2" x14ac:dyDescent="0.25">
      <c r="A244">
        <v>788.4000244140625</v>
      </c>
      <c r="B244">
        <v>2208</v>
      </c>
    </row>
    <row r="245" spans="1:2" x14ac:dyDescent="0.25">
      <c r="A245">
        <v>788.4119873046875</v>
      </c>
      <c r="B245">
        <v>906.29998779296875</v>
      </c>
    </row>
    <row r="246" spans="1:2" x14ac:dyDescent="0.25">
      <c r="A246">
        <v>788.42401123046875</v>
      </c>
      <c r="B246">
        <v>714</v>
      </c>
    </row>
    <row r="247" spans="1:2" x14ac:dyDescent="0.25">
      <c r="A247">
        <v>788.43701171875</v>
      </c>
      <c r="B247">
        <v>481.29998779296875</v>
      </c>
    </row>
    <row r="248" spans="1:2" x14ac:dyDescent="0.25">
      <c r="A248">
        <v>788.448974609375</v>
      </c>
      <c r="B248">
        <v>289.79998779296875</v>
      </c>
    </row>
    <row r="249" spans="1:2" x14ac:dyDescent="0.25">
      <c r="A249">
        <v>788.46099853515625</v>
      </c>
      <c r="B249">
        <v>220.80000305175781</v>
      </c>
    </row>
    <row r="250" spans="1:2" x14ac:dyDescent="0.25">
      <c r="A250">
        <v>788.4739990234375</v>
      </c>
      <c r="B250">
        <v>211.5</v>
      </c>
    </row>
    <row r="251" spans="1:2" x14ac:dyDescent="0.25">
      <c r="A251">
        <v>788.48602294921875</v>
      </c>
      <c r="B251">
        <v>247.30000305175781</v>
      </c>
    </row>
    <row r="252" spans="1:2" x14ac:dyDescent="0.25">
      <c r="A252">
        <v>788.49798583984375</v>
      </c>
      <c r="B252">
        <v>256</v>
      </c>
    </row>
    <row r="253" spans="1:2" x14ac:dyDescent="0.25">
      <c r="A253">
        <v>788.510009765625</v>
      </c>
      <c r="B253">
        <v>227.69999694824219</v>
      </c>
    </row>
    <row r="254" spans="1:2" x14ac:dyDescent="0.25">
      <c r="A254">
        <v>788.52301025390625</v>
      </c>
      <c r="B254">
        <v>250.19999694824219</v>
      </c>
    </row>
    <row r="255" spans="1:2" x14ac:dyDescent="0.25">
      <c r="A255">
        <v>788.53497314453125</v>
      </c>
      <c r="B255">
        <v>253</v>
      </c>
    </row>
    <row r="256" spans="1:2" x14ac:dyDescent="0.25">
      <c r="A256">
        <v>788.5469970703125</v>
      </c>
      <c r="B256">
        <v>174.19999694824219</v>
      </c>
    </row>
    <row r="257" spans="1:2" x14ac:dyDescent="0.25">
      <c r="A257">
        <v>788.55902099609375</v>
      </c>
      <c r="B257">
        <v>139.5</v>
      </c>
    </row>
    <row r="258" spans="1:2" x14ac:dyDescent="0.25">
      <c r="A258">
        <v>788.572021484375</v>
      </c>
      <c r="B258">
        <v>141.80000305175781</v>
      </c>
    </row>
    <row r="259" spans="1:2" x14ac:dyDescent="0.25">
      <c r="A259">
        <v>788.583984375</v>
      </c>
      <c r="B259">
        <v>132.30000305175781</v>
      </c>
    </row>
    <row r="260" spans="1:2" x14ac:dyDescent="0.25">
      <c r="A260">
        <v>788.59600830078125</v>
      </c>
      <c r="B260">
        <v>191.80000305175781</v>
      </c>
    </row>
    <row r="261" spans="1:2" x14ac:dyDescent="0.25">
      <c r="A261">
        <v>788.60797119140625</v>
      </c>
      <c r="B261">
        <v>270.79998779296875</v>
      </c>
    </row>
    <row r="262" spans="1:2" x14ac:dyDescent="0.25">
      <c r="A262">
        <v>788.6209716796875</v>
      </c>
      <c r="B262">
        <v>269.20001220703125</v>
      </c>
    </row>
    <row r="263" spans="1:2" x14ac:dyDescent="0.25">
      <c r="A263">
        <v>788.63299560546875</v>
      </c>
      <c r="B263">
        <v>239.30000305175781</v>
      </c>
    </row>
    <row r="264" spans="1:2" x14ac:dyDescent="0.25">
      <c r="A264">
        <v>788.64501953125</v>
      </c>
      <c r="B264">
        <v>253</v>
      </c>
    </row>
    <row r="265" spans="1:2" x14ac:dyDescent="0.25">
      <c r="A265">
        <v>788.656982421875</v>
      </c>
      <c r="B265">
        <v>302</v>
      </c>
    </row>
    <row r="266" spans="1:2" x14ac:dyDescent="0.25">
      <c r="A266">
        <v>788.66998291015625</v>
      </c>
      <c r="B266">
        <v>283.5</v>
      </c>
    </row>
    <row r="267" spans="1:2" x14ac:dyDescent="0.25">
      <c r="A267">
        <v>788.6820068359375</v>
      </c>
      <c r="B267">
        <v>199.5</v>
      </c>
    </row>
    <row r="268" spans="1:2" x14ac:dyDescent="0.25">
      <c r="A268">
        <v>788.6939697265625</v>
      </c>
      <c r="B268">
        <v>160</v>
      </c>
    </row>
    <row r="269" spans="1:2" x14ac:dyDescent="0.25">
      <c r="A269">
        <v>788.70599365234375</v>
      </c>
      <c r="B269">
        <v>160.69999694824219</v>
      </c>
    </row>
    <row r="270" spans="1:2" x14ac:dyDescent="0.25">
      <c r="A270">
        <v>788.718994140625</v>
      </c>
      <c r="B270">
        <v>169</v>
      </c>
    </row>
    <row r="271" spans="1:2" x14ac:dyDescent="0.25">
      <c r="A271">
        <v>788.73101806640625</v>
      </c>
      <c r="B271">
        <v>224.30000305175781</v>
      </c>
    </row>
    <row r="272" spans="1:2" x14ac:dyDescent="0.25">
      <c r="A272">
        <v>788.74298095703125</v>
      </c>
      <c r="B272">
        <v>318.5</v>
      </c>
    </row>
    <row r="273" spans="1:2" x14ac:dyDescent="0.25">
      <c r="A273">
        <v>788.7550048828125</v>
      </c>
      <c r="B273">
        <v>361</v>
      </c>
    </row>
    <row r="274" spans="1:2" x14ac:dyDescent="0.25">
      <c r="A274">
        <v>788.76800537109375</v>
      </c>
      <c r="B274">
        <v>345</v>
      </c>
    </row>
    <row r="275" spans="1:2" x14ac:dyDescent="0.25">
      <c r="A275">
        <v>788.780029296875</v>
      </c>
      <c r="B275">
        <v>397.29998779296875</v>
      </c>
    </row>
    <row r="276" spans="1:2" x14ac:dyDescent="0.25">
      <c r="A276">
        <v>788.7919921875</v>
      </c>
      <c r="B276">
        <v>640.5</v>
      </c>
    </row>
    <row r="277" spans="1:2" x14ac:dyDescent="0.25">
      <c r="A277">
        <v>788.80499267578125</v>
      </c>
      <c r="B277">
        <v>1148</v>
      </c>
    </row>
    <row r="278" spans="1:2" x14ac:dyDescent="0.25">
      <c r="A278">
        <v>788.8170166015625</v>
      </c>
      <c r="B278">
        <v>3228</v>
      </c>
    </row>
    <row r="279" spans="1:2" x14ac:dyDescent="0.25">
      <c r="A279">
        <v>788.8289794921875</v>
      </c>
      <c r="B279">
        <v>11740</v>
      </c>
    </row>
    <row r="280" spans="1:2" x14ac:dyDescent="0.25">
      <c r="A280">
        <v>788.84100341796875</v>
      </c>
      <c r="B280">
        <v>30220</v>
      </c>
    </row>
    <row r="281" spans="1:2" x14ac:dyDescent="0.25">
      <c r="A281">
        <v>788.85400390625</v>
      </c>
      <c r="B281">
        <v>45600</v>
      </c>
    </row>
    <row r="282" spans="1:2" x14ac:dyDescent="0.25">
      <c r="A282">
        <v>788.86602783203125</v>
      </c>
      <c r="B282">
        <v>39980</v>
      </c>
    </row>
    <row r="283" spans="1:2" x14ac:dyDescent="0.25">
      <c r="A283">
        <v>788.87799072265625</v>
      </c>
      <c r="B283">
        <v>20830</v>
      </c>
    </row>
    <row r="284" spans="1:2" x14ac:dyDescent="0.25">
      <c r="A284">
        <v>788.8900146484375</v>
      </c>
      <c r="B284">
        <v>6825</v>
      </c>
    </row>
    <row r="285" spans="1:2" x14ac:dyDescent="0.25">
      <c r="A285">
        <v>788.90301513671875</v>
      </c>
      <c r="B285">
        <v>1806</v>
      </c>
    </row>
    <row r="286" spans="1:2" x14ac:dyDescent="0.25">
      <c r="A286">
        <v>788.91497802734375</v>
      </c>
      <c r="B286">
        <v>770.20001220703125</v>
      </c>
    </row>
    <row r="287" spans="1:2" x14ac:dyDescent="0.25">
      <c r="A287">
        <v>788.927001953125</v>
      </c>
      <c r="B287">
        <v>550.29998779296875</v>
      </c>
    </row>
    <row r="288" spans="1:2" x14ac:dyDescent="0.25">
      <c r="A288">
        <v>788.93902587890625</v>
      </c>
      <c r="B288">
        <v>473.70001220703125</v>
      </c>
    </row>
    <row r="289" spans="1:2" x14ac:dyDescent="0.25">
      <c r="A289">
        <v>788.9520263671875</v>
      </c>
      <c r="B289">
        <v>380</v>
      </c>
    </row>
    <row r="290" spans="1:2" x14ac:dyDescent="0.25">
      <c r="A290">
        <v>788.9639892578125</v>
      </c>
      <c r="B290">
        <v>238.5</v>
      </c>
    </row>
    <row r="291" spans="1:2" x14ac:dyDescent="0.25">
      <c r="A291">
        <v>788.97601318359375</v>
      </c>
      <c r="B291">
        <v>165.80000305175781</v>
      </c>
    </row>
    <row r="292" spans="1:2" x14ac:dyDescent="0.25">
      <c r="A292">
        <v>788.98797607421875</v>
      </c>
      <c r="B292">
        <v>160</v>
      </c>
    </row>
    <row r="293" spans="1:2" x14ac:dyDescent="0.25">
      <c r="A293">
        <v>789.0009765625</v>
      </c>
      <c r="B293">
        <v>163</v>
      </c>
    </row>
    <row r="294" spans="1:2" x14ac:dyDescent="0.25">
      <c r="A294">
        <v>789.01300048828125</v>
      </c>
      <c r="B294">
        <v>148.19999694824219</v>
      </c>
    </row>
    <row r="295" spans="1:2" x14ac:dyDescent="0.25">
      <c r="A295">
        <v>789.0250244140625</v>
      </c>
      <c r="B295">
        <v>143.30000305175781</v>
      </c>
    </row>
    <row r="296" spans="1:2" x14ac:dyDescent="0.25">
      <c r="A296">
        <v>789.0369873046875</v>
      </c>
      <c r="B296">
        <v>126.80000305175781</v>
      </c>
    </row>
    <row r="297" spans="1:2" x14ac:dyDescent="0.25">
      <c r="A297">
        <v>789.04998779296875</v>
      </c>
      <c r="B297">
        <v>105</v>
      </c>
    </row>
    <row r="298" spans="1:2" x14ac:dyDescent="0.25">
      <c r="A298">
        <v>789.06201171875</v>
      </c>
      <c r="B298">
        <v>137.30000305175781</v>
      </c>
    </row>
    <row r="299" spans="1:2" x14ac:dyDescent="0.25">
      <c r="A299">
        <v>789.073974609375</v>
      </c>
      <c r="B299">
        <v>169.80000305175781</v>
      </c>
    </row>
    <row r="300" spans="1:2" x14ac:dyDescent="0.25">
      <c r="A300">
        <v>789.08599853515625</v>
      </c>
      <c r="B300">
        <v>158.5</v>
      </c>
    </row>
    <row r="301" spans="1:2" x14ac:dyDescent="0.25">
      <c r="A301">
        <v>789.0989990234375</v>
      </c>
      <c r="B301">
        <v>155</v>
      </c>
    </row>
    <row r="302" spans="1:2" x14ac:dyDescent="0.25">
      <c r="A302">
        <v>789.11102294921875</v>
      </c>
      <c r="B302">
        <v>157.69999694824219</v>
      </c>
    </row>
    <row r="303" spans="1:2" x14ac:dyDescent="0.25">
      <c r="A303">
        <v>789.12298583984375</v>
      </c>
      <c r="B303">
        <v>150.80000305175781</v>
      </c>
    </row>
    <row r="304" spans="1:2" x14ac:dyDescent="0.25">
      <c r="A304">
        <v>789.135986328125</v>
      </c>
      <c r="B304">
        <v>202</v>
      </c>
    </row>
    <row r="305" spans="1:2" x14ac:dyDescent="0.25">
      <c r="A305">
        <v>789.14801025390625</v>
      </c>
      <c r="B305">
        <v>249.80000305175781</v>
      </c>
    </row>
    <row r="306" spans="1:2" x14ac:dyDescent="0.25">
      <c r="A306">
        <v>789.15997314453125</v>
      </c>
      <c r="B306">
        <v>203.80000305175781</v>
      </c>
    </row>
    <row r="307" spans="1:2" x14ac:dyDescent="0.25">
      <c r="A307">
        <v>789.1719970703125</v>
      </c>
      <c r="B307">
        <v>198.19999694824219</v>
      </c>
    </row>
    <row r="308" spans="1:2" x14ac:dyDescent="0.25">
      <c r="A308">
        <v>789.18499755859375</v>
      </c>
      <c r="B308">
        <v>248.5</v>
      </c>
    </row>
    <row r="309" spans="1:2" x14ac:dyDescent="0.25">
      <c r="A309">
        <v>789.197021484375</v>
      </c>
      <c r="B309">
        <v>227.30000305175781</v>
      </c>
    </row>
    <row r="310" spans="1:2" x14ac:dyDescent="0.25">
      <c r="A310">
        <v>789.208984375</v>
      </c>
      <c r="B310">
        <v>193</v>
      </c>
    </row>
    <row r="311" spans="1:2" x14ac:dyDescent="0.25">
      <c r="A311">
        <v>789.22100830078125</v>
      </c>
      <c r="B311">
        <v>191.30000305175781</v>
      </c>
    </row>
    <row r="312" spans="1:2" x14ac:dyDescent="0.25">
      <c r="A312">
        <v>789.2340087890625</v>
      </c>
      <c r="B312">
        <v>204.5</v>
      </c>
    </row>
    <row r="313" spans="1:2" x14ac:dyDescent="0.25">
      <c r="A313">
        <v>789.2459716796875</v>
      </c>
      <c r="B313">
        <v>246.5</v>
      </c>
    </row>
    <row r="314" spans="1:2" x14ac:dyDescent="0.25">
      <c r="A314">
        <v>789.25799560546875</v>
      </c>
      <c r="B314">
        <v>294.70001220703125</v>
      </c>
    </row>
    <row r="315" spans="1:2" x14ac:dyDescent="0.25">
      <c r="A315">
        <v>789.27099609375</v>
      </c>
      <c r="B315">
        <v>325.70001220703125</v>
      </c>
    </row>
    <row r="316" spans="1:2" x14ac:dyDescent="0.25">
      <c r="A316">
        <v>789.28302001953125</v>
      </c>
      <c r="B316">
        <v>352.70001220703125</v>
      </c>
    </row>
    <row r="317" spans="1:2" x14ac:dyDescent="0.25">
      <c r="A317">
        <v>789.29498291015625</v>
      </c>
      <c r="B317">
        <v>545.5</v>
      </c>
    </row>
    <row r="318" spans="1:2" x14ac:dyDescent="0.25">
      <c r="A318">
        <v>789.3070068359375</v>
      </c>
      <c r="B318">
        <v>1218</v>
      </c>
    </row>
    <row r="319" spans="1:2" x14ac:dyDescent="0.25">
      <c r="A319">
        <v>789.32000732421875</v>
      </c>
      <c r="B319">
        <v>3500</v>
      </c>
    </row>
    <row r="320" spans="1:2" x14ac:dyDescent="0.25">
      <c r="A320">
        <v>789.33197021484375</v>
      </c>
      <c r="B320">
        <v>10380</v>
      </c>
    </row>
    <row r="321" spans="1:2" x14ac:dyDescent="0.25">
      <c r="A321">
        <v>789.343994140625</v>
      </c>
      <c r="B321">
        <v>23870</v>
      </c>
    </row>
    <row r="322" spans="1:2" x14ac:dyDescent="0.25">
      <c r="A322">
        <v>789.35601806640625</v>
      </c>
      <c r="B322">
        <v>35890</v>
      </c>
    </row>
    <row r="323" spans="1:2" x14ac:dyDescent="0.25">
      <c r="A323">
        <v>789.3690185546875</v>
      </c>
      <c r="B323">
        <v>32930</v>
      </c>
    </row>
    <row r="324" spans="1:2" x14ac:dyDescent="0.25">
      <c r="A324">
        <v>789.3809814453125</v>
      </c>
      <c r="B324">
        <v>18190</v>
      </c>
    </row>
    <row r="325" spans="1:2" x14ac:dyDescent="0.25">
      <c r="A325">
        <v>789.39300537109375</v>
      </c>
      <c r="B325">
        <v>6612</v>
      </c>
    </row>
    <row r="326" spans="1:2" x14ac:dyDescent="0.25">
      <c r="A326">
        <v>789.405029296875</v>
      </c>
      <c r="B326">
        <v>2181</v>
      </c>
    </row>
    <row r="327" spans="1:2" x14ac:dyDescent="0.25">
      <c r="A327">
        <v>789.41802978515625</v>
      </c>
      <c r="B327">
        <v>841.5</v>
      </c>
    </row>
    <row r="328" spans="1:2" x14ac:dyDescent="0.25">
      <c r="A328">
        <v>789.42999267578125</v>
      </c>
      <c r="B328">
        <v>390</v>
      </c>
    </row>
    <row r="329" spans="1:2" x14ac:dyDescent="0.25">
      <c r="A329">
        <v>789.4420166015625</v>
      </c>
      <c r="B329">
        <v>253.80000305175781</v>
      </c>
    </row>
    <row r="330" spans="1:2" x14ac:dyDescent="0.25">
      <c r="A330">
        <v>789.4539794921875</v>
      </c>
      <c r="B330">
        <v>273</v>
      </c>
    </row>
    <row r="331" spans="1:2" x14ac:dyDescent="0.25">
      <c r="A331">
        <v>789.46697998046875</v>
      </c>
      <c r="B331">
        <v>280.5</v>
      </c>
    </row>
    <row r="332" spans="1:2" x14ac:dyDescent="0.25">
      <c r="A332">
        <v>789.47900390625</v>
      </c>
      <c r="B332">
        <v>191.80000305175781</v>
      </c>
    </row>
    <row r="333" spans="1:2" x14ac:dyDescent="0.25">
      <c r="A333">
        <v>789.49102783203125</v>
      </c>
      <c r="B333">
        <v>145.5</v>
      </c>
    </row>
    <row r="334" spans="1:2" x14ac:dyDescent="0.25">
      <c r="A334">
        <v>789.5040283203125</v>
      </c>
      <c r="B334">
        <v>187.5</v>
      </c>
    </row>
    <row r="335" spans="1:2" x14ac:dyDescent="0.25">
      <c r="A335">
        <v>789.5159912109375</v>
      </c>
      <c r="B335">
        <v>207.19999694824219</v>
      </c>
    </row>
    <row r="336" spans="1:2" x14ac:dyDescent="0.25">
      <c r="A336">
        <v>789.52801513671875</v>
      </c>
      <c r="B336">
        <v>178.5</v>
      </c>
    </row>
    <row r="337" spans="1:2" x14ac:dyDescent="0.25">
      <c r="A337">
        <v>789.53997802734375</v>
      </c>
      <c r="B337">
        <v>119.80000305175781</v>
      </c>
    </row>
    <row r="338" spans="1:2" x14ac:dyDescent="0.25">
      <c r="A338">
        <v>789.552978515625</v>
      </c>
      <c r="B338">
        <v>77.75</v>
      </c>
    </row>
    <row r="339" spans="1:2" x14ac:dyDescent="0.25">
      <c r="A339">
        <v>789.56500244140625</v>
      </c>
      <c r="B339">
        <v>73.75</v>
      </c>
    </row>
    <row r="340" spans="1:2" x14ac:dyDescent="0.25">
      <c r="A340">
        <v>789.5770263671875</v>
      </c>
      <c r="B340">
        <v>93.75</v>
      </c>
    </row>
    <row r="341" spans="1:2" x14ac:dyDescent="0.25">
      <c r="A341">
        <v>789.5889892578125</v>
      </c>
      <c r="B341">
        <v>115.30000305175781</v>
      </c>
    </row>
    <row r="342" spans="1:2" x14ac:dyDescent="0.25">
      <c r="A342">
        <v>789.60198974609375</v>
      </c>
      <c r="B342">
        <v>113</v>
      </c>
    </row>
    <row r="343" spans="1:2" x14ac:dyDescent="0.25">
      <c r="A343">
        <v>789.614013671875</v>
      </c>
      <c r="B343">
        <v>135</v>
      </c>
    </row>
    <row r="344" spans="1:2" x14ac:dyDescent="0.25">
      <c r="A344">
        <v>789.6259765625</v>
      </c>
      <c r="B344">
        <v>225.19999694824219</v>
      </c>
    </row>
    <row r="345" spans="1:2" x14ac:dyDescent="0.25">
      <c r="A345">
        <v>789.63800048828125</v>
      </c>
      <c r="B345">
        <v>299.29998779296875</v>
      </c>
    </row>
    <row r="346" spans="1:2" x14ac:dyDescent="0.25">
      <c r="A346">
        <v>789.6510009765625</v>
      </c>
      <c r="B346">
        <v>267.79998779296875</v>
      </c>
    </row>
    <row r="347" spans="1:2" x14ac:dyDescent="0.25">
      <c r="A347">
        <v>789.66302490234375</v>
      </c>
      <c r="B347">
        <v>234</v>
      </c>
    </row>
    <row r="348" spans="1:2" x14ac:dyDescent="0.25">
      <c r="A348">
        <v>789.67498779296875</v>
      </c>
      <c r="B348">
        <v>229.30000305175781</v>
      </c>
    </row>
    <row r="349" spans="1:2" x14ac:dyDescent="0.25">
      <c r="A349">
        <v>789.68798828125</v>
      </c>
      <c r="B349">
        <v>285.29998779296875</v>
      </c>
    </row>
    <row r="350" spans="1:2" x14ac:dyDescent="0.25">
      <c r="A350">
        <v>789.70001220703125</v>
      </c>
      <c r="B350">
        <v>408.5</v>
      </c>
    </row>
    <row r="351" spans="1:2" x14ac:dyDescent="0.25">
      <c r="A351">
        <v>789.71197509765625</v>
      </c>
      <c r="B351">
        <v>387.5</v>
      </c>
    </row>
    <row r="352" spans="1:2" x14ac:dyDescent="0.25">
      <c r="A352">
        <v>789.7239990234375</v>
      </c>
      <c r="B352">
        <v>283.5</v>
      </c>
    </row>
    <row r="353" spans="1:2" x14ac:dyDescent="0.25">
      <c r="A353">
        <v>789.73699951171875</v>
      </c>
      <c r="B353">
        <v>243.30000305175781</v>
      </c>
    </row>
    <row r="354" spans="1:2" x14ac:dyDescent="0.25">
      <c r="A354">
        <v>789.7490234375</v>
      </c>
      <c r="B354">
        <v>215.5</v>
      </c>
    </row>
    <row r="355" spans="1:2" x14ac:dyDescent="0.25">
      <c r="A355">
        <v>789.760986328125</v>
      </c>
      <c r="B355">
        <v>233.5</v>
      </c>
    </row>
    <row r="356" spans="1:2" x14ac:dyDescent="0.25">
      <c r="A356">
        <v>789.77301025390625</v>
      </c>
      <c r="B356">
        <v>338.79998779296875</v>
      </c>
    </row>
    <row r="357" spans="1:2" x14ac:dyDescent="0.25">
      <c r="A357">
        <v>789.7860107421875</v>
      </c>
      <c r="B357">
        <v>525.5</v>
      </c>
    </row>
    <row r="358" spans="1:2" x14ac:dyDescent="0.25">
      <c r="A358">
        <v>789.7979736328125</v>
      </c>
      <c r="B358">
        <v>754.79998779296875</v>
      </c>
    </row>
    <row r="359" spans="1:2" x14ac:dyDescent="0.25">
      <c r="A359">
        <v>789.80999755859375</v>
      </c>
      <c r="B359">
        <v>1033</v>
      </c>
    </row>
    <row r="360" spans="1:2" x14ac:dyDescent="0.25">
      <c r="A360">
        <v>789.822998046875</v>
      </c>
      <c r="B360">
        <v>2422</v>
      </c>
    </row>
    <row r="361" spans="1:2" x14ac:dyDescent="0.25">
      <c r="A361">
        <v>789.83502197265625</v>
      </c>
      <c r="B361">
        <v>8922</v>
      </c>
    </row>
    <row r="362" spans="1:2" x14ac:dyDescent="0.25">
      <c r="A362">
        <v>789.84698486328125</v>
      </c>
      <c r="B362">
        <v>24270</v>
      </c>
    </row>
    <row r="363" spans="1:2" x14ac:dyDescent="0.25">
      <c r="A363">
        <v>789.8590087890625</v>
      </c>
      <c r="B363">
        <v>39190</v>
      </c>
    </row>
    <row r="364" spans="1:2" x14ac:dyDescent="0.25">
      <c r="A364">
        <v>789.87200927734375</v>
      </c>
      <c r="B364">
        <v>36440</v>
      </c>
    </row>
    <row r="365" spans="1:2" x14ac:dyDescent="0.25">
      <c r="A365">
        <v>789.88397216796875</v>
      </c>
      <c r="B365">
        <v>19450</v>
      </c>
    </row>
    <row r="366" spans="1:2" x14ac:dyDescent="0.25">
      <c r="A366">
        <v>789.89599609375</v>
      </c>
      <c r="B366">
        <v>6608</v>
      </c>
    </row>
    <row r="367" spans="1:2" x14ac:dyDescent="0.25">
      <c r="A367">
        <v>789.90802001953125</v>
      </c>
      <c r="B367">
        <v>2265</v>
      </c>
    </row>
    <row r="368" spans="1:2" x14ac:dyDescent="0.25">
      <c r="A368">
        <v>789.9210205078125</v>
      </c>
      <c r="B368">
        <v>1058</v>
      </c>
    </row>
    <row r="369" spans="1:2" x14ac:dyDescent="0.25">
      <c r="A369">
        <v>789.9329833984375</v>
      </c>
      <c r="B369">
        <v>645.70001220703125</v>
      </c>
    </row>
    <row r="370" spans="1:2" x14ac:dyDescent="0.25">
      <c r="A370">
        <v>789.94500732421875</v>
      </c>
      <c r="B370">
        <v>420</v>
      </c>
    </row>
    <row r="371" spans="1:2" x14ac:dyDescent="0.25">
      <c r="A371">
        <v>789.95697021484375</v>
      </c>
      <c r="B371">
        <v>278.5</v>
      </c>
    </row>
    <row r="372" spans="1:2" x14ac:dyDescent="0.25">
      <c r="A372">
        <v>789.969970703125</v>
      </c>
      <c r="B372">
        <v>242</v>
      </c>
    </row>
    <row r="373" spans="1:2" x14ac:dyDescent="0.25">
      <c r="A373">
        <v>789.98199462890625</v>
      </c>
      <c r="B373">
        <v>235.30000305175781</v>
      </c>
    </row>
    <row r="374" spans="1:2" x14ac:dyDescent="0.25">
      <c r="A374">
        <v>789.9940185546875</v>
      </c>
      <c r="B374">
        <v>214.80000305175781</v>
      </c>
    </row>
    <row r="375" spans="1:2" x14ac:dyDescent="0.25">
      <c r="A375">
        <v>790.00701904296875</v>
      </c>
      <c r="B375">
        <v>158.69999694824219</v>
      </c>
    </row>
    <row r="376" spans="1:2" x14ac:dyDescent="0.25">
      <c r="A376">
        <v>790.01898193359375</v>
      </c>
      <c r="B376">
        <v>138.80000305175781</v>
      </c>
    </row>
    <row r="377" spans="1:2" x14ac:dyDescent="0.25">
      <c r="A377">
        <v>790.031005859375</v>
      </c>
      <c r="B377">
        <v>145.80000305175781</v>
      </c>
    </row>
    <row r="378" spans="1:2" x14ac:dyDescent="0.25">
      <c r="A378">
        <v>790.04302978515625</v>
      </c>
      <c r="B378">
        <v>164.5</v>
      </c>
    </row>
    <row r="379" spans="1:2" x14ac:dyDescent="0.25">
      <c r="A379">
        <v>790.0560302734375</v>
      </c>
      <c r="B379">
        <v>175.5</v>
      </c>
    </row>
    <row r="380" spans="1:2" x14ac:dyDescent="0.25">
      <c r="A380">
        <v>790.0679931640625</v>
      </c>
      <c r="B380">
        <v>143.5</v>
      </c>
    </row>
    <row r="381" spans="1:2" x14ac:dyDescent="0.25">
      <c r="A381">
        <v>790.08001708984375</v>
      </c>
      <c r="B381">
        <v>158.5</v>
      </c>
    </row>
    <row r="382" spans="1:2" x14ac:dyDescent="0.25">
      <c r="A382">
        <v>790.09197998046875</v>
      </c>
      <c r="B382">
        <v>199</v>
      </c>
    </row>
    <row r="383" spans="1:2" x14ac:dyDescent="0.25">
      <c r="A383">
        <v>790.10498046875</v>
      </c>
      <c r="B383">
        <v>178</v>
      </c>
    </row>
    <row r="384" spans="1:2" x14ac:dyDescent="0.25">
      <c r="A384">
        <v>790.11700439453125</v>
      </c>
      <c r="B384">
        <v>150.5</v>
      </c>
    </row>
    <row r="385" spans="1:2" x14ac:dyDescent="0.25">
      <c r="A385">
        <v>790.1290283203125</v>
      </c>
      <c r="B385">
        <v>142.5</v>
      </c>
    </row>
    <row r="386" spans="1:2" x14ac:dyDescent="0.25">
      <c r="A386">
        <v>790.14202880859375</v>
      </c>
      <c r="B386">
        <v>138.5</v>
      </c>
    </row>
    <row r="387" spans="1:2" x14ac:dyDescent="0.25">
      <c r="A387">
        <v>790.15399169921875</v>
      </c>
      <c r="B387">
        <v>117</v>
      </c>
    </row>
    <row r="388" spans="1:2" x14ac:dyDescent="0.25">
      <c r="A388">
        <v>790.166015625</v>
      </c>
      <c r="B388">
        <v>108.69999694824219</v>
      </c>
    </row>
    <row r="389" spans="1:2" x14ac:dyDescent="0.25">
      <c r="A389">
        <v>790.177978515625</v>
      </c>
      <c r="B389">
        <v>174.5</v>
      </c>
    </row>
    <row r="390" spans="1:2" x14ac:dyDescent="0.25">
      <c r="A390">
        <v>790.19097900390625</v>
      </c>
      <c r="B390">
        <v>209.80000305175781</v>
      </c>
    </row>
    <row r="391" spans="1:2" x14ac:dyDescent="0.25">
      <c r="A391">
        <v>790.2030029296875</v>
      </c>
      <c r="B391">
        <v>141.5</v>
      </c>
    </row>
    <row r="392" spans="1:2" x14ac:dyDescent="0.25">
      <c r="A392">
        <v>790.21502685546875</v>
      </c>
      <c r="B392">
        <v>84.75</v>
      </c>
    </row>
    <row r="393" spans="1:2" x14ac:dyDescent="0.25">
      <c r="A393">
        <v>790.22698974609375</v>
      </c>
      <c r="B393">
        <v>84</v>
      </c>
    </row>
    <row r="394" spans="1:2" x14ac:dyDescent="0.25">
      <c r="A394">
        <v>790.239990234375</v>
      </c>
      <c r="B394">
        <v>135</v>
      </c>
    </row>
    <row r="395" spans="1:2" x14ac:dyDescent="0.25">
      <c r="A395">
        <v>790.25201416015625</v>
      </c>
      <c r="B395">
        <v>265.79998779296875</v>
      </c>
    </row>
    <row r="396" spans="1:2" x14ac:dyDescent="0.25">
      <c r="A396">
        <v>790.26397705078125</v>
      </c>
      <c r="B396">
        <v>351</v>
      </c>
    </row>
    <row r="397" spans="1:2" x14ac:dyDescent="0.25">
      <c r="A397">
        <v>790.2769775390625</v>
      </c>
      <c r="B397">
        <v>344.5</v>
      </c>
    </row>
    <row r="398" spans="1:2" x14ac:dyDescent="0.25">
      <c r="A398">
        <v>790.28900146484375</v>
      </c>
      <c r="B398">
        <v>433.20001220703125</v>
      </c>
    </row>
    <row r="399" spans="1:2" x14ac:dyDescent="0.25">
      <c r="A399">
        <v>790.301025390625</v>
      </c>
      <c r="B399">
        <v>599</v>
      </c>
    </row>
    <row r="400" spans="1:2" x14ac:dyDescent="0.25">
      <c r="A400">
        <v>790.31298828125</v>
      </c>
      <c r="B400">
        <v>1039</v>
      </c>
    </row>
    <row r="401" spans="1:2" x14ac:dyDescent="0.25">
      <c r="A401">
        <v>790.32598876953125</v>
      </c>
      <c r="B401">
        <v>2959</v>
      </c>
    </row>
    <row r="402" spans="1:2" x14ac:dyDescent="0.25">
      <c r="A402">
        <v>790.3380126953125</v>
      </c>
      <c r="B402">
        <v>10310</v>
      </c>
    </row>
    <row r="403" spans="1:2" x14ac:dyDescent="0.25">
      <c r="A403">
        <v>790.3499755859375</v>
      </c>
      <c r="B403">
        <v>28150</v>
      </c>
    </row>
    <row r="404" spans="1:2" x14ac:dyDescent="0.25">
      <c r="A404">
        <v>790.36199951171875</v>
      </c>
      <c r="B404">
        <v>47900</v>
      </c>
    </row>
    <row r="405" spans="1:2" x14ac:dyDescent="0.25">
      <c r="A405">
        <v>790.375</v>
      </c>
      <c r="B405">
        <v>47190</v>
      </c>
    </row>
    <row r="406" spans="1:2" x14ac:dyDescent="0.25">
      <c r="A406">
        <v>790.38702392578125</v>
      </c>
      <c r="B406">
        <v>26090</v>
      </c>
    </row>
    <row r="407" spans="1:2" x14ac:dyDescent="0.25">
      <c r="A407">
        <v>790.39898681640625</v>
      </c>
      <c r="B407">
        <v>8518</v>
      </c>
    </row>
    <row r="408" spans="1:2" x14ac:dyDescent="0.25">
      <c r="A408">
        <v>790.4119873046875</v>
      </c>
      <c r="B408">
        <v>2397</v>
      </c>
    </row>
    <row r="409" spans="1:2" x14ac:dyDescent="0.25">
      <c r="A409">
        <v>790.42401123046875</v>
      </c>
      <c r="B409">
        <v>894.70001220703125</v>
      </c>
    </row>
    <row r="410" spans="1:2" x14ac:dyDescent="0.25">
      <c r="A410">
        <v>790.43597412109375</v>
      </c>
      <c r="B410">
        <v>552</v>
      </c>
    </row>
    <row r="411" spans="1:2" x14ac:dyDescent="0.25">
      <c r="A411">
        <v>790.447998046875</v>
      </c>
      <c r="B411">
        <v>390</v>
      </c>
    </row>
    <row r="412" spans="1:2" x14ac:dyDescent="0.25">
      <c r="A412">
        <v>790.46099853515625</v>
      </c>
      <c r="B412">
        <v>308.29998779296875</v>
      </c>
    </row>
    <row r="413" spans="1:2" x14ac:dyDescent="0.25">
      <c r="A413">
        <v>790.4730224609375</v>
      </c>
      <c r="B413">
        <v>348</v>
      </c>
    </row>
    <row r="414" spans="1:2" x14ac:dyDescent="0.25">
      <c r="A414">
        <v>790.4849853515625</v>
      </c>
      <c r="B414">
        <v>328.29998779296875</v>
      </c>
    </row>
    <row r="415" spans="1:2" x14ac:dyDescent="0.25">
      <c r="A415">
        <v>790.49700927734375</v>
      </c>
      <c r="B415">
        <v>285.5</v>
      </c>
    </row>
    <row r="416" spans="1:2" x14ac:dyDescent="0.25">
      <c r="A416">
        <v>790.510009765625</v>
      </c>
      <c r="B416">
        <v>284.79998779296875</v>
      </c>
    </row>
    <row r="417" spans="1:2" x14ac:dyDescent="0.25">
      <c r="A417">
        <v>790.52197265625</v>
      </c>
      <c r="B417">
        <v>247.80000305175781</v>
      </c>
    </row>
    <row r="418" spans="1:2" x14ac:dyDescent="0.25">
      <c r="A418">
        <v>790.53399658203125</v>
      </c>
      <c r="B418">
        <v>198.19999694824219</v>
      </c>
    </row>
    <row r="419" spans="1:2" x14ac:dyDescent="0.25">
      <c r="A419">
        <v>790.5469970703125</v>
      </c>
      <c r="B419">
        <v>205.5</v>
      </c>
    </row>
    <row r="420" spans="1:2" x14ac:dyDescent="0.25">
      <c r="A420">
        <v>790.55902099609375</v>
      </c>
      <c r="B420">
        <v>224</v>
      </c>
    </row>
    <row r="421" spans="1:2" x14ac:dyDescent="0.25">
      <c r="A421">
        <v>790.57098388671875</v>
      </c>
      <c r="B421">
        <v>201.5</v>
      </c>
    </row>
    <row r="422" spans="1:2" x14ac:dyDescent="0.25">
      <c r="A422">
        <v>790.5830078125</v>
      </c>
      <c r="B422">
        <v>178</v>
      </c>
    </row>
    <row r="423" spans="1:2" x14ac:dyDescent="0.25">
      <c r="A423">
        <v>790.59600830078125</v>
      </c>
      <c r="B423">
        <v>152.80000305175781</v>
      </c>
    </row>
    <row r="424" spans="1:2" x14ac:dyDescent="0.25">
      <c r="A424">
        <v>790.60797119140625</v>
      </c>
      <c r="B424">
        <v>136.69999694824219</v>
      </c>
    </row>
    <row r="425" spans="1:2" x14ac:dyDescent="0.25">
      <c r="A425">
        <v>790.6199951171875</v>
      </c>
      <c r="B425">
        <v>163</v>
      </c>
    </row>
    <row r="426" spans="1:2" x14ac:dyDescent="0.25">
      <c r="A426">
        <v>790.63299560546875</v>
      </c>
      <c r="B426">
        <v>201.5</v>
      </c>
    </row>
    <row r="427" spans="1:2" x14ac:dyDescent="0.25">
      <c r="A427">
        <v>790.64501953125</v>
      </c>
      <c r="B427">
        <v>223.69999694824219</v>
      </c>
    </row>
    <row r="428" spans="1:2" x14ac:dyDescent="0.25">
      <c r="A428">
        <v>790.656982421875</v>
      </c>
      <c r="B428">
        <v>245.30000305175781</v>
      </c>
    </row>
    <row r="429" spans="1:2" x14ac:dyDescent="0.25">
      <c r="A429">
        <v>790.66900634765625</v>
      </c>
      <c r="B429">
        <v>298.5</v>
      </c>
    </row>
    <row r="430" spans="1:2" x14ac:dyDescent="0.25">
      <c r="A430">
        <v>790.6820068359375</v>
      </c>
      <c r="B430">
        <v>283.5</v>
      </c>
    </row>
    <row r="431" spans="1:2" x14ac:dyDescent="0.25">
      <c r="A431">
        <v>790.6939697265625</v>
      </c>
      <c r="B431">
        <v>187.69999694824219</v>
      </c>
    </row>
    <row r="432" spans="1:2" x14ac:dyDescent="0.25">
      <c r="A432">
        <v>790.70599365234375</v>
      </c>
      <c r="B432">
        <v>169.19999694824219</v>
      </c>
    </row>
    <row r="433" spans="1:2" x14ac:dyDescent="0.25">
      <c r="A433">
        <v>790.718017578125</v>
      </c>
      <c r="B433">
        <v>252.5</v>
      </c>
    </row>
    <row r="434" spans="1:2" x14ac:dyDescent="0.25">
      <c r="A434">
        <v>790.73101806640625</v>
      </c>
      <c r="B434">
        <v>369.5</v>
      </c>
    </row>
    <row r="435" spans="1:2" x14ac:dyDescent="0.25">
      <c r="A435">
        <v>790.74298095703125</v>
      </c>
      <c r="B435">
        <v>412.20001220703125</v>
      </c>
    </row>
    <row r="436" spans="1:2" x14ac:dyDescent="0.25">
      <c r="A436">
        <v>790.7550048828125</v>
      </c>
      <c r="B436">
        <v>364.29998779296875</v>
      </c>
    </row>
    <row r="437" spans="1:2" x14ac:dyDescent="0.25">
      <c r="A437">
        <v>790.76800537109375</v>
      </c>
      <c r="B437">
        <v>332.5</v>
      </c>
    </row>
    <row r="438" spans="1:2" x14ac:dyDescent="0.25">
      <c r="A438">
        <v>790.780029296875</v>
      </c>
      <c r="B438">
        <v>332.5</v>
      </c>
    </row>
    <row r="439" spans="1:2" x14ac:dyDescent="0.25">
      <c r="A439">
        <v>790.7919921875</v>
      </c>
      <c r="B439">
        <v>353</v>
      </c>
    </row>
    <row r="440" spans="1:2" x14ac:dyDescent="0.25">
      <c r="A440">
        <v>790.80401611328125</v>
      </c>
      <c r="B440">
        <v>416</v>
      </c>
    </row>
    <row r="441" spans="1:2" x14ac:dyDescent="0.25">
      <c r="A441">
        <v>790.8170166015625</v>
      </c>
      <c r="B441">
        <v>689.29998779296875</v>
      </c>
    </row>
    <row r="442" spans="1:2" x14ac:dyDescent="0.25">
      <c r="A442">
        <v>790.8289794921875</v>
      </c>
      <c r="B442">
        <v>2410</v>
      </c>
    </row>
    <row r="443" spans="1:2" x14ac:dyDescent="0.25">
      <c r="A443">
        <v>790.84100341796875</v>
      </c>
      <c r="B443">
        <v>10970</v>
      </c>
    </row>
    <row r="444" spans="1:2" x14ac:dyDescent="0.25">
      <c r="A444">
        <v>790.85302734375</v>
      </c>
      <c r="B444">
        <v>34290</v>
      </c>
    </row>
    <row r="445" spans="1:2" x14ac:dyDescent="0.25">
      <c r="A445">
        <v>790.86602783203125</v>
      </c>
      <c r="B445">
        <v>58790</v>
      </c>
    </row>
    <row r="446" spans="1:2" x14ac:dyDescent="0.25">
      <c r="A446">
        <v>790.87799072265625</v>
      </c>
      <c r="B446">
        <v>55890</v>
      </c>
    </row>
    <row r="447" spans="1:2" x14ac:dyDescent="0.25">
      <c r="A447">
        <v>790.8900146484375</v>
      </c>
      <c r="B447">
        <v>30970</v>
      </c>
    </row>
    <row r="448" spans="1:2" x14ac:dyDescent="0.25">
      <c r="A448">
        <v>790.90301513671875</v>
      </c>
      <c r="B448">
        <v>10950</v>
      </c>
    </row>
    <row r="449" spans="1:2" x14ac:dyDescent="0.25">
      <c r="A449">
        <v>790.91497802734375</v>
      </c>
      <c r="B449">
        <v>2961</v>
      </c>
    </row>
    <row r="450" spans="1:2" x14ac:dyDescent="0.25">
      <c r="A450">
        <v>790.927001953125</v>
      </c>
      <c r="B450">
        <v>909.5</v>
      </c>
    </row>
    <row r="451" spans="1:2" x14ac:dyDescent="0.25">
      <c r="A451">
        <v>790.93902587890625</v>
      </c>
      <c r="B451">
        <v>614.79998779296875</v>
      </c>
    </row>
    <row r="452" spans="1:2" x14ac:dyDescent="0.25">
      <c r="A452">
        <v>790.9520263671875</v>
      </c>
      <c r="B452">
        <v>607.20001220703125</v>
      </c>
    </row>
    <row r="453" spans="1:2" x14ac:dyDescent="0.25">
      <c r="A453">
        <v>790.9639892578125</v>
      </c>
      <c r="B453">
        <v>483.79998779296875</v>
      </c>
    </row>
    <row r="454" spans="1:2" x14ac:dyDescent="0.25">
      <c r="A454">
        <v>790.97601318359375</v>
      </c>
      <c r="B454">
        <v>322.79998779296875</v>
      </c>
    </row>
    <row r="455" spans="1:2" x14ac:dyDescent="0.25">
      <c r="A455">
        <v>790.989013671875</v>
      </c>
      <c r="B455">
        <v>214</v>
      </c>
    </row>
    <row r="456" spans="1:2" x14ac:dyDescent="0.25">
      <c r="A456">
        <v>791.0009765625</v>
      </c>
      <c r="B456">
        <v>174.19999694824219</v>
      </c>
    </row>
    <row r="457" spans="1:2" x14ac:dyDescent="0.25">
      <c r="A457">
        <v>791.01300048828125</v>
      </c>
      <c r="B457">
        <v>220</v>
      </c>
    </row>
    <row r="458" spans="1:2" x14ac:dyDescent="0.25">
      <c r="A458">
        <v>791.0250244140625</v>
      </c>
      <c r="B458">
        <v>246.69999694824219</v>
      </c>
    </row>
    <row r="459" spans="1:2" x14ac:dyDescent="0.25">
      <c r="A459">
        <v>791.03802490234375</v>
      </c>
      <c r="B459">
        <v>198.5</v>
      </c>
    </row>
    <row r="460" spans="1:2" x14ac:dyDescent="0.25">
      <c r="A460">
        <v>791.04998779296875</v>
      </c>
      <c r="B460">
        <v>166</v>
      </c>
    </row>
    <row r="461" spans="1:2" x14ac:dyDescent="0.25">
      <c r="A461">
        <v>791.06201171875</v>
      </c>
      <c r="B461">
        <v>166.30000305175781</v>
      </c>
    </row>
    <row r="462" spans="1:2" x14ac:dyDescent="0.25">
      <c r="A462">
        <v>791.073974609375</v>
      </c>
      <c r="B462">
        <v>196.19999694824219</v>
      </c>
    </row>
    <row r="463" spans="1:2" x14ac:dyDescent="0.25">
      <c r="A463">
        <v>791.08697509765625</v>
      </c>
      <c r="B463">
        <v>203.5</v>
      </c>
    </row>
    <row r="464" spans="1:2" x14ac:dyDescent="0.25">
      <c r="A464">
        <v>791.0989990234375</v>
      </c>
      <c r="B464">
        <v>159.30000305175781</v>
      </c>
    </row>
    <row r="465" spans="1:2" x14ac:dyDescent="0.25">
      <c r="A465">
        <v>791.11102294921875</v>
      </c>
      <c r="B465">
        <v>179</v>
      </c>
    </row>
    <row r="466" spans="1:2" x14ac:dyDescent="0.25">
      <c r="A466">
        <v>791.1240234375</v>
      </c>
      <c r="B466">
        <v>215.5</v>
      </c>
    </row>
    <row r="467" spans="1:2" x14ac:dyDescent="0.25">
      <c r="A467">
        <v>791.135986328125</v>
      </c>
      <c r="B467">
        <v>166</v>
      </c>
    </row>
    <row r="468" spans="1:2" x14ac:dyDescent="0.25">
      <c r="A468">
        <v>791.14801025390625</v>
      </c>
      <c r="B468">
        <v>140</v>
      </c>
    </row>
    <row r="469" spans="1:2" x14ac:dyDescent="0.25">
      <c r="A469">
        <v>791.15997314453125</v>
      </c>
      <c r="B469">
        <v>159.5</v>
      </c>
    </row>
    <row r="470" spans="1:2" x14ac:dyDescent="0.25">
      <c r="A470">
        <v>791.1729736328125</v>
      </c>
      <c r="B470">
        <v>155.5</v>
      </c>
    </row>
    <row r="471" spans="1:2" x14ac:dyDescent="0.25">
      <c r="A471">
        <v>791.18499755859375</v>
      </c>
      <c r="B471">
        <v>171</v>
      </c>
    </row>
    <row r="472" spans="1:2" x14ac:dyDescent="0.25">
      <c r="A472">
        <v>791.197021484375</v>
      </c>
      <c r="B472">
        <v>225.5</v>
      </c>
    </row>
    <row r="473" spans="1:2" x14ac:dyDescent="0.25">
      <c r="A473">
        <v>791.21002197265625</v>
      </c>
      <c r="B473">
        <v>222</v>
      </c>
    </row>
    <row r="474" spans="1:2" x14ac:dyDescent="0.25">
      <c r="A474">
        <v>791.22198486328125</v>
      </c>
      <c r="B474">
        <v>138</v>
      </c>
    </row>
    <row r="475" spans="1:2" x14ac:dyDescent="0.25">
      <c r="A475">
        <v>791.2340087890625</v>
      </c>
      <c r="B475">
        <v>122.5</v>
      </c>
    </row>
    <row r="476" spans="1:2" x14ac:dyDescent="0.25">
      <c r="A476">
        <v>791.2459716796875</v>
      </c>
      <c r="B476">
        <v>231.5</v>
      </c>
    </row>
    <row r="477" spans="1:2" x14ac:dyDescent="0.25">
      <c r="A477">
        <v>791.25897216796875</v>
      </c>
      <c r="B477">
        <v>302.5</v>
      </c>
    </row>
    <row r="478" spans="1:2" x14ac:dyDescent="0.25">
      <c r="A478">
        <v>791.27099609375</v>
      </c>
      <c r="B478">
        <v>291.5</v>
      </c>
    </row>
    <row r="479" spans="1:2" x14ac:dyDescent="0.25">
      <c r="A479">
        <v>791.28302001953125</v>
      </c>
      <c r="B479">
        <v>360.29998779296875</v>
      </c>
    </row>
    <row r="480" spans="1:2" x14ac:dyDescent="0.25">
      <c r="A480">
        <v>791.2960205078125</v>
      </c>
      <c r="B480">
        <v>431.29998779296875</v>
      </c>
    </row>
    <row r="481" spans="1:2" x14ac:dyDescent="0.25">
      <c r="A481">
        <v>791.3079833984375</v>
      </c>
      <c r="B481">
        <v>456.5</v>
      </c>
    </row>
    <row r="482" spans="1:2" x14ac:dyDescent="0.25">
      <c r="A482">
        <v>791.32000732421875</v>
      </c>
      <c r="B482">
        <v>793.5</v>
      </c>
    </row>
    <row r="483" spans="1:2" x14ac:dyDescent="0.25">
      <c r="A483">
        <v>791.33197021484375</v>
      </c>
      <c r="B483">
        <v>2797</v>
      </c>
    </row>
    <row r="484" spans="1:2" x14ac:dyDescent="0.25">
      <c r="A484">
        <v>791.344970703125</v>
      </c>
      <c r="B484">
        <v>12290</v>
      </c>
    </row>
    <row r="485" spans="1:2" x14ac:dyDescent="0.25">
      <c r="A485">
        <v>791.35699462890625</v>
      </c>
      <c r="B485">
        <v>35780</v>
      </c>
    </row>
    <row r="486" spans="1:2" x14ac:dyDescent="0.25">
      <c r="A486">
        <v>791.3690185546875</v>
      </c>
      <c r="B486">
        <v>57470</v>
      </c>
    </row>
    <row r="487" spans="1:2" x14ac:dyDescent="0.25">
      <c r="A487">
        <v>791.3809814453125</v>
      </c>
      <c r="B487">
        <v>51980</v>
      </c>
    </row>
    <row r="488" spans="1:2" x14ac:dyDescent="0.25">
      <c r="A488">
        <v>791.39398193359375</v>
      </c>
      <c r="B488">
        <v>27910</v>
      </c>
    </row>
    <row r="489" spans="1:2" x14ac:dyDescent="0.25">
      <c r="A489">
        <v>791.406005859375</v>
      </c>
      <c r="B489">
        <v>9617</v>
      </c>
    </row>
    <row r="490" spans="1:2" x14ac:dyDescent="0.25">
      <c r="A490">
        <v>791.41802978515625</v>
      </c>
      <c r="B490">
        <v>2520</v>
      </c>
    </row>
    <row r="491" spans="1:2" x14ac:dyDescent="0.25">
      <c r="A491">
        <v>791.4310302734375</v>
      </c>
      <c r="B491">
        <v>818.79998779296875</v>
      </c>
    </row>
    <row r="492" spans="1:2" x14ac:dyDescent="0.25">
      <c r="A492">
        <v>791.4429931640625</v>
      </c>
      <c r="B492">
        <v>542.5</v>
      </c>
    </row>
    <row r="493" spans="1:2" x14ac:dyDescent="0.25">
      <c r="A493">
        <v>791.45501708984375</v>
      </c>
      <c r="B493">
        <v>509</v>
      </c>
    </row>
    <row r="494" spans="1:2" x14ac:dyDescent="0.25">
      <c r="A494">
        <v>791.46697998046875</v>
      </c>
      <c r="B494">
        <v>336.20001220703125</v>
      </c>
    </row>
    <row r="495" spans="1:2" x14ac:dyDescent="0.25">
      <c r="A495">
        <v>791.47998046875</v>
      </c>
      <c r="B495">
        <v>148.5</v>
      </c>
    </row>
    <row r="496" spans="1:2" x14ac:dyDescent="0.25">
      <c r="A496">
        <v>791.49200439453125</v>
      </c>
      <c r="B496">
        <v>95.25</v>
      </c>
    </row>
    <row r="497" spans="1:2" x14ac:dyDescent="0.25">
      <c r="A497">
        <v>791.5040283203125</v>
      </c>
      <c r="B497">
        <v>154</v>
      </c>
    </row>
    <row r="498" spans="1:2" x14ac:dyDescent="0.25">
      <c r="A498">
        <v>791.51702880859375</v>
      </c>
      <c r="B498">
        <v>211.80000305175781</v>
      </c>
    </row>
    <row r="499" spans="1:2" x14ac:dyDescent="0.25">
      <c r="A499">
        <v>791.52899169921875</v>
      </c>
      <c r="B499">
        <v>178.5</v>
      </c>
    </row>
    <row r="500" spans="1:2" x14ac:dyDescent="0.25">
      <c r="A500">
        <v>791.541015625</v>
      </c>
      <c r="B500">
        <v>131</v>
      </c>
    </row>
    <row r="501" spans="1:2" x14ac:dyDescent="0.25">
      <c r="A501">
        <v>791.552978515625</v>
      </c>
      <c r="B501">
        <v>115.30000305175781</v>
      </c>
    </row>
    <row r="502" spans="1:2" x14ac:dyDescent="0.25">
      <c r="A502">
        <v>791.56597900390625</v>
      </c>
      <c r="B502">
        <v>115.5</v>
      </c>
    </row>
    <row r="503" spans="1:2" x14ac:dyDescent="0.25">
      <c r="A503">
        <v>791.5780029296875</v>
      </c>
      <c r="B503">
        <v>160.5</v>
      </c>
    </row>
    <row r="504" spans="1:2" x14ac:dyDescent="0.25">
      <c r="A504">
        <v>791.59002685546875</v>
      </c>
      <c r="B504">
        <v>200.19999694824219</v>
      </c>
    </row>
    <row r="505" spans="1:2" x14ac:dyDescent="0.25">
      <c r="A505">
        <v>791.60302734375</v>
      </c>
      <c r="B505">
        <v>170.19999694824219</v>
      </c>
    </row>
    <row r="506" spans="1:2" x14ac:dyDescent="0.25">
      <c r="A506">
        <v>791.614990234375</v>
      </c>
      <c r="B506">
        <v>126.80000305175781</v>
      </c>
    </row>
    <row r="507" spans="1:2" x14ac:dyDescent="0.25">
      <c r="A507">
        <v>791.62701416015625</v>
      </c>
      <c r="B507">
        <v>133</v>
      </c>
    </row>
    <row r="508" spans="1:2" x14ac:dyDescent="0.25">
      <c r="A508">
        <v>791.63897705078125</v>
      </c>
      <c r="B508">
        <v>187.30000305175781</v>
      </c>
    </row>
    <row r="509" spans="1:2" x14ac:dyDescent="0.25">
      <c r="A509">
        <v>791.6519775390625</v>
      </c>
      <c r="B509">
        <v>230.80000305175781</v>
      </c>
    </row>
    <row r="510" spans="1:2" x14ac:dyDescent="0.25">
      <c r="A510">
        <v>791.66400146484375</v>
      </c>
      <c r="B510">
        <v>221.69999694824219</v>
      </c>
    </row>
    <row r="511" spans="1:2" x14ac:dyDescent="0.25">
      <c r="A511">
        <v>791.676025390625</v>
      </c>
      <c r="B511">
        <v>170.5</v>
      </c>
    </row>
    <row r="512" spans="1:2" x14ac:dyDescent="0.25">
      <c r="A512">
        <v>791.68902587890625</v>
      </c>
      <c r="B512">
        <v>130.30000305175781</v>
      </c>
    </row>
    <row r="513" spans="1:2" x14ac:dyDescent="0.25">
      <c r="A513">
        <v>791.70098876953125</v>
      </c>
      <c r="B513">
        <v>175.80000305175781</v>
      </c>
    </row>
    <row r="514" spans="1:2" x14ac:dyDescent="0.25">
      <c r="A514">
        <v>791.7130126953125</v>
      </c>
      <c r="B514">
        <v>214.80000305175781</v>
      </c>
    </row>
    <row r="515" spans="1:2" x14ac:dyDescent="0.25">
      <c r="A515">
        <v>791.7249755859375</v>
      </c>
      <c r="B515">
        <v>197.5</v>
      </c>
    </row>
    <row r="516" spans="1:2" x14ac:dyDescent="0.25">
      <c r="A516">
        <v>791.73797607421875</v>
      </c>
      <c r="B516">
        <v>250.19999694824219</v>
      </c>
    </row>
    <row r="517" spans="1:2" x14ac:dyDescent="0.25">
      <c r="A517">
        <v>791.75</v>
      </c>
      <c r="B517">
        <v>294.70001220703125</v>
      </c>
    </row>
    <row r="518" spans="1:2" x14ac:dyDescent="0.25">
      <c r="A518">
        <v>791.76202392578125</v>
      </c>
      <c r="B518">
        <v>314.29998779296875</v>
      </c>
    </row>
    <row r="519" spans="1:2" x14ac:dyDescent="0.25">
      <c r="A519">
        <v>791.7750244140625</v>
      </c>
      <c r="B519">
        <v>364</v>
      </c>
    </row>
    <row r="520" spans="1:2" x14ac:dyDescent="0.25">
      <c r="A520">
        <v>791.7869873046875</v>
      </c>
      <c r="B520">
        <v>355.5</v>
      </c>
    </row>
    <row r="521" spans="1:2" x14ac:dyDescent="0.25">
      <c r="A521">
        <v>791.79901123046875</v>
      </c>
      <c r="B521">
        <v>357</v>
      </c>
    </row>
    <row r="522" spans="1:2" x14ac:dyDescent="0.25">
      <c r="A522">
        <v>791.81097412109375</v>
      </c>
      <c r="B522">
        <v>471</v>
      </c>
    </row>
    <row r="523" spans="1:2" x14ac:dyDescent="0.25">
      <c r="A523">
        <v>791.823974609375</v>
      </c>
      <c r="B523">
        <v>892.5</v>
      </c>
    </row>
    <row r="524" spans="1:2" x14ac:dyDescent="0.25">
      <c r="A524">
        <v>791.83599853515625</v>
      </c>
      <c r="B524">
        <v>3029</v>
      </c>
    </row>
    <row r="525" spans="1:2" x14ac:dyDescent="0.25">
      <c r="A525">
        <v>791.8480224609375</v>
      </c>
      <c r="B525">
        <v>11160</v>
      </c>
    </row>
    <row r="526" spans="1:2" x14ac:dyDescent="0.25">
      <c r="A526">
        <v>791.8599853515625</v>
      </c>
      <c r="B526">
        <v>27460</v>
      </c>
    </row>
    <row r="527" spans="1:2" x14ac:dyDescent="0.25">
      <c r="A527">
        <v>791.87298583984375</v>
      </c>
      <c r="B527">
        <v>41720</v>
      </c>
    </row>
    <row r="528" spans="1:2" x14ac:dyDescent="0.25">
      <c r="A528">
        <v>791.885009765625</v>
      </c>
      <c r="B528">
        <v>38140</v>
      </c>
    </row>
    <row r="529" spans="1:2" x14ac:dyDescent="0.25">
      <c r="A529">
        <v>791.89697265625</v>
      </c>
      <c r="B529">
        <v>20280</v>
      </c>
    </row>
    <row r="530" spans="1:2" x14ac:dyDescent="0.25">
      <c r="A530">
        <v>791.90997314453125</v>
      </c>
      <c r="B530">
        <v>6467</v>
      </c>
    </row>
    <row r="531" spans="1:2" x14ac:dyDescent="0.25">
      <c r="A531">
        <v>791.9219970703125</v>
      </c>
      <c r="B531">
        <v>1686</v>
      </c>
    </row>
    <row r="532" spans="1:2" x14ac:dyDescent="0.25">
      <c r="A532">
        <v>791.93402099609375</v>
      </c>
      <c r="B532">
        <v>569.20001220703125</v>
      </c>
    </row>
    <row r="533" spans="1:2" x14ac:dyDescent="0.25">
      <c r="A533">
        <v>791.947021484375</v>
      </c>
      <c r="B533">
        <v>381.5</v>
      </c>
    </row>
    <row r="534" spans="1:2" x14ac:dyDescent="0.25">
      <c r="A534">
        <v>791.958984375</v>
      </c>
      <c r="B534">
        <v>304</v>
      </c>
    </row>
    <row r="535" spans="1:2" x14ac:dyDescent="0.25">
      <c r="A535">
        <v>791.97100830078125</v>
      </c>
      <c r="B535">
        <v>230.5</v>
      </c>
    </row>
    <row r="536" spans="1:2" x14ac:dyDescent="0.25">
      <c r="A536">
        <v>791.98297119140625</v>
      </c>
      <c r="B536">
        <v>211</v>
      </c>
    </row>
    <row r="537" spans="1:2" x14ac:dyDescent="0.25">
      <c r="A537">
        <v>791.9959716796875</v>
      </c>
      <c r="B537">
        <v>201.80000305175781</v>
      </c>
    </row>
    <row r="538" spans="1:2" x14ac:dyDescent="0.25">
      <c r="A538">
        <v>792.00799560546875</v>
      </c>
      <c r="B538">
        <v>224.30000305175781</v>
      </c>
    </row>
    <row r="539" spans="1:2" x14ac:dyDescent="0.25">
      <c r="A539">
        <v>792.02001953125</v>
      </c>
      <c r="B539">
        <v>258.5</v>
      </c>
    </row>
    <row r="540" spans="1:2" x14ac:dyDescent="0.25">
      <c r="A540">
        <v>792.03302001953125</v>
      </c>
      <c r="B540">
        <v>221.19999694824219</v>
      </c>
    </row>
    <row r="541" spans="1:2" x14ac:dyDescent="0.25">
      <c r="A541">
        <v>792.04498291015625</v>
      </c>
      <c r="B541">
        <v>138.5</v>
      </c>
    </row>
    <row r="542" spans="1:2" x14ac:dyDescent="0.25">
      <c r="A542">
        <v>792.0570068359375</v>
      </c>
      <c r="B542">
        <v>104.5</v>
      </c>
    </row>
    <row r="543" spans="1:2" x14ac:dyDescent="0.25">
      <c r="A543">
        <v>792.0689697265625</v>
      </c>
      <c r="B543">
        <v>116.30000305175781</v>
      </c>
    </row>
    <row r="544" spans="1:2" x14ac:dyDescent="0.25">
      <c r="A544">
        <v>792.08197021484375</v>
      </c>
      <c r="B544">
        <v>102.30000305175781</v>
      </c>
    </row>
    <row r="545" spans="1:2" x14ac:dyDescent="0.25">
      <c r="A545">
        <v>792.093994140625</v>
      </c>
      <c r="B545">
        <v>97.75</v>
      </c>
    </row>
    <row r="546" spans="1:2" x14ac:dyDescent="0.25">
      <c r="A546">
        <v>792.10601806640625</v>
      </c>
      <c r="B546">
        <v>118</v>
      </c>
    </row>
    <row r="547" spans="1:2" x14ac:dyDescent="0.25">
      <c r="A547">
        <v>792.1190185546875</v>
      </c>
      <c r="B547">
        <v>132</v>
      </c>
    </row>
    <row r="548" spans="1:2" x14ac:dyDescent="0.25">
      <c r="A548">
        <v>792.1309814453125</v>
      </c>
      <c r="B548">
        <v>163.30000305175781</v>
      </c>
    </row>
    <row r="549" spans="1:2" x14ac:dyDescent="0.25">
      <c r="A549">
        <v>792.14300537109375</v>
      </c>
      <c r="B549">
        <v>176.80000305175781</v>
      </c>
    </row>
    <row r="550" spans="1:2" x14ac:dyDescent="0.25">
      <c r="A550">
        <v>792.155029296875</v>
      </c>
      <c r="B550">
        <v>152</v>
      </c>
    </row>
    <row r="551" spans="1:2" x14ac:dyDescent="0.25">
      <c r="A551">
        <v>792.16802978515625</v>
      </c>
      <c r="B551">
        <v>171.5</v>
      </c>
    </row>
    <row r="552" spans="1:2" x14ac:dyDescent="0.25">
      <c r="A552">
        <v>792.17999267578125</v>
      </c>
      <c r="B552">
        <v>216.30000305175781</v>
      </c>
    </row>
    <row r="553" spans="1:2" x14ac:dyDescent="0.25">
      <c r="A553">
        <v>792.1920166015625</v>
      </c>
      <c r="B553">
        <v>222.80000305175781</v>
      </c>
    </row>
    <row r="554" spans="1:2" x14ac:dyDescent="0.25">
      <c r="A554">
        <v>792.20501708984375</v>
      </c>
      <c r="B554">
        <v>219.5</v>
      </c>
    </row>
    <row r="555" spans="1:2" x14ac:dyDescent="0.25">
      <c r="A555">
        <v>792.21697998046875</v>
      </c>
      <c r="B555">
        <v>189.80000305175781</v>
      </c>
    </row>
    <row r="556" spans="1:2" x14ac:dyDescent="0.25">
      <c r="A556">
        <v>792.22900390625</v>
      </c>
      <c r="B556">
        <v>149</v>
      </c>
    </row>
    <row r="557" spans="1:2" x14ac:dyDescent="0.25">
      <c r="A557">
        <v>792.24102783203125</v>
      </c>
      <c r="B557">
        <v>158.5</v>
      </c>
    </row>
    <row r="558" spans="1:2" x14ac:dyDescent="0.25">
      <c r="A558">
        <v>792.2540283203125</v>
      </c>
      <c r="B558">
        <v>220.5</v>
      </c>
    </row>
    <row r="559" spans="1:2" x14ac:dyDescent="0.25">
      <c r="A559">
        <v>792.2659912109375</v>
      </c>
      <c r="B559">
        <v>270.5</v>
      </c>
    </row>
    <row r="560" spans="1:2" x14ac:dyDescent="0.25">
      <c r="A560">
        <v>792.27801513671875</v>
      </c>
      <c r="B560">
        <v>264.29998779296875</v>
      </c>
    </row>
    <row r="561" spans="1:2" x14ac:dyDescent="0.25">
      <c r="A561">
        <v>792.291015625</v>
      </c>
      <c r="B561">
        <v>263.20001220703125</v>
      </c>
    </row>
    <row r="562" spans="1:2" x14ac:dyDescent="0.25">
      <c r="A562">
        <v>792.302978515625</v>
      </c>
      <c r="B562">
        <v>271.5</v>
      </c>
    </row>
    <row r="563" spans="1:2" x14ac:dyDescent="0.25">
      <c r="A563">
        <v>792.31500244140625</v>
      </c>
      <c r="B563">
        <v>403.70001220703125</v>
      </c>
    </row>
    <row r="564" spans="1:2" x14ac:dyDescent="0.25">
      <c r="A564">
        <v>792.3270263671875</v>
      </c>
      <c r="B564">
        <v>900.79998779296875</v>
      </c>
    </row>
    <row r="565" spans="1:2" x14ac:dyDescent="0.25">
      <c r="A565">
        <v>792.34002685546875</v>
      </c>
      <c r="B565">
        <v>2546</v>
      </c>
    </row>
    <row r="566" spans="1:2" x14ac:dyDescent="0.25">
      <c r="A566">
        <v>792.35198974609375</v>
      </c>
      <c r="B566">
        <v>7976</v>
      </c>
    </row>
    <row r="567" spans="1:2" x14ac:dyDescent="0.25">
      <c r="A567">
        <v>792.364013671875</v>
      </c>
      <c r="B567">
        <v>17610</v>
      </c>
    </row>
    <row r="568" spans="1:2" x14ac:dyDescent="0.25">
      <c r="A568">
        <v>792.37701416015625</v>
      </c>
      <c r="B568">
        <v>24640</v>
      </c>
    </row>
    <row r="569" spans="1:2" x14ac:dyDescent="0.25">
      <c r="A569">
        <v>792.38897705078125</v>
      </c>
      <c r="B569">
        <v>21610</v>
      </c>
    </row>
    <row r="570" spans="1:2" x14ac:dyDescent="0.25">
      <c r="A570">
        <v>792.4010009765625</v>
      </c>
      <c r="B570">
        <v>11650</v>
      </c>
    </row>
    <row r="571" spans="1:2" x14ac:dyDescent="0.25">
      <c r="A571">
        <v>792.41302490234375</v>
      </c>
      <c r="B571">
        <v>3993</v>
      </c>
    </row>
    <row r="572" spans="1:2" x14ac:dyDescent="0.25">
      <c r="A572">
        <v>792.426025390625</v>
      </c>
      <c r="B572">
        <v>1156</v>
      </c>
    </row>
    <row r="573" spans="1:2" x14ac:dyDescent="0.25">
      <c r="A573">
        <v>792.43798828125</v>
      </c>
      <c r="B573">
        <v>494</v>
      </c>
    </row>
    <row r="574" spans="1:2" x14ac:dyDescent="0.25">
      <c r="A574">
        <v>792.45001220703125</v>
      </c>
      <c r="B574">
        <v>293.29998779296875</v>
      </c>
    </row>
    <row r="575" spans="1:2" x14ac:dyDescent="0.25">
      <c r="A575">
        <v>792.4630126953125</v>
      </c>
      <c r="B575">
        <v>174.5</v>
      </c>
    </row>
    <row r="576" spans="1:2" x14ac:dyDescent="0.25">
      <c r="A576">
        <v>792.4749755859375</v>
      </c>
      <c r="B576">
        <v>151.30000305175781</v>
      </c>
    </row>
    <row r="577" spans="1:2" x14ac:dyDescent="0.25">
      <c r="A577">
        <v>792.48699951171875</v>
      </c>
      <c r="B577">
        <v>115.80000305175781</v>
      </c>
    </row>
    <row r="578" spans="1:2" x14ac:dyDescent="0.25">
      <c r="A578">
        <v>792.4990234375</v>
      </c>
      <c r="B578">
        <v>95.5</v>
      </c>
    </row>
    <row r="579" spans="1:2" x14ac:dyDescent="0.25">
      <c r="A579">
        <v>792.51202392578125</v>
      </c>
      <c r="B579">
        <v>95</v>
      </c>
    </row>
    <row r="580" spans="1:2" x14ac:dyDescent="0.25">
      <c r="A580">
        <v>792.52398681640625</v>
      </c>
      <c r="B580">
        <v>97.5</v>
      </c>
    </row>
    <row r="581" spans="1:2" x14ac:dyDescent="0.25">
      <c r="A581">
        <v>792.5360107421875</v>
      </c>
      <c r="B581">
        <v>88</v>
      </c>
    </row>
    <row r="582" spans="1:2" x14ac:dyDescent="0.25">
      <c r="A582">
        <v>792.54901123046875</v>
      </c>
      <c r="B582">
        <v>46.75</v>
      </c>
    </row>
    <row r="583" spans="1:2" x14ac:dyDescent="0.25">
      <c r="A583">
        <v>792.56097412109375</v>
      </c>
      <c r="B583">
        <v>61.75</v>
      </c>
    </row>
    <row r="584" spans="1:2" x14ac:dyDescent="0.25">
      <c r="A584">
        <v>792.572998046875</v>
      </c>
      <c r="B584">
        <v>155.5</v>
      </c>
    </row>
    <row r="585" spans="1:2" x14ac:dyDescent="0.25">
      <c r="A585">
        <v>792.58599853515625</v>
      </c>
      <c r="B585">
        <v>185</v>
      </c>
    </row>
    <row r="586" spans="1:2" x14ac:dyDescent="0.25">
      <c r="A586">
        <v>792.5980224609375</v>
      </c>
      <c r="B586">
        <v>124.5</v>
      </c>
    </row>
    <row r="587" spans="1:2" x14ac:dyDescent="0.25">
      <c r="A587">
        <v>792.6099853515625</v>
      </c>
      <c r="B587">
        <v>69.25</v>
      </c>
    </row>
    <row r="588" spans="1:2" x14ac:dyDescent="0.25">
      <c r="A588">
        <v>792.62200927734375</v>
      </c>
      <c r="B588">
        <v>82.75</v>
      </c>
    </row>
    <row r="589" spans="1:2" x14ac:dyDescent="0.25">
      <c r="A589">
        <v>792.635009765625</v>
      </c>
      <c r="B589">
        <v>163</v>
      </c>
    </row>
    <row r="590" spans="1:2" x14ac:dyDescent="0.25">
      <c r="A590">
        <v>792.64697265625</v>
      </c>
      <c r="B590">
        <v>207.80000305175781</v>
      </c>
    </row>
    <row r="591" spans="1:2" x14ac:dyDescent="0.25">
      <c r="A591">
        <v>792.65899658203125</v>
      </c>
      <c r="B591">
        <v>211</v>
      </c>
    </row>
    <row r="592" spans="1:2" x14ac:dyDescent="0.25">
      <c r="A592">
        <v>792.6719970703125</v>
      </c>
      <c r="B592">
        <v>213.19999694824219</v>
      </c>
    </row>
    <row r="593" spans="1:2" x14ac:dyDescent="0.25">
      <c r="A593">
        <v>792.68402099609375</v>
      </c>
      <c r="B593">
        <v>213.80000305175781</v>
      </c>
    </row>
    <row r="594" spans="1:2" x14ac:dyDescent="0.25">
      <c r="A594">
        <v>792.69598388671875</v>
      </c>
      <c r="B594">
        <v>230</v>
      </c>
    </row>
    <row r="595" spans="1:2" x14ac:dyDescent="0.25">
      <c r="A595">
        <v>792.7080078125</v>
      </c>
      <c r="B595">
        <v>237</v>
      </c>
    </row>
    <row r="596" spans="1:2" x14ac:dyDescent="0.25">
      <c r="A596">
        <v>792.72100830078125</v>
      </c>
      <c r="B596">
        <v>210.69999694824219</v>
      </c>
    </row>
    <row r="597" spans="1:2" x14ac:dyDescent="0.25">
      <c r="A597">
        <v>792.73297119140625</v>
      </c>
      <c r="B597">
        <v>145.19999694824219</v>
      </c>
    </row>
    <row r="598" spans="1:2" x14ac:dyDescent="0.25">
      <c r="A598">
        <v>792.7449951171875</v>
      </c>
      <c r="B598">
        <v>92.75</v>
      </c>
    </row>
    <row r="599" spans="1:2" x14ac:dyDescent="0.25">
      <c r="A599">
        <v>792.75799560546875</v>
      </c>
      <c r="B599">
        <v>106.69999694824219</v>
      </c>
    </row>
    <row r="600" spans="1:2" x14ac:dyDescent="0.25">
      <c r="A600">
        <v>792.77001953125</v>
      </c>
      <c r="B600">
        <v>173.19999694824219</v>
      </c>
    </row>
    <row r="601" spans="1:2" x14ac:dyDescent="0.25">
      <c r="A601">
        <v>792.781982421875</v>
      </c>
      <c r="B601">
        <v>217.19999694824219</v>
      </c>
    </row>
    <row r="602" spans="1:2" x14ac:dyDescent="0.25">
      <c r="A602">
        <v>792.79400634765625</v>
      </c>
      <c r="B602">
        <v>192.80000305175781</v>
      </c>
    </row>
    <row r="603" spans="1:2" x14ac:dyDescent="0.25">
      <c r="A603">
        <v>792.8070068359375</v>
      </c>
      <c r="B603">
        <v>199.80000305175781</v>
      </c>
    </row>
    <row r="604" spans="1:2" x14ac:dyDescent="0.25">
      <c r="A604">
        <v>792.8189697265625</v>
      </c>
      <c r="B604">
        <v>326.29998779296875</v>
      </c>
    </row>
    <row r="605" spans="1:2" x14ac:dyDescent="0.25">
      <c r="A605">
        <v>792.83099365234375</v>
      </c>
      <c r="B605">
        <v>622.5</v>
      </c>
    </row>
    <row r="606" spans="1:2" x14ac:dyDescent="0.25">
      <c r="A606">
        <v>792.843994140625</v>
      </c>
      <c r="B606">
        <v>1651</v>
      </c>
    </row>
    <row r="607" spans="1:2" x14ac:dyDescent="0.25">
      <c r="A607">
        <v>792.85601806640625</v>
      </c>
      <c r="B607">
        <v>4729</v>
      </c>
    </row>
    <row r="608" spans="1:2" x14ac:dyDescent="0.25">
      <c r="A608">
        <v>792.86798095703125</v>
      </c>
      <c r="B608">
        <v>9838</v>
      </c>
    </row>
    <row r="609" spans="1:2" x14ac:dyDescent="0.25">
      <c r="A609">
        <v>792.8809814453125</v>
      </c>
      <c r="B609">
        <v>12810</v>
      </c>
    </row>
    <row r="610" spans="1:2" x14ac:dyDescent="0.25">
      <c r="A610">
        <v>792.89300537109375</v>
      </c>
      <c r="B610">
        <v>10320</v>
      </c>
    </row>
    <row r="611" spans="1:2" x14ac:dyDescent="0.25">
      <c r="A611">
        <v>792.905029296875</v>
      </c>
      <c r="B611">
        <v>5375</v>
      </c>
    </row>
    <row r="612" spans="1:2" x14ac:dyDescent="0.25">
      <c r="A612">
        <v>792.9169921875</v>
      </c>
      <c r="B612">
        <v>1941</v>
      </c>
    </row>
    <row r="613" spans="1:2" x14ac:dyDescent="0.25">
      <c r="A613">
        <v>792.92999267578125</v>
      </c>
      <c r="B613">
        <v>544.20001220703125</v>
      </c>
    </row>
    <row r="614" spans="1:2" x14ac:dyDescent="0.25">
      <c r="A614">
        <v>792.9420166015625</v>
      </c>
      <c r="B614">
        <v>213</v>
      </c>
    </row>
    <row r="615" spans="1:2" x14ac:dyDescent="0.25">
      <c r="A615">
        <v>792.9539794921875</v>
      </c>
      <c r="B615">
        <v>171</v>
      </c>
    </row>
    <row r="616" spans="1:2" x14ac:dyDescent="0.25">
      <c r="A616">
        <v>792.96697998046875</v>
      </c>
      <c r="B616">
        <v>135.5</v>
      </c>
    </row>
    <row r="617" spans="1:2" x14ac:dyDescent="0.25">
      <c r="A617">
        <v>792.97900390625</v>
      </c>
      <c r="B617">
        <v>77.5</v>
      </c>
    </row>
    <row r="618" spans="1:2" x14ac:dyDescent="0.25">
      <c r="A618">
        <v>792.99102783203125</v>
      </c>
      <c r="B618">
        <v>65</v>
      </c>
    </row>
    <row r="619" spans="1:2" x14ac:dyDescent="0.25">
      <c r="A619">
        <v>793.00299072265625</v>
      </c>
      <c r="B619">
        <v>74.25</v>
      </c>
    </row>
    <row r="620" spans="1:2" x14ac:dyDescent="0.25">
      <c r="A620">
        <v>793.0159912109375</v>
      </c>
      <c r="B620">
        <v>77.5</v>
      </c>
    </row>
    <row r="621" spans="1:2" x14ac:dyDescent="0.25">
      <c r="A621">
        <v>793.02801513671875</v>
      </c>
      <c r="B621">
        <v>67</v>
      </c>
    </row>
    <row r="622" spans="1:2" x14ac:dyDescent="0.25">
      <c r="A622">
        <v>793.03997802734375</v>
      </c>
      <c r="B622">
        <v>60</v>
      </c>
    </row>
    <row r="623" spans="1:2" x14ac:dyDescent="0.25">
      <c r="A623">
        <v>793.052978515625</v>
      </c>
      <c r="B623">
        <v>94</v>
      </c>
    </row>
    <row r="624" spans="1:2" x14ac:dyDescent="0.25">
      <c r="A624">
        <v>793.06500244140625</v>
      </c>
      <c r="B624">
        <v>114.5</v>
      </c>
    </row>
    <row r="625" spans="1:2" x14ac:dyDescent="0.25">
      <c r="A625">
        <v>793.0770263671875</v>
      </c>
      <c r="B625">
        <v>114.30000305175781</v>
      </c>
    </row>
    <row r="626" spans="1:2" x14ac:dyDescent="0.25">
      <c r="A626">
        <v>793.09002685546875</v>
      </c>
      <c r="B626">
        <v>135</v>
      </c>
    </row>
    <row r="627" spans="1:2" x14ac:dyDescent="0.25">
      <c r="A627">
        <v>793.10198974609375</v>
      </c>
      <c r="B627">
        <v>151.5</v>
      </c>
    </row>
    <row r="628" spans="1:2" x14ac:dyDescent="0.25">
      <c r="A628">
        <v>793.114013671875</v>
      </c>
      <c r="B628">
        <v>131</v>
      </c>
    </row>
    <row r="629" spans="1:2" x14ac:dyDescent="0.25">
      <c r="A629">
        <v>793.1259765625</v>
      </c>
      <c r="B629">
        <v>93.5</v>
      </c>
    </row>
    <row r="630" spans="1:2" x14ac:dyDescent="0.25">
      <c r="A630">
        <v>793.13897705078125</v>
      </c>
      <c r="B630">
        <v>75</v>
      </c>
    </row>
    <row r="631" spans="1:2" x14ac:dyDescent="0.25">
      <c r="A631">
        <v>793.1510009765625</v>
      </c>
      <c r="B631">
        <v>95.5</v>
      </c>
    </row>
    <row r="632" spans="1:2" x14ac:dyDescent="0.25">
      <c r="A632">
        <v>793.16302490234375</v>
      </c>
      <c r="B632">
        <v>146.80000305175781</v>
      </c>
    </row>
    <row r="633" spans="1:2" x14ac:dyDescent="0.25">
      <c r="A633">
        <v>793.176025390625</v>
      </c>
      <c r="B633">
        <v>135.30000305175781</v>
      </c>
    </row>
    <row r="634" spans="1:2" x14ac:dyDescent="0.25">
      <c r="A634">
        <v>793.18798828125</v>
      </c>
      <c r="B634">
        <v>85</v>
      </c>
    </row>
    <row r="635" spans="1:2" x14ac:dyDescent="0.25">
      <c r="A635">
        <v>793.20001220703125</v>
      </c>
      <c r="B635">
        <v>97.75</v>
      </c>
    </row>
    <row r="636" spans="1:2" x14ac:dyDescent="0.25">
      <c r="A636">
        <v>793.21197509765625</v>
      </c>
      <c r="B636">
        <v>124</v>
      </c>
    </row>
    <row r="637" spans="1:2" x14ac:dyDescent="0.25">
      <c r="A637">
        <v>793.2249755859375</v>
      </c>
      <c r="B637">
        <v>134</v>
      </c>
    </row>
    <row r="638" spans="1:2" x14ac:dyDescent="0.25">
      <c r="A638">
        <v>793.23699951171875</v>
      </c>
      <c r="B638">
        <v>172.80000305175781</v>
      </c>
    </row>
    <row r="639" spans="1:2" x14ac:dyDescent="0.25">
      <c r="A639">
        <v>793.2490234375</v>
      </c>
      <c r="B639">
        <v>175</v>
      </c>
    </row>
    <row r="640" spans="1:2" x14ac:dyDescent="0.25">
      <c r="A640">
        <v>793.26202392578125</v>
      </c>
      <c r="B640">
        <v>111.5</v>
      </c>
    </row>
    <row r="641" spans="1:2" x14ac:dyDescent="0.25">
      <c r="A641">
        <v>793.27398681640625</v>
      </c>
      <c r="B641">
        <v>121.80000305175781</v>
      </c>
    </row>
    <row r="642" spans="1:2" x14ac:dyDescent="0.25">
      <c r="A642">
        <v>793.2860107421875</v>
      </c>
      <c r="B642">
        <v>179.5</v>
      </c>
    </row>
    <row r="643" spans="1:2" x14ac:dyDescent="0.25">
      <c r="A643">
        <v>793.29901123046875</v>
      </c>
      <c r="B643">
        <v>211.19999694824219</v>
      </c>
    </row>
    <row r="644" spans="1:2" x14ac:dyDescent="0.25">
      <c r="A644">
        <v>793.31097412109375</v>
      </c>
      <c r="B644">
        <v>321.20001220703125</v>
      </c>
    </row>
    <row r="645" spans="1:2" x14ac:dyDescent="0.25">
      <c r="A645">
        <v>793.322998046875</v>
      </c>
      <c r="B645">
        <v>556.70001220703125</v>
      </c>
    </row>
    <row r="646" spans="1:2" x14ac:dyDescent="0.25">
      <c r="A646">
        <v>793.33502197265625</v>
      </c>
      <c r="B646">
        <v>862</v>
      </c>
    </row>
    <row r="647" spans="1:2" x14ac:dyDescent="0.25">
      <c r="A647">
        <v>793.3480224609375</v>
      </c>
      <c r="B647">
        <v>1436</v>
      </c>
    </row>
    <row r="648" spans="1:2" x14ac:dyDescent="0.25">
      <c r="A648">
        <v>793.3599853515625</v>
      </c>
      <c r="B648">
        <v>2669</v>
      </c>
    </row>
    <row r="649" spans="1:2" x14ac:dyDescent="0.25">
      <c r="A649">
        <v>793.37200927734375</v>
      </c>
      <c r="B649">
        <v>4254</v>
      </c>
    </row>
    <row r="650" spans="1:2" x14ac:dyDescent="0.25">
      <c r="A650">
        <v>793.385009765625</v>
      </c>
      <c r="B650">
        <v>4973</v>
      </c>
    </row>
    <row r="651" spans="1:2" x14ac:dyDescent="0.25">
      <c r="A651">
        <v>793.39697265625</v>
      </c>
      <c r="B651">
        <v>3844</v>
      </c>
    </row>
    <row r="652" spans="1:2" x14ac:dyDescent="0.25">
      <c r="A652">
        <v>793.40899658203125</v>
      </c>
      <c r="B652">
        <v>1871</v>
      </c>
    </row>
    <row r="653" spans="1:2" x14ac:dyDescent="0.25">
      <c r="A653">
        <v>793.4219970703125</v>
      </c>
      <c r="B653">
        <v>748.20001220703125</v>
      </c>
    </row>
    <row r="654" spans="1:2" x14ac:dyDescent="0.25">
      <c r="A654">
        <v>793.43402099609375</v>
      </c>
      <c r="B654">
        <v>370</v>
      </c>
    </row>
    <row r="655" spans="1:2" x14ac:dyDescent="0.25">
      <c r="A655">
        <v>793.44598388671875</v>
      </c>
      <c r="B655">
        <v>154</v>
      </c>
    </row>
    <row r="656" spans="1:2" x14ac:dyDescent="0.25">
      <c r="A656">
        <v>793.4580078125</v>
      </c>
      <c r="B656">
        <v>67</v>
      </c>
    </row>
    <row r="657" spans="1:2" x14ac:dyDescent="0.25">
      <c r="A657">
        <v>793.47100830078125</v>
      </c>
      <c r="B657">
        <v>40.5</v>
      </c>
    </row>
    <row r="658" spans="1:2" x14ac:dyDescent="0.25">
      <c r="A658">
        <v>793.48297119140625</v>
      </c>
      <c r="B658">
        <v>24.5</v>
      </c>
    </row>
    <row r="659" spans="1:2" x14ac:dyDescent="0.25">
      <c r="A659">
        <v>793.4949951171875</v>
      </c>
      <c r="B659">
        <v>23</v>
      </c>
    </row>
    <row r="660" spans="1:2" x14ac:dyDescent="0.25">
      <c r="A660">
        <v>793.50799560546875</v>
      </c>
      <c r="B660">
        <v>36.75</v>
      </c>
    </row>
    <row r="661" spans="1:2" x14ac:dyDescent="0.25">
      <c r="A661">
        <v>793.52001953125</v>
      </c>
      <c r="B661">
        <v>42.25</v>
      </c>
    </row>
    <row r="662" spans="1:2" x14ac:dyDescent="0.25">
      <c r="A662">
        <v>793.531982421875</v>
      </c>
      <c r="B662">
        <v>37.5</v>
      </c>
    </row>
    <row r="663" spans="1:2" x14ac:dyDescent="0.25">
      <c r="A663">
        <v>793.54400634765625</v>
      </c>
      <c r="B663">
        <v>60.75</v>
      </c>
    </row>
    <row r="664" spans="1:2" x14ac:dyDescent="0.25">
      <c r="A664">
        <v>793.5570068359375</v>
      </c>
      <c r="B664">
        <v>78</v>
      </c>
    </row>
    <row r="665" spans="1:2" x14ac:dyDescent="0.25">
      <c r="A665">
        <v>793.5689697265625</v>
      </c>
      <c r="B665">
        <v>56.5</v>
      </c>
    </row>
    <row r="666" spans="1:2" x14ac:dyDescent="0.25">
      <c r="A666">
        <v>793.58099365234375</v>
      </c>
      <c r="B666">
        <v>39</v>
      </c>
    </row>
    <row r="667" spans="1:2" x14ac:dyDescent="0.25">
      <c r="A667">
        <v>793.593994140625</v>
      </c>
      <c r="B667">
        <v>39</v>
      </c>
    </row>
    <row r="668" spans="1:2" x14ac:dyDescent="0.25">
      <c r="A668">
        <v>793.60601806640625</v>
      </c>
      <c r="B668">
        <v>67.25</v>
      </c>
    </row>
    <row r="669" spans="1:2" x14ac:dyDescent="0.25">
      <c r="A669">
        <v>793.61798095703125</v>
      </c>
      <c r="B669">
        <v>127.80000305175781</v>
      </c>
    </row>
    <row r="670" spans="1:2" x14ac:dyDescent="0.25">
      <c r="A670">
        <v>793.6309814453125</v>
      </c>
      <c r="B670">
        <v>156.69999694824219</v>
      </c>
    </row>
    <row r="671" spans="1:2" x14ac:dyDescent="0.25">
      <c r="A671">
        <v>793.64300537109375</v>
      </c>
      <c r="B671">
        <v>152</v>
      </c>
    </row>
    <row r="672" spans="1:2" x14ac:dyDescent="0.25">
      <c r="A672">
        <v>793.655029296875</v>
      </c>
      <c r="B672">
        <v>157.69999694824219</v>
      </c>
    </row>
    <row r="673" spans="1:2" x14ac:dyDescent="0.25">
      <c r="A673">
        <v>793.6669921875</v>
      </c>
      <c r="B673">
        <v>145.5</v>
      </c>
    </row>
    <row r="674" spans="1:2" x14ac:dyDescent="0.25">
      <c r="A674">
        <v>793.67999267578125</v>
      </c>
      <c r="B674">
        <v>138</v>
      </c>
    </row>
    <row r="675" spans="1:2" x14ac:dyDescent="0.25">
      <c r="A675">
        <v>793.6920166015625</v>
      </c>
      <c r="B675">
        <v>136.5</v>
      </c>
    </row>
    <row r="676" spans="1:2" x14ac:dyDescent="0.25">
      <c r="A676">
        <v>793.7039794921875</v>
      </c>
      <c r="B676">
        <v>108.69999694824219</v>
      </c>
    </row>
    <row r="677" spans="1:2" x14ac:dyDescent="0.25">
      <c r="A677">
        <v>793.71697998046875</v>
      </c>
      <c r="B677">
        <v>83.25</v>
      </c>
    </row>
    <row r="678" spans="1:2" x14ac:dyDescent="0.25">
      <c r="A678">
        <v>793.72900390625</v>
      </c>
      <c r="B678">
        <v>65.5</v>
      </c>
    </row>
    <row r="679" spans="1:2" x14ac:dyDescent="0.25">
      <c r="A679">
        <v>793.74102783203125</v>
      </c>
      <c r="B679">
        <v>84</v>
      </c>
    </row>
    <row r="680" spans="1:2" x14ac:dyDescent="0.25">
      <c r="A680">
        <v>793.7540283203125</v>
      </c>
      <c r="B680">
        <v>129.5</v>
      </c>
    </row>
    <row r="681" spans="1:2" x14ac:dyDescent="0.25">
      <c r="A681">
        <v>793.7659912109375</v>
      </c>
      <c r="B681">
        <v>118</v>
      </c>
    </row>
    <row r="682" spans="1:2" x14ac:dyDescent="0.25">
      <c r="A682">
        <v>793.77801513671875</v>
      </c>
      <c r="B682">
        <v>104.80000305175781</v>
      </c>
    </row>
    <row r="683" spans="1:2" x14ac:dyDescent="0.25">
      <c r="A683">
        <v>793.78997802734375</v>
      </c>
      <c r="B683">
        <v>221</v>
      </c>
    </row>
    <row r="684" spans="1:2" x14ac:dyDescent="0.25">
      <c r="A684">
        <v>793.802978515625</v>
      </c>
      <c r="B684">
        <v>428</v>
      </c>
    </row>
    <row r="685" spans="1:2" x14ac:dyDescent="0.25">
      <c r="A685">
        <v>793.81500244140625</v>
      </c>
      <c r="B685">
        <v>588</v>
      </c>
    </row>
    <row r="686" spans="1:2" x14ac:dyDescent="0.25">
      <c r="A686">
        <v>793.8270263671875</v>
      </c>
      <c r="B686">
        <v>690.5</v>
      </c>
    </row>
    <row r="687" spans="1:2" x14ac:dyDescent="0.25">
      <c r="A687">
        <v>793.84002685546875</v>
      </c>
      <c r="B687">
        <v>770.70001220703125</v>
      </c>
    </row>
    <row r="688" spans="1:2" x14ac:dyDescent="0.25">
      <c r="A688">
        <v>793.85198974609375</v>
      </c>
      <c r="B688">
        <v>957.5</v>
      </c>
    </row>
    <row r="689" spans="1:2" x14ac:dyDescent="0.25">
      <c r="A689">
        <v>793.864013671875</v>
      </c>
      <c r="B689">
        <v>1340</v>
      </c>
    </row>
    <row r="690" spans="1:2" x14ac:dyDescent="0.25">
      <c r="A690">
        <v>793.87701416015625</v>
      </c>
      <c r="B690">
        <v>1661</v>
      </c>
    </row>
    <row r="691" spans="1:2" x14ac:dyDescent="0.25">
      <c r="A691">
        <v>793.88897705078125</v>
      </c>
      <c r="B691">
        <v>1576</v>
      </c>
    </row>
    <row r="692" spans="1:2" x14ac:dyDescent="0.25">
      <c r="A692">
        <v>793.9010009765625</v>
      </c>
      <c r="B692">
        <v>1035</v>
      </c>
    </row>
    <row r="693" spans="1:2" x14ac:dyDescent="0.25">
      <c r="A693">
        <v>793.91302490234375</v>
      </c>
      <c r="B693">
        <v>516.5</v>
      </c>
    </row>
    <row r="694" spans="1:2" x14ac:dyDescent="0.25">
      <c r="A694">
        <v>793.926025390625</v>
      </c>
      <c r="B694">
        <v>300.5</v>
      </c>
    </row>
    <row r="695" spans="1:2" x14ac:dyDescent="0.25">
      <c r="A695">
        <v>793.93798828125</v>
      </c>
      <c r="B695">
        <v>170</v>
      </c>
    </row>
    <row r="696" spans="1:2" x14ac:dyDescent="0.25">
      <c r="A696">
        <v>793.95001220703125</v>
      </c>
      <c r="B696">
        <v>75.25</v>
      </c>
    </row>
    <row r="697" spans="1:2" x14ac:dyDescent="0.25">
      <c r="A697">
        <v>793.9630126953125</v>
      </c>
      <c r="B697">
        <v>55.5</v>
      </c>
    </row>
    <row r="698" spans="1:2" x14ac:dyDescent="0.25">
      <c r="A698">
        <v>793.9749755859375</v>
      </c>
      <c r="B698">
        <v>50.5</v>
      </c>
    </row>
    <row r="699" spans="1:2" x14ac:dyDescent="0.25">
      <c r="A699">
        <v>793.98699951171875</v>
      </c>
      <c r="B699">
        <v>30.75</v>
      </c>
    </row>
    <row r="700" spans="1:2" x14ac:dyDescent="0.25">
      <c r="A700">
        <v>794</v>
      </c>
      <c r="B700">
        <v>39.5</v>
      </c>
    </row>
    <row r="701" spans="1:2" x14ac:dyDescent="0.25">
      <c r="A701">
        <v>794.01202392578125</v>
      </c>
      <c r="B701">
        <v>74.75</v>
      </c>
    </row>
    <row r="702" spans="1:2" x14ac:dyDescent="0.25">
      <c r="A702">
        <v>794.02398681640625</v>
      </c>
      <c r="B702">
        <v>73.5</v>
      </c>
    </row>
    <row r="703" spans="1:2" x14ac:dyDescent="0.25">
      <c r="A703">
        <v>794.0360107421875</v>
      </c>
      <c r="B703">
        <v>39</v>
      </c>
    </row>
    <row r="704" spans="1:2" x14ac:dyDescent="0.25">
      <c r="A704">
        <v>794.04901123046875</v>
      </c>
      <c r="B704">
        <v>25.75</v>
      </c>
    </row>
    <row r="705" spans="1:2" x14ac:dyDescent="0.25">
      <c r="A705">
        <v>794.06097412109375</v>
      </c>
      <c r="B705">
        <v>43.25</v>
      </c>
    </row>
    <row r="706" spans="1:2" x14ac:dyDescent="0.25">
      <c r="A706">
        <v>794.072998046875</v>
      </c>
      <c r="B706">
        <v>51.5</v>
      </c>
    </row>
    <row r="707" spans="1:2" x14ac:dyDescent="0.25">
      <c r="A707">
        <v>794.08599853515625</v>
      </c>
      <c r="B707">
        <v>47.75</v>
      </c>
    </row>
    <row r="708" spans="1:2" x14ac:dyDescent="0.25">
      <c r="A708">
        <v>794.0980224609375</v>
      </c>
      <c r="B708">
        <v>49.75</v>
      </c>
    </row>
    <row r="709" spans="1:2" x14ac:dyDescent="0.25">
      <c r="A709">
        <v>794.1099853515625</v>
      </c>
      <c r="B709">
        <v>51</v>
      </c>
    </row>
    <row r="710" spans="1:2" x14ac:dyDescent="0.25">
      <c r="A710">
        <v>794.12298583984375</v>
      </c>
      <c r="B710">
        <v>44.5</v>
      </c>
    </row>
    <row r="711" spans="1:2" x14ac:dyDescent="0.25">
      <c r="A711">
        <v>794.135009765625</v>
      </c>
      <c r="B711">
        <v>30.75</v>
      </c>
    </row>
    <row r="712" spans="1:2" x14ac:dyDescent="0.25">
      <c r="A712">
        <v>794.14697265625</v>
      </c>
      <c r="B712">
        <v>61.5</v>
      </c>
    </row>
    <row r="713" spans="1:2" x14ac:dyDescent="0.25">
      <c r="A713">
        <v>794.15899658203125</v>
      </c>
      <c r="B713">
        <v>112.5</v>
      </c>
    </row>
    <row r="714" spans="1:2" x14ac:dyDescent="0.25">
      <c r="A714">
        <v>794.1719970703125</v>
      </c>
      <c r="B714">
        <v>106.5</v>
      </c>
    </row>
    <row r="715" spans="1:2" x14ac:dyDescent="0.25">
      <c r="A715">
        <v>794.18402099609375</v>
      </c>
      <c r="B715">
        <v>126</v>
      </c>
    </row>
    <row r="716" spans="1:2" x14ac:dyDescent="0.25">
      <c r="A716">
        <v>794.19598388671875</v>
      </c>
      <c r="B716">
        <v>141</v>
      </c>
    </row>
    <row r="717" spans="1:2" x14ac:dyDescent="0.25">
      <c r="A717">
        <v>794.208984375</v>
      </c>
      <c r="B717">
        <v>86.25</v>
      </c>
    </row>
    <row r="718" spans="1:2" x14ac:dyDescent="0.25">
      <c r="A718">
        <v>794.22100830078125</v>
      </c>
      <c r="B718">
        <v>77</v>
      </c>
    </row>
    <row r="719" spans="1:2" x14ac:dyDescent="0.25">
      <c r="A719">
        <v>794.23297119140625</v>
      </c>
      <c r="B719">
        <v>90.75</v>
      </c>
    </row>
    <row r="720" spans="1:2" x14ac:dyDescent="0.25">
      <c r="A720">
        <v>794.2459716796875</v>
      </c>
      <c r="B720">
        <v>90.75</v>
      </c>
    </row>
    <row r="721" spans="1:2" x14ac:dyDescent="0.25">
      <c r="A721">
        <v>794.25799560546875</v>
      </c>
      <c r="B721">
        <v>115.30000305175781</v>
      </c>
    </row>
    <row r="722" spans="1:2" x14ac:dyDescent="0.25">
      <c r="A722">
        <v>794.27001953125</v>
      </c>
      <c r="B722">
        <v>116</v>
      </c>
    </row>
    <row r="723" spans="1:2" x14ac:dyDescent="0.25">
      <c r="A723">
        <v>794.28302001953125</v>
      </c>
      <c r="B723">
        <v>90.75</v>
      </c>
    </row>
    <row r="724" spans="1:2" x14ac:dyDescent="0.25">
      <c r="A724">
        <v>794.29498291015625</v>
      </c>
      <c r="B724">
        <v>114.5</v>
      </c>
    </row>
    <row r="725" spans="1:2" x14ac:dyDescent="0.25">
      <c r="A725">
        <v>794.3070068359375</v>
      </c>
      <c r="B725">
        <v>240.80000305175781</v>
      </c>
    </row>
    <row r="726" spans="1:2" x14ac:dyDescent="0.25">
      <c r="A726">
        <v>794.3189697265625</v>
      </c>
      <c r="B726">
        <v>482.20001220703125</v>
      </c>
    </row>
    <row r="727" spans="1:2" x14ac:dyDescent="0.25">
      <c r="A727">
        <v>794.33197021484375</v>
      </c>
      <c r="B727">
        <v>862</v>
      </c>
    </row>
    <row r="728" spans="1:2" x14ac:dyDescent="0.25">
      <c r="A728">
        <v>794.343994140625</v>
      </c>
      <c r="B728">
        <v>1113</v>
      </c>
    </row>
    <row r="729" spans="1:2" x14ac:dyDescent="0.25">
      <c r="A729">
        <v>794.35601806640625</v>
      </c>
      <c r="B729">
        <v>988.29998779296875</v>
      </c>
    </row>
    <row r="730" spans="1:2" x14ac:dyDescent="0.25">
      <c r="A730">
        <v>794.3690185546875</v>
      </c>
      <c r="B730">
        <v>841.79998779296875</v>
      </c>
    </row>
    <row r="731" spans="1:2" x14ac:dyDescent="0.25">
      <c r="A731">
        <v>794.3809814453125</v>
      </c>
      <c r="B731">
        <v>827.5</v>
      </c>
    </row>
    <row r="732" spans="1:2" x14ac:dyDescent="0.25">
      <c r="A732">
        <v>794.39300537109375</v>
      </c>
      <c r="B732">
        <v>720.70001220703125</v>
      </c>
    </row>
    <row r="733" spans="1:2" x14ac:dyDescent="0.25">
      <c r="A733">
        <v>794.406005859375</v>
      </c>
      <c r="B733">
        <v>476.79998779296875</v>
      </c>
    </row>
    <row r="734" spans="1:2" x14ac:dyDescent="0.25">
      <c r="A734">
        <v>794.41802978515625</v>
      </c>
      <c r="B734">
        <v>222</v>
      </c>
    </row>
    <row r="735" spans="1:2" x14ac:dyDescent="0.25">
      <c r="A735">
        <v>794.42999267578125</v>
      </c>
      <c r="B735">
        <v>101.30000305175781</v>
      </c>
    </row>
    <row r="736" spans="1:2" x14ac:dyDescent="0.25">
      <c r="A736">
        <v>794.4429931640625</v>
      </c>
      <c r="B736">
        <v>76.5</v>
      </c>
    </row>
    <row r="737" spans="1:2" x14ac:dyDescent="0.25">
      <c r="A737">
        <v>794.45501708984375</v>
      </c>
      <c r="B737">
        <v>46.25</v>
      </c>
    </row>
    <row r="738" spans="1:2" x14ac:dyDescent="0.25">
      <c r="A738">
        <v>794.46697998046875</v>
      </c>
      <c r="B738">
        <v>12.5</v>
      </c>
    </row>
    <row r="739" spans="1:2" x14ac:dyDescent="0.25">
      <c r="A739">
        <v>794.47900390625</v>
      </c>
      <c r="B739">
        <v>8.25</v>
      </c>
    </row>
    <row r="740" spans="1:2" x14ac:dyDescent="0.25">
      <c r="A740">
        <v>794.49200439453125</v>
      </c>
      <c r="B740">
        <v>24.5</v>
      </c>
    </row>
    <row r="741" spans="1:2" x14ac:dyDescent="0.25">
      <c r="A741">
        <v>794.5040283203125</v>
      </c>
      <c r="B741">
        <v>31</v>
      </c>
    </row>
    <row r="742" spans="1:2" x14ac:dyDescent="0.25">
      <c r="A742">
        <v>794.5159912109375</v>
      </c>
      <c r="B742">
        <v>26.5</v>
      </c>
    </row>
    <row r="743" spans="1:2" x14ac:dyDescent="0.25">
      <c r="A743">
        <v>794.52899169921875</v>
      </c>
      <c r="B743">
        <v>51.75</v>
      </c>
    </row>
    <row r="744" spans="1:2" x14ac:dyDescent="0.25">
      <c r="A744">
        <v>794.541015625</v>
      </c>
      <c r="B744">
        <v>97</v>
      </c>
    </row>
    <row r="745" spans="1:2" x14ac:dyDescent="0.25">
      <c r="A745">
        <v>794.552978515625</v>
      </c>
      <c r="B745">
        <v>92.25</v>
      </c>
    </row>
    <row r="746" spans="1:2" x14ac:dyDescent="0.25">
      <c r="A746">
        <v>794.56597900390625</v>
      </c>
      <c r="B746">
        <v>55</v>
      </c>
    </row>
    <row r="747" spans="1:2" x14ac:dyDescent="0.25">
      <c r="A747">
        <v>794.5780029296875</v>
      </c>
      <c r="B747">
        <v>40.5</v>
      </c>
    </row>
    <row r="748" spans="1:2" x14ac:dyDescent="0.25">
      <c r="A748">
        <v>794.59002685546875</v>
      </c>
      <c r="B748">
        <v>37.5</v>
      </c>
    </row>
    <row r="749" spans="1:2" x14ac:dyDescent="0.25">
      <c r="A749">
        <v>794.60198974609375</v>
      </c>
      <c r="B749">
        <v>24.75</v>
      </c>
    </row>
    <row r="750" spans="1:2" x14ac:dyDescent="0.25">
      <c r="A750">
        <v>794.614990234375</v>
      </c>
      <c r="B750">
        <v>25.75</v>
      </c>
    </row>
    <row r="751" spans="1:2" x14ac:dyDescent="0.25">
      <c r="A751">
        <v>794.62701416015625</v>
      </c>
      <c r="B751">
        <v>52.5</v>
      </c>
    </row>
    <row r="752" spans="1:2" x14ac:dyDescent="0.25">
      <c r="A752">
        <v>794.63897705078125</v>
      </c>
      <c r="B752">
        <v>72.75</v>
      </c>
    </row>
    <row r="753" spans="1:2" x14ac:dyDescent="0.25">
      <c r="A753">
        <v>794.6519775390625</v>
      </c>
      <c r="B753">
        <v>80.75</v>
      </c>
    </row>
    <row r="754" spans="1:2" x14ac:dyDescent="0.25">
      <c r="A754">
        <v>794.66400146484375</v>
      </c>
      <c r="B754">
        <v>107.69999694824219</v>
      </c>
    </row>
    <row r="755" spans="1:2" x14ac:dyDescent="0.25">
      <c r="A755">
        <v>794.676025390625</v>
      </c>
      <c r="B755">
        <v>144</v>
      </c>
    </row>
    <row r="756" spans="1:2" x14ac:dyDescent="0.25">
      <c r="A756">
        <v>794.68902587890625</v>
      </c>
      <c r="B756">
        <v>141.30000305175781</v>
      </c>
    </row>
    <row r="757" spans="1:2" x14ac:dyDescent="0.25">
      <c r="A757">
        <v>794.70098876953125</v>
      </c>
      <c r="B757">
        <v>109.5</v>
      </c>
    </row>
    <row r="758" spans="1:2" x14ac:dyDescent="0.25">
      <c r="A758">
        <v>794.7130126953125</v>
      </c>
      <c r="B758">
        <v>111.69999694824219</v>
      </c>
    </row>
    <row r="759" spans="1:2" x14ac:dyDescent="0.25">
      <c r="A759">
        <v>794.72601318359375</v>
      </c>
      <c r="B759">
        <v>150</v>
      </c>
    </row>
    <row r="760" spans="1:2" x14ac:dyDescent="0.25">
      <c r="A760">
        <v>794.73797607421875</v>
      </c>
      <c r="B760">
        <v>157</v>
      </c>
    </row>
    <row r="761" spans="1:2" x14ac:dyDescent="0.25">
      <c r="A761">
        <v>794.75</v>
      </c>
      <c r="B761">
        <v>144.19999694824219</v>
      </c>
    </row>
    <row r="762" spans="1:2" x14ac:dyDescent="0.25">
      <c r="A762">
        <v>794.76202392578125</v>
      </c>
      <c r="B762">
        <v>146.5</v>
      </c>
    </row>
    <row r="763" spans="1:2" x14ac:dyDescent="0.25">
      <c r="A763">
        <v>794.7750244140625</v>
      </c>
      <c r="B763">
        <v>157</v>
      </c>
    </row>
    <row r="764" spans="1:2" x14ac:dyDescent="0.25">
      <c r="A764">
        <v>794.7869873046875</v>
      </c>
      <c r="B764">
        <v>157.30000305175781</v>
      </c>
    </row>
    <row r="765" spans="1:2" x14ac:dyDescent="0.25">
      <c r="A765">
        <v>794.79901123046875</v>
      </c>
      <c r="B765">
        <v>121.5</v>
      </c>
    </row>
    <row r="766" spans="1:2" x14ac:dyDescent="0.25">
      <c r="A766">
        <v>794.81201171875</v>
      </c>
      <c r="B766">
        <v>185.30000305175781</v>
      </c>
    </row>
    <row r="767" spans="1:2" x14ac:dyDescent="0.25">
      <c r="A767">
        <v>794.823974609375</v>
      </c>
      <c r="B767">
        <v>471.79998779296875</v>
      </c>
    </row>
    <row r="768" spans="1:2" x14ac:dyDescent="0.25">
      <c r="A768">
        <v>794.83599853515625</v>
      </c>
      <c r="B768">
        <v>852.29998779296875</v>
      </c>
    </row>
    <row r="769" spans="1:2" x14ac:dyDescent="0.25">
      <c r="A769">
        <v>794.8489990234375</v>
      </c>
      <c r="B769">
        <v>1027</v>
      </c>
    </row>
    <row r="770" spans="1:2" x14ac:dyDescent="0.25">
      <c r="A770">
        <v>794.86102294921875</v>
      </c>
      <c r="B770">
        <v>911.5</v>
      </c>
    </row>
    <row r="771" spans="1:2" x14ac:dyDescent="0.25">
      <c r="A771">
        <v>794.87298583984375</v>
      </c>
      <c r="B771">
        <v>683</v>
      </c>
    </row>
    <row r="772" spans="1:2" x14ac:dyDescent="0.25">
      <c r="A772">
        <v>794.885986328125</v>
      </c>
      <c r="B772">
        <v>429.5</v>
      </c>
    </row>
    <row r="773" spans="1:2" x14ac:dyDescent="0.25">
      <c r="A773">
        <v>794.89801025390625</v>
      </c>
      <c r="B773">
        <v>229</v>
      </c>
    </row>
    <row r="774" spans="1:2" x14ac:dyDescent="0.25">
      <c r="A774">
        <v>794.90997314453125</v>
      </c>
      <c r="B774">
        <v>137.5</v>
      </c>
    </row>
    <row r="775" spans="1:2" x14ac:dyDescent="0.25">
      <c r="A775">
        <v>794.9219970703125</v>
      </c>
      <c r="B775">
        <v>120</v>
      </c>
    </row>
    <row r="776" spans="1:2" x14ac:dyDescent="0.25">
      <c r="A776">
        <v>794.93499755859375</v>
      </c>
      <c r="B776">
        <v>124.5</v>
      </c>
    </row>
    <row r="777" spans="1:2" x14ac:dyDescent="0.25">
      <c r="A777">
        <v>794.947021484375</v>
      </c>
      <c r="B777">
        <v>111.30000305175781</v>
      </c>
    </row>
    <row r="778" spans="1:2" x14ac:dyDescent="0.25">
      <c r="A778">
        <v>794.958984375</v>
      </c>
      <c r="B778">
        <v>75.75</v>
      </c>
    </row>
    <row r="779" spans="1:2" x14ac:dyDescent="0.25">
      <c r="A779">
        <v>794.97198486328125</v>
      </c>
      <c r="B779">
        <v>52.25</v>
      </c>
    </row>
    <row r="780" spans="1:2" x14ac:dyDescent="0.25">
      <c r="A780">
        <v>794.9840087890625</v>
      </c>
      <c r="B780">
        <v>44.75</v>
      </c>
    </row>
    <row r="781" spans="1:2" x14ac:dyDescent="0.25">
      <c r="A781">
        <v>794.9959716796875</v>
      </c>
      <c r="B781">
        <v>23.5</v>
      </c>
    </row>
    <row r="782" spans="1:2" x14ac:dyDescent="0.25">
      <c r="A782">
        <v>795.00897216796875</v>
      </c>
      <c r="B782">
        <v>9</v>
      </c>
    </row>
    <row r="783" spans="1:2" x14ac:dyDescent="0.25">
      <c r="A783">
        <v>795.02099609375</v>
      </c>
      <c r="B783">
        <v>5.75</v>
      </c>
    </row>
    <row r="784" spans="1:2" x14ac:dyDescent="0.25">
      <c r="A784">
        <v>795.03302001953125</v>
      </c>
      <c r="B784">
        <v>11.25</v>
      </c>
    </row>
    <row r="785" spans="1:2" x14ac:dyDescent="0.25">
      <c r="A785">
        <v>795.0460205078125</v>
      </c>
      <c r="B785">
        <v>24.5</v>
      </c>
    </row>
    <row r="786" spans="1:2" x14ac:dyDescent="0.25">
      <c r="A786">
        <v>795.0579833984375</v>
      </c>
      <c r="B786">
        <v>38.5</v>
      </c>
    </row>
    <row r="787" spans="1:2" x14ac:dyDescent="0.25">
      <c r="A787">
        <v>795.07000732421875</v>
      </c>
      <c r="B787">
        <v>58.5</v>
      </c>
    </row>
    <row r="788" spans="1:2" x14ac:dyDescent="0.25">
      <c r="A788">
        <v>795.08197021484375</v>
      </c>
      <c r="B788">
        <v>65.5</v>
      </c>
    </row>
    <row r="789" spans="1:2" x14ac:dyDescent="0.25">
      <c r="A789">
        <v>795.094970703125</v>
      </c>
      <c r="B789">
        <v>51.75</v>
      </c>
    </row>
    <row r="790" spans="1:2" x14ac:dyDescent="0.25">
      <c r="A790">
        <v>795.10699462890625</v>
      </c>
      <c r="B790">
        <v>45.25</v>
      </c>
    </row>
    <row r="791" spans="1:2" x14ac:dyDescent="0.25">
      <c r="A791">
        <v>795.1190185546875</v>
      </c>
      <c r="B791">
        <v>79.5</v>
      </c>
    </row>
    <row r="792" spans="1:2" x14ac:dyDescent="0.25">
      <c r="A792">
        <v>795.13201904296875</v>
      </c>
      <c r="B792">
        <v>99.5</v>
      </c>
    </row>
    <row r="793" spans="1:2" x14ac:dyDescent="0.25">
      <c r="A793">
        <v>795.14398193359375</v>
      </c>
      <c r="B793">
        <v>58.75</v>
      </c>
    </row>
    <row r="794" spans="1:2" x14ac:dyDescent="0.25">
      <c r="A794">
        <v>795.156005859375</v>
      </c>
      <c r="B794">
        <v>43.75</v>
      </c>
    </row>
    <row r="795" spans="1:2" x14ac:dyDescent="0.25">
      <c r="A795">
        <v>795.16900634765625</v>
      </c>
      <c r="B795">
        <v>76.25</v>
      </c>
    </row>
    <row r="796" spans="1:2" x14ac:dyDescent="0.25">
      <c r="A796">
        <v>795.1810302734375</v>
      </c>
      <c r="B796">
        <v>97.5</v>
      </c>
    </row>
    <row r="797" spans="1:2" x14ac:dyDescent="0.25">
      <c r="A797">
        <v>795.1929931640625</v>
      </c>
      <c r="B797">
        <v>96.25</v>
      </c>
    </row>
    <row r="798" spans="1:2" x14ac:dyDescent="0.25">
      <c r="A798">
        <v>795.20599365234375</v>
      </c>
      <c r="B798">
        <v>76.75</v>
      </c>
    </row>
    <row r="799" spans="1:2" x14ac:dyDescent="0.25">
      <c r="A799">
        <v>795.218017578125</v>
      </c>
      <c r="B799">
        <v>63.25</v>
      </c>
    </row>
    <row r="800" spans="1:2" x14ac:dyDescent="0.25">
      <c r="A800">
        <v>795.22998046875</v>
      </c>
      <c r="B800">
        <v>62.5</v>
      </c>
    </row>
    <row r="801" spans="1:2" x14ac:dyDescent="0.25">
      <c r="A801">
        <v>795.24298095703125</v>
      </c>
      <c r="B801">
        <v>60</v>
      </c>
    </row>
    <row r="802" spans="1:2" x14ac:dyDescent="0.25">
      <c r="A802">
        <v>795.2550048828125</v>
      </c>
      <c r="B802">
        <v>57.25</v>
      </c>
    </row>
    <row r="803" spans="1:2" x14ac:dyDescent="0.25">
      <c r="A803">
        <v>795.26702880859375</v>
      </c>
      <c r="B803">
        <v>86.25</v>
      </c>
    </row>
    <row r="804" spans="1:2" x14ac:dyDescent="0.25">
      <c r="A804">
        <v>795.27899169921875</v>
      </c>
      <c r="B804">
        <v>167</v>
      </c>
    </row>
  </sheetData>
  <sheetProtection formatCells="0"/>
  <sortState ref="A1:B804">
    <sortCondition ref="A1"/>
  </sortState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V804"/>
  <sheetViews>
    <sheetView workbookViewId="0">
      <selection activeCell="I18" sqref="I18"/>
    </sheetView>
  </sheetViews>
  <sheetFormatPr defaultRowHeight="15" x14ac:dyDescent="0.25"/>
  <cols>
    <col min="6" max="6" width="17.7109375" customWidth="1"/>
  </cols>
  <sheetData>
    <row r="1" spans="1:22" ht="15.75" thickBot="1" x14ac:dyDescent="0.3">
      <c r="A1">
        <v>785.42401123046875</v>
      </c>
      <c r="B1">
        <v>147.5</v>
      </c>
      <c r="C1" s="2" t="s">
        <v>18</v>
      </c>
      <c r="D1">
        <v>785.84002685546875</v>
      </c>
      <c r="E1">
        <v>109000</v>
      </c>
      <c r="G1" s="2" t="s">
        <v>20</v>
      </c>
      <c r="H1" s="2" t="s">
        <v>21</v>
      </c>
      <c r="I1" s="2" t="s">
        <v>21</v>
      </c>
      <c r="J1">
        <f>'hidden params'!J1</f>
        <v>1</v>
      </c>
      <c r="K1">
        <f>IF(ISNUMBER(D1),ROUND((D1-I$2)*$G$6,0),"")</f>
        <v>0</v>
      </c>
      <c r="L1">
        <f>IF(ISNUMBER((((EXP(GAMMALN($I$3+1)))/((EXP(GAMMALN(K1+1)))*(EXP(GAMMALN($I$3-K1+1))))))*(($I$8)^K1)*((1-$I$8)^($I$3-K1))),(((EXP(GAMMALN($I$3+1)))/((EXP(GAMMALN(K1+1)))*(EXP(GAMMALN($I$3-K1+1))))))*(($I$8)^K1)*((1-$I$8)^($I$3-K1)),0)</f>
        <v>0.86090487541010507</v>
      </c>
      <c r="M1">
        <f>I$7*(L$1*J1) + $I$4</f>
        <v>109741.4735647714</v>
      </c>
      <c r="N1">
        <f>IF(ISNUMBER((((EXP(GAMMALN($I$22+1)))/((EXP(GAMMALN(K1+1)))*(EXP(GAMMALN($I$22-K1+1))))))*(($I$11)^K1)*((1-$I$11)^($I$22-K1))),(((EXP(GAMMALN($I$22+1)))/((EXP(GAMMALN(K1+1)))*(EXP(GAMMALN($I$22-K1+1))))))*(($I$11)^K1)*((1-$I$11)^($I$22-K1)),0)</f>
        <v>1.231697783401565E-4</v>
      </c>
      <c r="O1">
        <f>I$10*(N$1*J1)+$I$4</f>
        <v>13.941052048548066</v>
      </c>
      <c r="P1">
        <f>IF(ISNUMBER(D1),SUM(M1,O1,V1)-(2*$I$4),"")</f>
        <v>109755.41461711939</v>
      </c>
      <c r="Q1">
        <f>IF(ISNUMBER(P1),P1-E1,"")</f>
        <v>755.41461711938609</v>
      </c>
      <c r="R1">
        <f>IF(ISNUMBER(P1),Q1*Q1,"")</f>
        <v>570651.24375762872</v>
      </c>
      <c r="S1">
        <f>IF(ISNUMBER(P1),((IF(P1&gt;E1,I$5*(P1-E1),P1-E1)))^2,"")</f>
        <v>570651.24375762872</v>
      </c>
      <c r="T1">
        <f>IF(ISNUMBER(P1),(M1*D1),"")</f>
        <v>86239242.533298671</v>
      </c>
      <c r="U1">
        <f>IF(ISNUMBER((((EXP(GAMMALN($I$23+1)))/((EXP(GAMMALN(K1+1)))*(EXP(GAMMALN($I$23-K1+1))))))*(($I$14)^K1)*((1-$I$14)^($I$23-K1))),(((EXP(GAMMALN($I$23+1)))/((EXP(GAMMALN(K1+1)))*(EXP(GAMMALN($I$23-K1+1))))))*(($I$14)^K1)*((1-$I$14)^($I$23-K1)),0)</f>
        <v>2.7617535297589393E-12</v>
      </c>
      <c r="V1">
        <f>I$13*(U$1*J1)+$I$4</f>
        <v>2.9943127494233944E-7</v>
      </c>
    </row>
    <row r="2" spans="1:22" ht="15.75" thickTop="1" x14ac:dyDescent="0.25">
      <c r="A2">
        <v>785.43597412109375</v>
      </c>
      <c r="B2">
        <v>136.5</v>
      </c>
      <c r="C2" s="2" t="s">
        <v>19</v>
      </c>
      <c r="D2">
        <v>786.34197998046875</v>
      </c>
      <c r="E2">
        <v>108100</v>
      </c>
      <c r="F2" s="3" t="s">
        <v>22</v>
      </c>
      <c r="G2" s="4">
        <v>7.98748779296875</v>
      </c>
      <c r="H2" t="s">
        <v>431</v>
      </c>
      <c r="I2">
        <f>'hidden params'!I2</f>
        <v>785.83883500000002</v>
      </c>
      <c r="J2">
        <f>'hidden params'!J2</f>
        <v>0.80344617693080145</v>
      </c>
      <c r="K2">
        <f t="shared" ref="K2:K30" si="0">IF(ISNUMBER(D2),ROUND((D2-I$2)*$G$6,0),"")</f>
        <v>1</v>
      </c>
      <c r="L2">
        <f t="shared" ref="L2:L30" si="1">IF(ISNUMBER((((EXP(GAMMALN($I$3+1)))/((EXP(GAMMALN(K2+1)))*(EXP(GAMMALN($I$3-K2+1))))))*(($I$8)^K2)*((1-$I$8)^($I$3-K2))),(((EXP(GAMMALN($I$3+1)))/((EXP(GAMMALN(K2+1)))*(EXP(GAMMALN($I$3-K2+1))))))*(($I$8)^K2)*((1-$I$8)^($I$3-K2)),0)</f>
        <v>0.13908445965625782</v>
      </c>
      <c r="M2">
        <f>I$7*((L$1*J2)+(L$2*J1)) + $I$4</f>
        <v>105900.77511607447</v>
      </c>
      <c r="N2">
        <f t="shared" ref="N2:N30" si="2">IF(ISNUMBER((((EXP(GAMMALN($I$22+1)))/((EXP(GAMMALN(K2+1)))*(EXP(GAMMALN($I$22-K2+1))))))*(($I$11)^K2)*((1-$I$11)^($I$22-K2))),(((EXP(GAMMALN($I$22+1)))/((EXP(GAMMALN(K2+1)))*(EXP(GAMMALN($I$22-K2+1))))))*(($I$11)^K2)*((1-$I$11)^($I$22-K2)),0)</f>
        <v>1.565623993927326E-3</v>
      </c>
      <c r="O2">
        <f>I$10*((N$1*J2)+(N$2*J1))+$I$4</f>
        <v>188.40706234589138</v>
      </c>
      <c r="P2">
        <f t="shared" ref="P2:P30" si="3">IF(ISNUMBER(D2),SUM(M2,O2,V2)-(2*$I$4),"")</f>
        <v>106089.18220306093</v>
      </c>
      <c r="Q2">
        <f t="shared" ref="Q2:Q30" si="4">IF(ISNUMBER(P2),P2-E2,"")</f>
        <v>-2010.8177969390672</v>
      </c>
      <c r="R2">
        <f t="shared" ref="R2:R30" si="5">IF(ISNUMBER(P2),Q2*Q2,"")</f>
        <v>4043388.2124868836</v>
      </c>
      <c r="S2">
        <f t="shared" ref="S2:S30" si="6">IF(ISNUMBER(P2),((IF(P2&gt;E2,I$5*(P2-E2),P2-E2)))^2,"")</f>
        <v>4043388.2124868836</v>
      </c>
      <c r="T2">
        <f t="shared" ref="T2:T30" si="7">IF(ISNUMBER(P2),(M2*D2),"")</f>
        <v>83274225.186240345</v>
      </c>
      <c r="U2">
        <f t="shared" ref="U2:U30" si="8">IF(ISNUMBER((((EXP(GAMMALN($I$23+1)))/((EXP(GAMMALN(K2+1)))*(EXP(GAMMALN($I$23-K2+1))))))*(($I$14)^K2)*((1-$I$14)^($I$23-K2))),(((EXP(GAMMALN($I$23+1)))/((EXP(GAMMALN(K2+1)))*(EXP(GAMMALN($I$23-K2+1))))))*(($I$14)^K2)*((1-$I$14)^($I$23-K2)),0)</f>
        <v>2.250492489689027E-10</v>
      </c>
      <c r="V2">
        <f>I$13*((U$1*J2)+(U$2*J1))+$I$4</f>
        <v>2.4640575977995843E-5</v>
      </c>
    </row>
    <row r="3" spans="1:22" x14ac:dyDescent="0.25">
      <c r="A3">
        <v>785.447998046875</v>
      </c>
      <c r="B3">
        <v>127.5</v>
      </c>
      <c r="D3">
        <v>786.843994140625</v>
      </c>
      <c r="E3">
        <v>54430</v>
      </c>
      <c r="F3" s="7" t="s">
        <v>16</v>
      </c>
      <c r="G3" s="8">
        <f>IF(ISBLANK(G2),"",$G$2*$G$6)</f>
        <v>15.9749755859375</v>
      </c>
      <c r="H3" s="22" t="s">
        <v>432</v>
      </c>
      <c r="I3" s="22">
        <v>1.0009999999999999</v>
      </c>
      <c r="J3">
        <f>'hidden params'!J3</f>
        <v>0.37217999724675188</v>
      </c>
      <c r="K3">
        <f t="shared" si="0"/>
        <v>2</v>
      </c>
      <c r="L3">
        <f t="shared" si="1"/>
        <v>1.1223749747560166E-5</v>
      </c>
      <c r="M3">
        <f>I$7*((L$1*J3)+(L$2*J2)+(L$3*J1)) + $I$4</f>
        <v>55089.636905401261</v>
      </c>
      <c r="N3">
        <f t="shared" si="2"/>
        <v>9.2269470702888746E-3</v>
      </c>
      <c r="O3">
        <f>I$10*((N$1*J3)+(N$2*J2)+(N$3*J1))+$I$4</f>
        <v>1191.9222550720542</v>
      </c>
      <c r="P3">
        <f t="shared" si="3"/>
        <v>56281.560102058902</v>
      </c>
      <c r="Q3">
        <f t="shared" si="4"/>
        <v>1851.560102058902</v>
      </c>
      <c r="R3">
        <f t="shared" si="5"/>
        <v>3428274.8115363717</v>
      </c>
      <c r="S3">
        <f t="shared" si="6"/>
        <v>3428274.8115363717</v>
      </c>
      <c r="T3">
        <f t="shared" si="7"/>
        <v>43346949.938402712</v>
      </c>
      <c r="U3">
        <f t="shared" si="8"/>
        <v>8.5027120070440394E-9</v>
      </c>
      <c r="V3">
        <f>I$13*((U$1*J3)+(U$2*J2)+(U$3*J1))+$I$4</f>
        <v>9.4158558994534799E-4</v>
      </c>
    </row>
    <row r="4" spans="1:22" x14ac:dyDescent="0.25">
      <c r="A4">
        <v>785.46099853515625</v>
      </c>
      <c r="B4">
        <v>99.25</v>
      </c>
      <c r="D4">
        <v>787.34600830078125</v>
      </c>
      <c r="E4">
        <v>23970</v>
      </c>
      <c r="F4" s="5" t="s">
        <v>23</v>
      </c>
      <c r="G4" s="6">
        <v>789.29833984375</v>
      </c>
      <c r="H4" t="s">
        <v>11</v>
      </c>
      <c r="I4">
        <v>0</v>
      </c>
      <c r="J4">
        <f>'hidden params'!J4</f>
        <v>0.12617301604219128</v>
      </c>
      <c r="K4">
        <f t="shared" si="0"/>
        <v>3</v>
      </c>
      <c r="L4">
        <f t="shared" si="1"/>
        <v>0</v>
      </c>
      <c r="M4">
        <f>I$7*((L$1*J4)+(L$2*J3)+(L$3*J2)+(L$4*J1)) + $I$4</f>
        <v>20446.093128336732</v>
      </c>
      <c r="N4">
        <f t="shared" si="2"/>
        <v>3.3409996909817788E-2</v>
      </c>
      <c r="O4">
        <f>I$10*((N$1*J4)+(N$2*J3)+(N$3*J2)+(N$4*J1))+$I$4</f>
        <v>4688.329447446531</v>
      </c>
      <c r="P4">
        <f t="shared" si="3"/>
        <v>25134.444724771227</v>
      </c>
      <c r="Q4">
        <f t="shared" si="4"/>
        <v>1164.4447247712269</v>
      </c>
      <c r="R4">
        <f t="shared" si="5"/>
        <v>1355931.5170475384</v>
      </c>
      <c r="S4">
        <f t="shared" si="6"/>
        <v>1355931.5170475384</v>
      </c>
      <c r="T4">
        <f t="shared" si="7"/>
        <v>16098149.809941959</v>
      </c>
      <c r="U4">
        <f t="shared" si="8"/>
        <v>1.9737185150356592E-7</v>
      </c>
      <c r="V4">
        <f>I$13*((U$1*J4)+(U$2*J3)+(U$3*J2)+(U$4*J1))+$I$4</f>
        <v>2.2148987965205476E-2</v>
      </c>
    </row>
    <row r="5" spans="1:22" ht="15.75" thickBot="1" x14ac:dyDescent="0.3">
      <c r="A5">
        <v>785.4730224609375</v>
      </c>
      <c r="B5">
        <v>73</v>
      </c>
      <c r="D5">
        <v>787.8480224609375</v>
      </c>
      <c r="E5">
        <v>18280</v>
      </c>
      <c r="F5" s="9" t="s">
        <v>24</v>
      </c>
      <c r="G5" s="10">
        <f>($G$4-1.00794)*$G$6</f>
        <v>1576.5807996875001</v>
      </c>
      <c r="H5" t="s">
        <v>433</v>
      </c>
      <c r="I5">
        <f>'hidden params'!D2</f>
        <v>1</v>
      </c>
      <c r="J5">
        <f>'hidden params'!J5</f>
        <v>3.4501219851586933E-2</v>
      </c>
      <c r="K5">
        <f t="shared" si="0"/>
        <v>4</v>
      </c>
      <c r="L5">
        <f t="shared" si="1"/>
        <v>0</v>
      </c>
      <c r="M5">
        <f>I$7*((L$1*J5)+(L$2*J4)+(L$3*J3)+(L$4*J2)+(L$5*J1)) + $I$4</f>
        <v>6023.7200362683616</v>
      </c>
      <c r="N5">
        <f t="shared" si="2"/>
        <v>8.301188005827792E-2</v>
      </c>
      <c r="O5">
        <f>I$10*((N$1*J5)+(N$2*J4)+(N$3*J3)+(N$4*J2)+(N$5*J1))+$I$4</f>
        <v>12845.540560425099</v>
      </c>
      <c r="P5">
        <f t="shared" si="3"/>
        <v>18869.618991724412</v>
      </c>
      <c r="Q5">
        <f t="shared" si="4"/>
        <v>589.6189917244119</v>
      </c>
      <c r="R5">
        <f t="shared" si="5"/>
        <v>347650.55540211214</v>
      </c>
      <c r="S5">
        <f t="shared" si="6"/>
        <v>347650.55540211214</v>
      </c>
      <c r="T5">
        <f t="shared" si="7"/>
        <v>4745775.9184323549</v>
      </c>
      <c r="U5">
        <f t="shared" si="8"/>
        <v>3.1438250337134079E-6</v>
      </c>
      <c r="V5">
        <f>I$13*((U$1*J5)+(U$2*J4)+(U$3*J3)+(U$4*J2)+(U$5*J1))+$I$4</f>
        <v>0.35839503095226016</v>
      </c>
    </row>
    <row r="6" spans="1:22" ht="15.75" thickTop="1" x14ac:dyDescent="0.25">
      <c r="A6">
        <v>785.4849853515625</v>
      </c>
      <c r="B6">
        <v>42.75</v>
      </c>
      <c r="D6">
        <v>788.35101318359375</v>
      </c>
      <c r="E6">
        <v>26570</v>
      </c>
      <c r="F6" t="s">
        <v>25</v>
      </c>
      <c r="G6">
        <v>2</v>
      </c>
      <c r="H6" t="s">
        <v>434</v>
      </c>
      <c r="I6">
        <f>SUM(S1:S30)</f>
        <v>37289407.899025559</v>
      </c>
      <c r="J6">
        <f>'hidden params'!J6</f>
        <v>8.0089009138998458E-3</v>
      </c>
      <c r="K6">
        <f t="shared" si="0"/>
        <v>5</v>
      </c>
      <c r="L6">
        <f t="shared" si="1"/>
        <v>0</v>
      </c>
      <c r="M6">
        <f>I$7*((L$1*J6)+(L$2*J5)+(L$3*J4)+(L$4*J3)+(L$5*J2)+(L$6*J1)) + $I$4</f>
        <v>1490.7752996663571</v>
      </c>
      <c r="N6">
        <f t="shared" si="2"/>
        <v>0.14966027137378435</v>
      </c>
      <c r="O6">
        <f>I$10*((N$1*J6)+(N$2*J5)+(N$3*J4)+(N$4*J3)+(N$5*J2)+(N$6*J1))+$I$4</f>
        <v>26033.784506470729</v>
      </c>
      <c r="P6">
        <f t="shared" si="3"/>
        <v>27528.781293331987</v>
      </c>
      <c r="Q6">
        <f t="shared" si="4"/>
        <v>958.7812933319874</v>
      </c>
      <c r="R6">
        <f t="shared" si="5"/>
        <v>919261.56844335841</v>
      </c>
      <c r="S6">
        <f t="shared" si="6"/>
        <v>919261.56844335841</v>
      </c>
      <c r="T6">
        <f t="shared" si="7"/>
        <v>1175254.2179210482</v>
      </c>
      <c r="U6">
        <f t="shared" si="8"/>
        <v>3.6335737798285008E-5</v>
      </c>
      <c r="V6">
        <f>I$13*((U$1*J6)+(U$2*J5)+(U$3*J4)+(U$4*J3)+(U$5*J2)+(U$6*J1))+$I$4</f>
        <v>4.2214871949003028</v>
      </c>
    </row>
    <row r="7" spans="1:22" x14ac:dyDescent="0.25">
      <c r="A7">
        <v>785.49700927734375</v>
      </c>
      <c r="B7">
        <v>45.5</v>
      </c>
      <c r="D7">
        <v>788.85400390625</v>
      </c>
      <c r="E7">
        <v>42990</v>
      </c>
      <c r="F7" t="s">
        <v>26</v>
      </c>
      <c r="G7" s="11">
        <v>0.10000000149011612</v>
      </c>
      <c r="H7" s="22" t="s">
        <v>435</v>
      </c>
      <c r="I7" s="22">
        <v>127472.24077746614</v>
      </c>
      <c r="J7">
        <f>'hidden params'!J7</f>
        <v>1.6289556013377802E-3</v>
      </c>
      <c r="K7">
        <f t="shared" si="0"/>
        <v>6</v>
      </c>
      <c r="L7">
        <f t="shared" si="1"/>
        <v>0</v>
      </c>
      <c r="M7">
        <f>I$7*((L$1*J7)+(L$2*J6)+(L$3*J5)+(L$4*J4)+(L$5*J3)+(L$6*J2)+(L$7*J1)) + $I$4</f>
        <v>320.80641929729921</v>
      </c>
      <c r="N7">
        <f t="shared" si="2"/>
        <v>0.20179716213002619</v>
      </c>
      <c r="O7">
        <f>I$10*((N$1*J7)+(N$2*J6)+(N$3*J5)+(N$4*J4)+(N$5*J3)+(N$6*J2)+(N$7*J1))+$I$4</f>
        <v>40461.949447060193</v>
      </c>
      <c r="P7">
        <f t="shared" si="3"/>
        <v>40820.10435431009</v>
      </c>
      <c r="Q7">
        <f t="shared" si="4"/>
        <v>-2169.8956456899105</v>
      </c>
      <c r="R7">
        <f t="shared" si="5"/>
        <v>4708447.113184033</v>
      </c>
      <c r="S7">
        <f t="shared" si="6"/>
        <v>4708447.113184033</v>
      </c>
      <c r="T7">
        <f t="shared" si="7"/>
        <v>253069.42834150174</v>
      </c>
      <c r="U7">
        <f t="shared" si="8"/>
        <v>3.1408836137507263E-4</v>
      </c>
      <c r="V7">
        <f>I$13*((U$1*J7)+(U$2*J6)+(U$3*J5)+(U$4*J4)+(U$5*J3)+(U$6*J2)+(U$7*J1))+$I$4</f>
        <v>37.348487952603335</v>
      </c>
    </row>
    <row r="8" spans="1:22" x14ac:dyDescent="0.25">
      <c r="A8">
        <v>785.510009765625</v>
      </c>
      <c r="B8">
        <v>68.25</v>
      </c>
      <c r="D8">
        <v>789.35601806640625</v>
      </c>
      <c r="E8">
        <v>50450</v>
      </c>
      <c r="F8" t="s">
        <v>27</v>
      </c>
      <c r="G8" s="11">
        <v>2.9999999329447746E-2</v>
      </c>
      <c r="H8" s="22" t="s">
        <v>436</v>
      </c>
      <c r="I8" s="22">
        <v>0.13896630495322598</v>
      </c>
      <c r="J8">
        <f>'hidden params'!J8</f>
        <v>2.9654445356787595E-4</v>
      </c>
      <c r="K8">
        <f t="shared" si="0"/>
        <v>7</v>
      </c>
      <c r="L8">
        <f t="shared" si="1"/>
        <v>0</v>
      </c>
      <c r="M8">
        <f>I$7*((L$1*J8)+(L$2*J7)+(L$3*J6)+(L$4*J5)+(L$5*J4)+(L$6*J3)+(L$7*J2)+(L$8*J1)) + $I$4</f>
        <v>61.435101808631636</v>
      </c>
      <c r="N8">
        <f t="shared" si="2"/>
        <v>0.20658351910300543</v>
      </c>
      <c r="O8">
        <f>I$10*((N$1*J8)+(N$2*J7)+(N$3*J6)+(N$4*J5)+(N$5*J4)+(N$6*J3)+(N$7*J2)+(N$8*J1))+$I$4</f>
        <v>49362.558050433188</v>
      </c>
      <c r="P8">
        <f t="shared" si="3"/>
        <v>49676.351336606866</v>
      </c>
      <c r="Q8">
        <f t="shared" si="4"/>
        <v>-773.64866339313448</v>
      </c>
      <c r="R8">
        <f t="shared" si="5"/>
        <v>598532.25436998345</v>
      </c>
      <c r="S8">
        <f t="shared" si="6"/>
        <v>598532.25436998345</v>
      </c>
      <c r="T8">
        <f t="shared" si="7"/>
        <v>48494.167333165744</v>
      </c>
      <c r="U8">
        <f t="shared" si="8"/>
        <v>2.0613027985732827E-3</v>
      </c>
      <c r="V8">
        <f>I$13*((U$1*J8)+(U$2*J7)+(U$3*J6)+(U$4*J5)+(U$5*J4)+(U$6*J3)+(U$7*J2)+(U$8*J1))+$I$4</f>
        <v>252.35818436504726</v>
      </c>
    </row>
    <row r="9" spans="1:22" x14ac:dyDescent="0.25">
      <c r="A9">
        <v>785.52197265625</v>
      </c>
      <c r="B9">
        <v>77.75</v>
      </c>
      <c r="D9">
        <v>789.8590087890625</v>
      </c>
      <c r="E9">
        <v>46480</v>
      </c>
      <c r="F9" t="s">
        <v>28</v>
      </c>
      <c r="G9">
        <v>6</v>
      </c>
      <c r="H9" t="s">
        <v>442</v>
      </c>
      <c r="I9">
        <f>I3*I8</f>
        <v>0.1391052712581792</v>
      </c>
      <c r="J9">
        <f>'hidden params'!J9</f>
        <v>4.9062092495307995E-5</v>
      </c>
      <c r="K9">
        <f t="shared" si="0"/>
        <v>8</v>
      </c>
      <c r="L9">
        <f t="shared" si="1"/>
        <v>0</v>
      </c>
      <c r="M9">
        <f>I$7*((L$1*J9)+(L$2*J8)+(L$3*J7)+(L$4*J6)+(L$5*J5)+(L$6*J4)+(L$7*J3)+(L$8*J2)+(L$9*J1)) + $I$4</f>
        <v>10.644034427599909</v>
      </c>
      <c r="N9">
        <f t="shared" si="2"/>
        <v>0.16118295587237114</v>
      </c>
      <c r="O9">
        <f>I$10*((N$1*J9)+(N$2*J8)+(N$3*J7)+(N$4*J6)+(N$5*J5)+(N$6*J4)+(N$7*J3)+(N$8*J2)+(N$9*J1))+$I$4</f>
        <v>48024.304317825328</v>
      </c>
      <c r="P9">
        <f t="shared" si="3"/>
        <v>49345.550391617187</v>
      </c>
      <c r="Q9">
        <f t="shared" si="4"/>
        <v>2865.5503916171874</v>
      </c>
      <c r="R9">
        <f t="shared" si="5"/>
        <v>8211379.046897416</v>
      </c>
      <c r="S9">
        <f t="shared" si="6"/>
        <v>8211379.046897416</v>
      </c>
      <c r="T9">
        <f t="shared" si="7"/>
        <v>8407.28648250072</v>
      </c>
      <c r="U9">
        <f t="shared" si="8"/>
        <v>1.0310377499628712E-2</v>
      </c>
      <c r="V9">
        <f>I$13*((U$1*J9)+(U$2*J8)+(U$3*J7)+(U$4*J6)+(U$5*J5)+(U$6*J4)+(U$7*J3)+(U$8*J2)+(U$9*J1))+$I$4</f>
        <v>1310.6020393642602</v>
      </c>
    </row>
    <row r="10" spans="1:22" x14ac:dyDescent="0.25">
      <c r="A10">
        <v>785.53399658203125</v>
      </c>
      <c r="B10">
        <v>71.5</v>
      </c>
      <c r="D10">
        <v>790.36199951171875</v>
      </c>
      <c r="E10">
        <v>43800</v>
      </c>
      <c r="F10" s="2" t="s">
        <v>19</v>
      </c>
      <c r="G10">
        <v>785.8123779296875</v>
      </c>
      <c r="H10" s="23" t="s">
        <v>448</v>
      </c>
      <c r="I10" s="23">
        <v>113185.65508859836</v>
      </c>
      <c r="J10">
        <f>'hidden params'!J10</f>
        <v>7.4618768218493286E-6</v>
      </c>
      <c r="K10">
        <f t="shared" si="0"/>
        <v>9</v>
      </c>
      <c r="L10">
        <f t="shared" si="1"/>
        <v>0</v>
      </c>
      <c r="M10">
        <f>I$7*((L1*J$10)+(L2*J$9)+(L3*J$8)+(L4*J$7)+(L5*J$6)+(L6*J$5)+(L7*J$4)+(L8*J$3)+(L9*J$2)+(L10*J$1)) + $I$4</f>
        <v>1.6891434709621089</v>
      </c>
      <c r="N10">
        <f t="shared" si="2"/>
        <v>9.5235350816866113E-2</v>
      </c>
      <c r="O10">
        <f>I$10*((N1*J$10)+(N2*J$9)+(N3*J$8)+(N4*J$7)+(N5*J$6)+(N6*J$5)+(N7*J$4)+(N8*J$3)+(N9*J$2)+(N10*J$1)) + $I$4</f>
        <v>37687.464227290366</v>
      </c>
      <c r="P10">
        <f t="shared" si="3"/>
        <v>42909.142921875602</v>
      </c>
      <c r="Q10">
        <f t="shared" si="4"/>
        <v>-890.85707812439796</v>
      </c>
      <c r="R10">
        <f t="shared" si="5"/>
        <v>793626.3336443397</v>
      </c>
      <c r="S10">
        <f t="shared" si="6"/>
        <v>793626.3336443397</v>
      </c>
      <c r="T10">
        <f t="shared" si="7"/>
        <v>1335.0348111717772</v>
      </c>
      <c r="U10">
        <f t="shared" si="8"/>
        <v>3.9053769762718155E-2</v>
      </c>
      <c r="V10">
        <f>I$13*((U1*J$10)+(U2*J$9)+(U3*J$8)+(U4*J$7)+(U5*J$6)+(U6*J$5)+(U7*J$4)+(U8*J$3)+(U9*J$2)+(U10*J$1)) + $I$4</f>
        <v>5219.9895511142768</v>
      </c>
    </row>
    <row r="11" spans="1:22" x14ac:dyDescent="0.25">
      <c r="A11">
        <v>785.5460205078125</v>
      </c>
      <c r="B11">
        <v>70.25</v>
      </c>
      <c r="D11">
        <v>790.86602783203125</v>
      </c>
      <c r="E11">
        <v>40160</v>
      </c>
      <c r="F11" s="2" t="s">
        <v>29</v>
      </c>
      <c r="G11">
        <v>793.79986572265625</v>
      </c>
      <c r="H11" s="23" t="s">
        <v>449</v>
      </c>
      <c r="I11" s="23">
        <v>0.48029785321177881</v>
      </c>
      <c r="J11">
        <f>'hidden params'!J11</f>
        <v>1.052564504578221E-6</v>
      </c>
      <c r="K11">
        <f t="shared" si="0"/>
        <v>10</v>
      </c>
      <c r="L11">
        <f t="shared" si="1"/>
        <v>0</v>
      </c>
      <c r="M11">
        <f t="shared" ref="M11:M30" si="9">I$7*((L2*J$10)+(L3*J$9)+(L4*J$8)+(L5*J$7)+(L6*J$6)+(L7*J$5)+(L8*J$4)+(L9*J$3)+(L10*J$2)+(L11*J$1)) + $I$4</f>
        <v>0.13236485055015312</v>
      </c>
      <c r="N11">
        <f t="shared" si="2"/>
        <v>4.1841587832110873E-2</v>
      </c>
      <c r="O11">
        <f t="shared" ref="O11:O30" si="10">I$10*((N2*J$10)+(N3*J$9)+(N4*J$8)+(N5*J$7)+(N6*J$6)+(N7*J$5)+(N8*J$4)+(N9*J$3)+(N10*J$2)+(N11*J$1)) + $I$4</f>
        <v>24076.723657970444</v>
      </c>
      <c r="P11">
        <f t="shared" si="3"/>
        <v>39850.279010312064</v>
      </c>
      <c r="Q11">
        <f t="shared" si="4"/>
        <v>-309.7209896879358</v>
      </c>
      <c r="R11">
        <f t="shared" si="5"/>
        <v>95927.091453274435</v>
      </c>
      <c r="S11">
        <f t="shared" si="6"/>
        <v>95927.091453274435</v>
      </c>
      <c r="T11">
        <f t="shared" si="7"/>
        <v>104.68286357918005</v>
      </c>
      <c r="U11">
        <f t="shared" si="8"/>
        <v>0.10999735736717317</v>
      </c>
      <c r="V11">
        <f t="shared" ref="V11:V30" si="11">I$13*((U2*J$10)+(U3*J$9)+(U4*J$8)+(U5*J$7)+(U6*J$6)+(U7*J$5)+(U8*J$4)+(U9*J$3)+(U10*J$2)+(U11*J$1)) + $I$4</f>
        <v>15773.422987491067</v>
      </c>
    </row>
    <row r="12" spans="1:22" x14ac:dyDescent="0.25">
      <c r="A12">
        <v>785.55902099609375</v>
      </c>
      <c r="B12">
        <v>85.75</v>
      </c>
      <c r="D12">
        <v>791.3690185546875</v>
      </c>
      <c r="E12">
        <v>49490</v>
      </c>
      <c r="F12" t="s">
        <v>30</v>
      </c>
      <c r="G12" t="s">
        <v>31</v>
      </c>
      <c r="H12" t="s">
        <v>453</v>
      </c>
      <c r="I12">
        <f>I11*I22</f>
        <v>6.6059885929169608</v>
      </c>
      <c r="J12">
        <f>'hidden params'!J12</f>
        <v>1.3868021752309093E-7</v>
      </c>
      <c r="K12">
        <f t="shared" si="0"/>
        <v>11</v>
      </c>
      <c r="L12">
        <f t="shared" si="1"/>
        <v>0</v>
      </c>
      <c r="M12">
        <f t="shared" si="9"/>
        <v>1.067583051568689E-5</v>
      </c>
      <c r="N12">
        <f t="shared" si="2"/>
        <v>1.3196510607493687E-2</v>
      </c>
      <c r="O12">
        <f t="shared" si="10"/>
        <v>12632.569269398457</v>
      </c>
      <c r="P12">
        <f t="shared" si="3"/>
        <v>48052.588331041465</v>
      </c>
      <c r="Q12">
        <f t="shared" si="4"/>
        <v>-1437.4116689585353</v>
      </c>
      <c r="R12">
        <f t="shared" si="5"/>
        <v>2066152.3060581619</v>
      </c>
      <c r="S12">
        <f t="shared" si="6"/>
        <v>2066152.3060581619</v>
      </c>
      <c r="T12">
        <f t="shared" si="7"/>
        <v>8.4485215174553169E-3</v>
      </c>
      <c r="U12">
        <f t="shared" si="8"/>
        <v>0.22240395974093777</v>
      </c>
      <c r="V12">
        <f t="shared" si="11"/>
        <v>35420.019050967174</v>
      </c>
    </row>
    <row r="13" spans="1:22" x14ac:dyDescent="0.25">
      <c r="A13">
        <v>785.57098388671875</v>
      </c>
      <c r="B13">
        <v>82.25</v>
      </c>
      <c r="D13">
        <v>791.87298583984375</v>
      </c>
      <c r="E13">
        <v>61410</v>
      </c>
      <c r="F13">
        <v>10900</v>
      </c>
      <c r="H13" s="24" t="s">
        <v>513</v>
      </c>
      <c r="I13" s="24">
        <v>108420.70869679505</v>
      </c>
      <c r="J13">
        <f>'hidden params'!J13</f>
        <v>1.7100403136067916E-8</v>
      </c>
      <c r="K13">
        <f t="shared" si="0"/>
        <v>12</v>
      </c>
      <c r="L13">
        <f t="shared" si="1"/>
        <v>0</v>
      </c>
      <c r="M13">
        <f t="shared" si="9"/>
        <v>0</v>
      </c>
      <c r="N13">
        <f t="shared" si="2"/>
        <v>2.7989085969662678E-3</v>
      </c>
      <c r="O13">
        <f t="shared" si="10"/>
        <v>5498.9286973894968</v>
      </c>
      <c r="P13">
        <f t="shared" si="3"/>
        <v>62672.253119128647</v>
      </c>
      <c r="Q13">
        <f t="shared" si="4"/>
        <v>1262.2531191286471</v>
      </c>
      <c r="R13">
        <f t="shared" si="5"/>
        <v>1593282.9367499985</v>
      </c>
      <c r="S13">
        <f t="shared" si="6"/>
        <v>1593282.9367499985</v>
      </c>
      <c r="T13">
        <f t="shared" si="7"/>
        <v>0</v>
      </c>
      <c r="U13">
        <f t="shared" si="8"/>
        <v>0.3023997402392391</v>
      </c>
      <c r="V13">
        <f t="shared" si="11"/>
        <v>57173.324421739148</v>
      </c>
    </row>
    <row r="14" spans="1:22" x14ac:dyDescent="0.25">
      <c r="A14">
        <v>785.5830078125</v>
      </c>
      <c r="B14">
        <v>66.5</v>
      </c>
      <c r="D14">
        <v>792.37701416015625</v>
      </c>
      <c r="E14">
        <v>64370</v>
      </c>
      <c r="F14">
        <v>10900</v>
      </c>
      <c r="H14" s="24" t="s">
        <v>514</v>
      </c>
      <c r="I14" s="24">
        <v>0.85558916252244277</v>
      </c>
      <c r="J14">
        <f>'hidden params'!J14</f>
        <v>2.001917954263115E-9</v>
      </c>
      <c r="K14">
        <f t="shared" si="0"/>
        <v>13</v>
      </c>
      <c r="L14">
        <f t="shared" si="1"/>
        <v>0</v>
      </c>
      <c r="M14">
        <f t="shared" si="9"/>
        <v>0</v>
      </c>
      <c r="N14">
        <f t="shared" si="2"/>
        <v>3.489929158670305E-4</v>
      </c>
      <c r="O14">
        <f t="shared" si="10"/>
        <v>2011.2497047930271</v>
      </c>
      <c r="P14">
        <f t="shared" si="3"/>
        <v>65195.768133841331</v>
      </c>
      <c r="Q14">
        <f t="shared" si="4"/>
        <v>825.76813384133129</v>
      </c>
      <c r="R14">
        <f t="shared" si="5"/>
        <v>681893.01086779486</v>
      </c>
      <c r="S14">
        <f t="shared" si="6"/>
        <v>681893.01086779486</v>
      </c>
      <c r="T14">
        <f t="shared" si="7"/>
        <v>0</v>
      </c>
      <c r="U14">
        <f t="shared" si="8"/>
        <v>0.24172332998104398</v>
      </c>
      <c r="V14">
        <f t="shared" si="11"/>
        <v>63184.518429048301</v>
      </c>
    </row>
    <row r="15" spans="1:22" x14ac:dyDescent="0.25">
      <c r="A15">
        <v>785.594970703125</v>
      </c>
      <c r="B15">
        <v>69.25</v>
      </c>
      <c r="D15">
        <v>792.8809814453125</v>
      </c>
      <c r="E15">
        <v>46790</v>
      </c>
      <c r="H15" t="s">
        <v>512</v>
      </c>
      <c r="I15">
        <f>I14*I23</f>
        <v>11.767722994503178</v>
      </c>
      <c r="J15">
        <f>'hidden params'!J15</f>
        <v>0</v>
      </c>
      <c r="K15">
        <f t="shared" si="0"/>
        <v>14</v>
      </c>
      <c r="L15">
        <f t="shared" si="1"/>
        <v>0</v>
      </c>
      <c r="M15">
        <f t="shared" si="9"/>
        <v>0</v>
      </c>
      <c r="N15">
        <f t="shared" si="2"/>
        <v>1.7369302563255662E-5</v>
      </c>
      <c r="O15">
        <f t="shared" si="10"/>
        <v>627.68943019026744</v>
      </c>
      <c r="P15">
        <f t="shared" si="3"/>
        <v>45738.308689572179</v>
      </c>
      <c r="Q15">
        <f t="shared" si="4"/>
        <v>-1051.691310427821</v>
      </c>
      <c r="R15">
        <f t="shared" si="5"/>
        <v>1106054.6124293874</v>
      </c>
      <c r="S15">
        <f t="shared" si="6"/>
        <v>1106054.6124293874</v>
      </c>
      <c r="T15">
        <f t="shared" si="7"/>
        <v>0</v>
      </c>
      <c r="U15">
        <f t="shared" si="8"/>
        <v>7.7124697179133173E-2</v>
      </c>
      <c r="V15">
        <f t="shared" si="11"/>
        <v>45110.619259381914</v>
      </c>
    </row>
    <row r="16" spans="1:22" x14ac:dyDescent="0.25">
      <c r="A16">
        <v>785.60699462890625</v>
      </c>
      <c r="B16">
        <v>67.5</v>
      </c>
      <c r="D16">
        <v>793.385009765625</v>
      </c>
      <c r="E16">
        <v>22690</v>
      </c>
      <c r="F16">
        <v>14371706722.76227</v>
      </c>
      <c r="H16" t="s">
        <v>450</v>
      </c>
      <c r="I16">
        <f>I7/(I7+I10+I13)</f>
        <v>0.36516772758701649</v>
      </c>
      <c r="J16">
        <f>'hidden params'!J16</f>
        <v>0</v>
      </c>
      <c r="K16">
        <f t="shared" si="0"/>
        <v>15</v>
      </c>
      <c r="L16">
        <f t="shared" si="1"/>
        <v>0</v>
      </c>
      <c r="M16">
        <f t="shared" si="9"/>
        <v>0</v>
      </c>
      <c r="N16">
        <f t="shared" si="2"/>
        <v>0</v>
      </c>
      <c r="O16">
        <f t="shared" si="10"/>
        <v>170.00081789024395</v>
      </c>
      <c r="P16">
        <f t="shared" si="3"/>
        <v>21713.820391121331</v>
      </c>
      <c r="Q16">
        <f t="shared" si="4"/>
        <v>-976.17960887866866</v>
      </c>
      <c r="R16">
        <f t="shared" si="5"/>
        <v>952926.62879051047</v>
      </c>
      <c r="S16">
        <f t="shared" si="6"/>
        <v>952926.62879051047</v>
      </c>
      <c r="T16">
        <f t="shared" si="7"/>
        <v>0</v>
      </c>
      <c r="U16">
        <f t="shared" si="8"/>
        <v>0</v>
      </c>
      <c r="V16">
        <f t="shared" si="11"/>
        <v>21543.819573231089</v>
      </c>
    </row>
    <row r="17" spans="1:22" x14ac:dyDescent="0.25">
      <c r="A17">
        <v>785.6199951171875</v>
      </c>
      <c r="B17">
        <v>90.75</v>
      </c>
      <c r="D17">
        <v>793.88897705078125</v>
      </c>
      <c r="E17">
        <v>8368</v>
      </c>
      <c r="F17">
        <v>39311383.115267456</v>
      </c>
      <c r="H17" t="s">
        <v>451</v>
      </c>
      <c r="I17">
        <f>I10/(I10+I7+I13)</f>
        <v>0.32424116977990475</v>
      </c>
      <c r="J17">
        <f>'hidden params'!J17</f>
        <v>0</v>
      </c>
      <c r="K17">
        <f t="shared" si="0"/>
        <v>16</v>
      </c>
      <c r="L17">
        <f t="shared" si="1"/>
        <v>0</v>
      </c>
      <c r="M17">
        <f t="shared" si="9"/>
        <v>0</v>
      </c>
      <c r="N17">
        <f t="shared" si="2"/>
        <v>0</v>
      </c>
      <c r="O17">
        <f t="shared" si="10"/>
        <v>40.588645326569448</v>
      </c>
      <c r="P17">
        <f t="shared" si="3"/>
        <v>7804.4747702909972</v>
      </c>
      <c r="Q17">
        <f t="shared" si="4"/>
        <v>-563.52522970900282</v>
      </c>
      <c r="R17">
        <f t="shared" si="5"/>
        <v>317560.6845185844</v>
      </c>
      <c r="S17">
        <f t="shared" si="6"/>
        <v>317560.6845185844</v>
      </c>
      <c r="T17">
        <f t="shared" si="7"/>
        <v>0</v>
      </c>
      <c r="U17">
        <f t="shared" si="8"/>
        <v>0</v>
      </c>
      <c r="V17">
        <f t="shared" si="11"/>
        <v>7763.8861249644278</v>
      </c>
    </row>
    <row r="18" spans="1:22" x14ac:dyDescent="0.25">
      <c r="A18">
        <v>785.63201904296875</v>
      </c>
      <c r="B18">
        <v>203.5</v>
      </c>
      <c r="D18">
        <f>D17 + (1/$G$6)</f>
        <v>794.38897705078125</v>
      </c>
      <c r="E18">
        <v>0</v>
      </c>
      <c r="F18">
        <v>37422740.30251164</v>
      </c>
      <c r="H18" t="s">
        <v>510</v>
      </c>
      <c r="I18">
        <f>I13/(I13+I10+I7)</f>
        <v>0.31059110263307882</v>
      </c>
      <c r="J18">
        <f>'hidden params'!J18</f>
        <v>0</v>
      </c>
      <c r="K18">
        <f t="shared" si="0"/>
        <v>17</v>
      </c>
      <c r="L18">
        <f t="shared" si="1"/>
        <v>0</v>
      </c>
      <c r="M18">
        <f t="shared" si="9"/>
        <v>0</v>
      </c>
      <c r="N18">
        <f t="shared" si="2"/>
        <v>0</v>
      </c>
      <c r="O18">
        <f t="shared" si="10"/>
        <v>8.6505525514126766</v>
      </c>
      <c r="P18">
        <f t="shared" si="3"/>
        <v>2273.5150558005553</v>
      </c>
      <c r="Q18">
        <f t="shared" si="4"/>
        <v>2273.5150558005553</v>
      </c>
      <c r="R18">
        <f t="shared" si="5"/>
        <v>5168870.708951802</v>
      </c>
      <c r="S18">
        <f t="shared" si="6"/>
        <v>5168870.708951802</v>
      </c>
      <c r="T18">
        <f t="shared" si="7"/>
        <v>0</v>
      </c>
      <c r="U18">
        <f t="shared" si="8"/>
        <v>0</v>
      </c>
      <c r="V18">
        <f t="shared" si="11"/>
        <v>2264.8645032491427</v>
      </c>
    </row>
    <row r="19" spans="1:22" x14ac:dyDescent="0.25">
      <c r="A19">
        <v>785.64398193359375</v>
      </c>
      <c r="B19">
        <v>268.29998779296875</v>
      </c>
      <c r="D19">
        <f>D18 + (1/$G$6)</f>
        <v>794.88897705078125</v>
      </c>
      <c r="E19">
        <v>0</v>
      </c>
      <c r="H19" t="s">
        <v>441</v>
      </c>
      <c r="I19">
        <v>63.252381236419012</v>
      </c>
      <c r="J19">
        <f>'hidden params'!J19</f>
        <v>0</v>
      </c>
      <c r="K19">
        <f t="shared" si="0"/>
        <v>18</v>
      </c>
      <c r="L19">
        <f t="shared" si="1"/>
        <v>0</v>
      </c>
      <c r="M19">
        <f t="shared" si="9"/>
        <v>0</v>
      </c>
      <c r="N19">
        <f t="shared" si="2"/>
        <v>0</v>
      </c>
      <c r="O19">
        <f t="shared" si="10"/>
        <v>1.655955028140017</v>
      </c>
      <c r="P19">
        <f t="shared" si="3"/>
        <v>561.22291509985735</v>
      </c>
      <c r="Q19">
        <f t="shared" si="4"/>
        <v>561.22291509985735</v>
      </c>
      <c r="R19">
        <f t="shared" si="5"/>
        <v>314971.16043318168</v>
      </c>
      <c r="S19">
        <f t="shared" si="6"/>
        <v>314971.16043318168</v>
      </c>
      <c r="T19">
        <f t="shared" si="7"/>
        <v>0</v>
      </c>
      <c r="U19">
        <f t="shared" si="8"/>
        <v>0</v>
      </c>
      <c r="V19">
        <f t="shared" si="11"/>
        <v>559.56696007171729</v>
      </c>
    </row>
    <row r="20" spans="1:22" x14ac:dyDescent="0.25">
      <c r="A20">
        <v>785.656005859375</v>
      </c>
      <c r="B20">
        <v>196.19999694824219</v>
      </c>
      <c r="D20">
        <f>D19 + (1/$G$6)</f>
        <v>795.38897705078125</v>
      </c>
      <c r="E20">
        <v>0</v>
      </c>
      <c r="F20">
        <v>0.13157922920319678</v>
      </c>
      <c r="H20" t="s">
        <v>444</v>
      </c>
      <c r="I20">
        <f>'hidden params'!I20</f>
        <v>0.86622543450233802</v>
      </c>
      <c r="J20">
        <f>'hidden params'!J20</f>
        <v>0</v>
      </c>
      <c r="K20">
        <f t="shared" si="0"/>
        <v>19</v>
      </c>
      <c r="L20">
        <f t="shared" si="1"/>
        <v>0</v>
      </c>
      <c r="M20">
        <f t="shared" si="9"/>
        <v>0</v>
      </c>
      <c r="N20">
        <f t="shared" si="2"/>
        <v>0</v>
      </c>
      <c r="O20">
        <f t="shared" si="10"/>
        <v>0.28265502851795743</v>
      </c>
      <c r="P20">
        <f t="shared" si="3"/>
        <v>120.93842236116312</v>
      </c>
      <c r="Q20">
        <f t="shared" si="4"/>
        <v>120.93842236116312</v>
      </c>
      <c r="R20">
        <f t="shared" si="5"/>
        <v>14626.102003207079</v>
      </c>
      <c r="S20">
        <f t="shared" si="6"/>
        <v>14626.102003207079</v>
      </c>
      <c r="T20">
        <f t="shared" si="7"/>
        <v>0</v>
      </c>
      <c r="U20">
        <f t="shared" si="8"/>
        <v>0</v>
      </c>
      <c r="V20">
        <f t="shared" si="11"/>
        <v>120.65576733264517</v>
      </c>
    </row>
    <row r="21" spans="1:22" x14ac:dyDescent="0.25">
      <c r="A21">
        <v>785.66900634765625</v>
      </c>
      <c r="B21">
        <v>166.30000305175781</v>
      </c>
      <c r="E21">
        <v>0</v>
      </c>
      <c r="F21">
        <v>0.75832565417040798</v>
      </c>
      <c r="H21" t="s">
        <v>445</v>
      </c>
      <c r="I21">
        <f>'hidden params'!I21</f>
        <v>13.753941155366729</v>
      </c>
      <c r="J21">
        <f>'hidden params'!J21</f>
        <v>0</v>
      </c>
      <c r="K21" t="str">
        <f t="shared" si="0"/>
        <v/>
      </c>
      <c r="L21">
        <f t="shared" si="1"/>
        <v>0</v>
      </c>
      <c r="M21">
        <f t="shared" si="9"/>
        <v>0</v>
      </c>
      <c r="N21">
        <f t="shared" si="2"/>
        <v>0</v>
      </c>
      <c r="O21">
        <f t="shared" si="10"/>
        <v>4.1604419243866618E-2</v>
      </c>
      <c r="P21" t="str">
        <f t="shared" si="3"/>
        <v/>
      </c>
      <c r="Q21" t="str">
        <f t="shared" si="4"/>
        <v/>
      </c>
      <c r="R21" t="str">
        <f t="shared" si="5"/>
        <v/>
      </c>
      <c r="S21" t="str">
        <f t="shared" si="6"/>
        <v/>
      </c>
      <c r="T21" t="str">
        <f t="shared" si="7"/>
        <v/>
      </c>
      <c r="U21">
        <f t="shared" si="8"/>
        <v>0</v>
      </c>
      <c r="V21">
        <f t="shared" si="11"/>
        <v>23.181468074907468</v>
      </c>
    </row>
    <row r="22" spans="1:22" x14ac:dyDescent="0.25">
      <c r="A22">
        <v>785.6810302734375</v>
      </c>
      <c r="B22">
        <v>213.80000305175781</v>
      </c>
      <c r="E22">
        <v>0</v>
      </c>
      <c r="F22">
        <v>116798.32322166547</v>
      </c>
      <c r="H22" s="23" t="s">
        <v>452</v>
      </c>
      <c r="I22" s="23">
        <v>13.753941535949709</v>
      </c>
      <c r="J22">
        <f>'hidden params'!J22</f>
        <v>0</v>
      </c>
      <c r="K22" t="str">
        <f t="shared" si="0"/>
        <v/>
      </c>
      <c r="L22">
        <f t="shared" si="1"/>
        <v>0</v>
      </c>
      <c r="M22">
        <f t="shared" si="9"/>
        <v>0</v>
      </c>
      <c r="N22">
        <f t="shared" si="2"/>
        <v>0</v>
      </c>
      <c r="O22">
        <f t="shared" si="10"/>
        <v>4.8848896195928578E-3</v>
      </c>
      <c r="P22" t="str">
        <f t="shared" si="3"/>
        <v/>
      </c>
      <c r="Q22" t="str">
        <f t="shared" si="4"/>
        <v/>
      </c>
      <c r="R22" t="str">
        <f t="shared" si="5"/>
        <v/>
      </c>
      <c r="S22" t="str">
        <f t="shared" si="6"/>
        <v/>
      </c>
      <c r="T22" t="str">
        <f t="shared" si="7"/>
        <v/>
      </c>
      <c r="U22">
        <f t="shared" si="8"/>
        <v>0</v>
      </c>
      <c r="V22">
        <f t="shared" si="11"/>
        <v>4.0101375803178385</v>
      </c>
    </row>
    <row r="23" spans="1:22" x14ac:dyDescent="0.25">
      <c r="A23">
        <v>785.6929931640625</v>
      </c>
      <c r="B23">
        <v>210.30000305175781</v>
      </c>
      <c r="E23">
        <v>0</v>
      </c>
      <c r="F23">
        <v>1.0009999999999999</v>
      </c>
      <c r="H23" s="24" t="s">
        <v>511</v>
      </c>
      <c r="I23" s="24">
        <v>13.753941155366729</v>
      </c>
      <c r="J23">
        <f>'hidden params'!J23</f>
        <v>0</v>
      </c>
      <c r="K23" t="str">
        <f t="shared" si="0"/>
        <v/>
      </c>
      <c r="L23">
        <f t="shared" si="1"/>
        <v>0</v>
      </c>
      <c r="M23">
        <f t="shared" si="9"/>
        <v>0</v>
      </c>
      <c r="N23">
        <f t="shared" si="2"/>
        <v>0</v>
      </c>
      <c r="O23">
        <f t="shared" si="10"/>
        <v>3.9120544485048505E-4</v>
      </c>
      <c r="P23" t="str">
        <f t="shared" si="3"/>
        <v/>
      </c>
      <c r="Q23" t="str">
        <f t="shared" si="4"/>
        <v/>
      </c>
      <c r="R23" t="str">
        <f t="shared" si="5"/>
        <v/>
      </c>
      <c r="S23" t="str">
        <f t="shared" si="6"/>
        <v/>
      </c>
      <c r="T23" t="str">
        <f t="shared" si="7"/>
        <v/>
      </c>
      <c r="U23">
        <f t="shared" si="8"/>
        <v>0</v>
      </c>
      <c r="V23">
        <f t="shared" si="11"/>
        <v>0.60581249950698202</v>
      </c>
    </row>
    <row r="24" spans="1:22" x14ac:dyDescent="0.25">
      <c r="A24">
        <v>785.70501708984375</v>
      </c>
      <c r="B24">
        <v>170.19999694824219</v>
      </c>
      <c r="E24">
        <v>0</v>
      </c>
      <c r="F24">
        <v>13.753941155366729</v>
      </c>
      <c r="H24" t="s">
        <v>443</v>
      </c>
      <c r="I24">
        <v>51366924416.790749</v>
      </c>
      <c r="J24">
        <f>'hidden params'!J24</f>
        <v>0</v>
      </c>
      <c r="K24" t="str">
        <f t="shared" si="0"/>
        <v/>
      </c>
      <c r="L24">
        <f t="shared" si="1"/>
        <v>0</v>
      </c>
      <c r="M24">
        <f t="shared" si="9"/>
        <v>0</v>
      </c>
      <c r="N24">
        <f t="shared" si="2"/>
        <v>0</v>
      </c>
      <c r="O24">
        <f t="shared" si="10"/>
        <v>1.4669720681311447E-5</v>
      </c>
      <c r="P24" t="str">
        <f t="shared" si="3"/>
        <v/>
      </c>
      <c r="Q24" t="str">
        <f t="shared" si="4"/>
        <v/>
      </c>
      <c r="R24" t="str">
        <f t="shared" si="5"/>
        <v/>
      </c>
      <c r="S24" t="str">
        <f t="shared" si="6"/>
        <v/>
      </c>
      <c r="T24" t="str">
        <f t="shared" si="7"/>
        <v/>
      </c>
      <c r="U24">
        <f t="shared" si="8"/>
        <v>0</v>
      </c>
      <c r="V24">
        <f t="shared" si="11"/>
        <v>6.2395574696867073E-2</v>
      </c>
    </row>
    <row r="25" spans="1:22" x14ac:dyDescent="0.25">
      <c r="A25">
        <v>785.718017578125</v>
      </c>
      <c r="B25">
        <v>180.30000305175781</v>
      </c>
      <c r="E25">
        <v>0</v>
      </c>
      <c r="H25" t="s">
        <v>446</v>
      </c>
      <c r="I25">
        <v>39088265743.692078</v>
      </c>
      <c r="J25">
        <f>'hidden params'!J25</f>
        <v>0</v>
      </c>
      <c r="K25" t="str">
        <f t="shared" si="0"/>
        <v/>
      </c>
      <c r="L25">
        <f t="shared" si="1"/>
        <v>0</v>
      </c>
      <c r="M25">
        <f t="shared" si="9"/>
        <v>0</v>
      </c>
      <c r="N25">
        <f t="shared" si="2"/>
        <v>0</v>
      </c>
      <c r="O25">
        <f t="shared" si="10"/>
        <v>0</v>
      </c>
      <c r="P25" t="str">
        <f t="shared" si="3"/>
        <v/>
      </c>
      <c r="Q25" t="str">
        <f t="shared" si="4"/>
        <v/>
      </c>
      <c r="R25" t="str">
        <f t="shared" si="5"/>
        <v/>
      </c>
      <c r="S25" t="str">
        <f t="shared" si="6"/>
        <v/>
      </c>
      <c r="T25" t="str">
        <f t="shared" si="7"/>
        <v/>
      </c>
      <c r="U25">
        <f t="shared" si="8"/>
        <v>0</v>
      </c>
      <c r="V25">
        <f t="shared" si="11"/>
        <v>0</v>
      </c>
    </row>
    <row r="26" spans="1:22" x14ac:dyDescent="0.25">
      <c r="A26">
        <v>785.72998046875</v>
      </c>
      <c r="B26">
        <v>219</v>
      </c>
      <c r="E26">
        <v>0</v>
      </c>
      <c r="H26" t="s">
        <v>509</v>
      </c>
      <c r="I26">
        <v>4919678034.6506672</v>
      </c>
      <c r="J26">
        <f>'hidden params'!J26</f>
        <v>0</v>
      </c>
      <c r="K26" t="str">
        <f t="shared" si="0"/>
        <v/>
      </c>
      <c r="L26">
        <f t="shared" si="1"/>
        <v>0</v>
      </c>
      <c r="M26">
        <f t="shared" si="9"/>
        <v>0</v>
      </c>
      <c r="N26">
        <f t="shared" si="2"/>
        <v>0</v>
      </c>
      <c r="O26">
        <f t="shared" si="10"/>
        <v>0</v>
      </c>
      <c r="P26" t="str">
        <f t="shared" si="3"/>
        <v/>
      </c>
      <c r="Q26" t="str">
        <f t="shared" si="4"/>
        <v/>
      </c>
      <c r="R26" t="str">
        <f t="shared" si="5"/>
        <v/>
      </c>
      <c r="S26" t="str">
        <f t="shared" si="6"/>
        <v/>
      </c>
      <c r="T26" t="str">
        <f t="shared" si="7"/>
        <v/>
      </c>
      <c r="U26">
        <f t="shared" si="8"/>
        <v>0</v>
      </c>
      <c r="V26">
        <f t="shared" si="11"/>
        <v>0</v>
      </c>
    </row>
    <row r="27" spans="1:22" x14ac:dyDescent="0.25">
      <c r="A27">
        <v>785.74200439453125</v>
      </c>
      <c r="B27">
        <v>256</v>
      </c>
      <c r="E27">
        <v>0</v>
      </c>
      <c r="H27" t="s">
        <v>468</v>
      </c>
      <c r="I27">
        <f xml:space="preserve"> 1 + 1.5*EXP(-(I22 * 0.000239 * I19))</f>
        <v>2.2184047057311247</v>
      </c>
      <c r="J27">
        <f>'hidden params'!J27</f>
        <v>0</v>
      </c>
      <c r="K27" t="str">
        <f t="shared" si="0"/>
        <v/>
      </c>
      <c r="L27">
        <f t="shared" si="1"/>
        <v>0</v>
      </c>
      <c r="M27">
        <f t="shared" si="9"/>
        <v>0</v>
      </c>
      <c r="N27">
        <f t="shared" si="2"/>
        <v>0</v>
      </c>
      <c r="O27">
        <f t="shared" si="10"/>
        <v>0</v>
      </c>
      <c r="P27" t="str">
        <f t="shared" si="3"/>
        <v/>
      </c>
      <c r="Q27" t="str">
        <f t="shared" si="4"/>
        <v/>
      </c>
      <c r="R27" t="str">
        <f t="shared" si="5"/>
        <v/>
      </c>
      <c r="S27" t="str">
        <f t="shared" si="6"/>
        <v/>
      </c>
      <c r="T27" t="str">
        <f t="shared" si="7"/>
        <v/>
      </c>
      <c r="U27">
        <f t="shared" si="8"/>
        <v>0</v>
      </c>
      <c r="V27">
        <f t="shared" si="11"/>
        <v>0</v>
      </c>
    </row>
    <row r="28" spans="1:22" x14ac:dyDescent="0.25">
      <c r="A28">
        <v>785.7540283203125</v>
      </c>
      <c r="B28">
        <v>292.79998779296875</v>
      </c>
      <c r="E28">
        <v>0</v>
      </c>
      <c r="H28" t="s">
        <v>467</v>
      </c>
      <c r="I28">
        <f>MIN((ABS((I3*I8)-I23*I14))/((AVERAGE((I3*I8*(1-I8)),(I23*I14*(1-I14))))),(ABS((I23*I14)-I22*I11))/((AVERAGE((I23*I14*(1-I14)),(I22*I11*(1-I11))))))</f>
        <v>2.0113788705456246</v>
      </c>
      <c r="J28">
        <f>'hidden params'!J28</f>
        <v>0</v>
      </c>
      <c r="K28" t="str">
        <f t="shared" si="0"/>
        <v/>
      </c>
      <c r="L28">
        <f t="shared" si="1"/>
        <v>0</v>
      </c>
      <c r="M28">
        <f t="shared" si="9"/>
        <v>0</v>
      </c>
      <c r="N28">
        <f t="shared" si="2"/>
        <v>0</v>
      </c>
      <c r="O28">
        <f t="shared" si="10"/>
        <v>0</v>
      </c>
      <c r="P28" t="str">
        <f t="shared" si="3"/>
        <v/>
      </c>
      <c r="Q28" t="str">
        <f t="shared" si="4"/>
        <v/>
      </c>
      <c r="R28" t="str">
        <f t="shared" si="5"/>
        <v/>
      </c>
      <c r="S28" t="str">
        <f t="shared" si="6"/>
        <v/>
      </c>
      <c r="T28" t="str">
        <f t="shared" si="7"/>
        <v/>
      </c>
      <c r="U28">
        <f t="shared" si="8"/>
        <v>0</v>
      </c>
      <c r="V28">
        <f t="shared" si="11"/>
        <v>0</v>
      </c>
    </row>
    <row r="29" spans="1:22" x14ac:dyDescent="0.25">
      <c r="A29">
        <v>785.76702880859375</v>
      </c>
      <c r="B29">
        <v>333</v>
      </c>
      <c r="H29" t="s">
        <v>470</v>
      </c>
      <c r="I29">
        <f>(I25-I26)/I26</f>
        <v>6.9452894007255148</v>
      </c>
      <c r="J29">
        <f>'hidden params'!J29</f>
        <v>0</v>
      </c>
      <c r="K29" t="str">
        <f t="shared" si="0"/>
        <v/>
      </c>
      <c r="L29">
        <f t="shared" si="1"/>
        <v>0</v>
      </c>
      <c r="M29">
        <f t="shared" si="9"/>
        <v>0</v>
      </c>
      <c r="N29">
        <f t="shared" si="2"/>
        <v>0</v>
      </c>
      <c r="O29">
        <f t="shared" si="10"/>
        <v>0</v>
      </c>
      <c r="P29" t="str">
        <f t="shared" si="3"/>
        <v/>
      </c>
      <c r="Q29" t="str">
        <f t="shared" si="4"/>
        <v/>
      </c>
      <c r="R29" t="str">
        <f t="shared" si="5"/>
        <v/>
      </c>
      <c r="S29" t="str">
        <f t="shared" si="6"/>
        <v/>
      </c>
      <c r="T29" t="str">
        <f t="shared" si="7"/>
        <v/>
      </c>
      <c r="U29">
        <f t="shared" si="8"/>
        <v>0</v>
      </c>
      <c r="V29">
        <f t="shared" si="11"/>
        <v>0</v>
      </c>
    </row>
    <row r="30" spans="1:22" x14ac:dyDescent="0.25">
      <c r="A30">
        <v>785.77899169921875</v>
      </c>
      <c r="B30">
        <v>491.20001220703125</v>
      </c>
      <c r="H30" t="s">
        <v>515</v>
      </c>
      <c r="I30">
        <f>(I26-I6)/I6</f>
        <v>130.93231836698664</v>
      </c>
      <c r="J30">
        <f>'hidden params'!J30</f>
        <v>0</v>
      </c>
      <c r="K30" t="str">
        <f t="shared" si="0"/>
        <v/>
      </c>
      <c r="L30">
        <f t="shared" si="1"/>
        <v>0</v>
      </c>
      <c r="M30">
        <f t="shared" si="9"/>
        <v>0</v>
      </c>
      <c r="N30">
        <f t="shared" si="2"/>
        <v>0</v>
      </c>
      <c r="O30">
        <f t="shared" si="10"/>
        <v>0</v>
      </c>
      <c r="P30" t="str">
        <f t="shared" si="3"/>
        <v/>
      </c>
      <c r="Q30" t="str">
        <f t="shared" si="4"/>
        <v/>
      </c>
      <c r="R30" t="str">
        <f t="shared" si="5"/>
        <v/>
      </c>
      <c r="S30" t="str">
        <f t="shared" si="6"/>
        <v/>
      </c>
      <c r="T30" t="str">
        <f t="shared" si="7"/>
        <v/>
      </c>
      <c r="U30">
        <f t="shared" si="8"/>
        <v>0</v>
      </c>
      <c r="V30">
        <f t="shared" si="11"/>
        <v>0</v>
      </c>
    </row>
    <row r="31" spans="1:22" x14ac:dyDescent="0.25">
      <c r="A31">
        <v>785.791015625</v>
      </c>
      <c r="B31">
        <v>1135</v>
      </c>
      <c r="H31" t="s">
        <v>471</v>
      </c>
      <c r="I31">
        <f>(0.25* 0.0058*I22*I19)*EXP(-((I17-0.5)^2)/(2*((0.174318)^2)))</f>
        <v>0.75878774283409078</v>
      </c>
      <c r="J31">
        <f>'hidden params'!J31</f>
        <v>0</v>
      </c>
    </row>
    <row r="32" spans="1:22" x14ac:dyDescent="0.25">
      <c r="A32">
        <v>785.802978515625</v>
      </c>
      <c r="B32">
        <v>4863</v>
      </c>
      <c r="H32" t="s">
        <v>494</v>
      </c>
      <c r="I32">
        <f xml:space="preserve"> 1/ (0.01 * $R$69)</f>
        <v>68.315110582768625</v>
      </c>
      <c r="J32">
        <f>'hidden params'!J32</f>
        <v>0</v>
      </c>
    </row>
    <row r="33" spans="1:20" x14ac:dyDescent="0.25">
      <c r="A33">
        <v>785.81597900390625</v>
      </c>
      <c r="B33">
        <v>25660</v>
      </c>
      <c r="F33">
        <v>8368</v>
      </c>
      <c r="H33" t="s">
        <v>495</v>
      </c>
      <c r="I33">
        <f xml:space="preserve"> 1/ (0.01 * $R$72)</f>
        <v>17.033568698512383</v>
      </c>
    </row>
    <row r="34" spans="1:20" x14ac:dyDescent="0.25">
      <c r="A34">
        <v>785.8280029296875</v>
      </c>
      <c r="B34">
        <v>74560</v>
      </c>
      <c r="H34" t="s">
        <v>519</v>
      </c>
      <c r="I34">
        <f xml:space="preserve"> 1/ (0.01 * $R$75)</f>
        <v>16.847714306754519</v>
      </c>
    </row>
    <row r="35" spans="1:20" ht="15.75" thickBot="1" x14ac:dyDescent="0.3">
      <c r="A35">
        <v>785.84002685546875</v>
      </c>
      <c r="B35">
        <v>109000</v>
      </c>
    </row>
    <row r="36" spans="1:20" x14ac:dyDescent="0.25">
      <c r="A36">
        <v>785.85198974609375</v>
      </c>
      <c r="B36">
        <v>82550</v>
      </c>
      <c r="G36" s="15">
        <v>30</v>
      </c>
      <c r="H36" s="16" t="s">
        <v>504</v>
      </c>
      <c r="I36" s="19" t="s">
        <v>505</v>
      </c>
    </row>
    <row r="37" spans="1:20" x14ac:dyDescent="0.25">
      <c r="A37">
        <v>785.864990234375</v>
      </c>
      <c r="B37">
        <v>32510</v>
      </c>
      <c r="G37" s="14" t="s">
        <v>456</v>
      </c>
      <c r="H37" s="13">
        <f>AVERAGE(K101:K110)</f>
        <v>0.18412061401753127</v>
      </c>
      <c r="I37" s="20">
        <f>STDEV(K101:K110)</f>
        <v>3.8594995708321464E-2</v>
      </c>
      <c r="Q37" s="12"/>
      <c r="T37" s="12"/>
    </row>
    <row r="38" spans="1:20" x14ac:dyDescent="0.25">
      <c r="A38">
        <v>785.87701416015625</v>
      </c>
      <c r="B38">
        <v>7149</v>
      </c>
      <c r="G38" s="14" t="s">
        <v>458</v>
      </c>
      <c r="H38" s="13">
        <f>AVERAGE(M101:M110)</f>
        <v>6.5763040731132403</v>
      </c>
      <c r="I38" s="20">
        <f>STDEV(M101:M110)</f>
        <v>0.10912000541876182</v>
      </c>
      <c r="Q38" s="12"/>
      <c r="T38" s="12"/>
    </row>
    <row r="39" spans="1:20" x14ac:dyDescent="0.25">
      <c r="A39">
        <v>785.88897705078125</v>
      </c>
      <c r="B39">
        <v>1504</v>
      </c>
      <c r="G39" s="14" t="s">
        <v>460</v>
      </c>
      <c r="H39" s="13">
        <f>AVERAGE(O101:O110)</f>
        <v>11.686702987724903</v>
      </c>
      <c r="I39" s="20">
        <f>STDEV(O101:O110)</f>
        <v>0.1639586305319107</v>
      </c>
    </row>
    <row r="40" spans="1:20" x14ac:dyDescent="0.25">
      <c r="A40">
        <v>785.9010009765625</v>
      </c>
      <c r="B40">
        <v>731.29998779296875</v>
      </c>
      <c r="G40" s="14" t="s">
        <v>506</v>
      </c>
      <c r="H40" s="13">
        <f>AVERAGE(Q101:Q110)</f>
        <v>0.38304299838647077</v>
      </c>
      <c r="I40" s="20">
        <f>STDEV(Q101:Q110)</f>
        <v>1.6990747777611677E-2</v>
      </c>
    </row>
    <row r="41" spans="1:20" x14ac:dyDescent="0.25">
      <c r="A41">
        <v>785.91302490234375</v>
      </c>
      <c r="B41">
        <v>611.70001220703125</v>
      </c>
      <c r="G41" s="14" t="s">
        <v>507</v>
      </c>
      <c r="H41" s="13">
        <f>AVERAGE(R101:R110)</f>
        <v>0.3121484573999595</v>
      </c>
      <c r="I41" s="20">
        <f>STDEV(R101:R110)</f>
        <v>2.2167701909230588E-2</v>
      </c>
    </row>
    <row r="42" spans="1:20" ht="15.75" thickBot="1" x14ac:dyDescent="0.3">
      <c r="A42">
        <v>785.926025390625</v>
      </c>
      <c r="B42">
        <v>467.29998779296875</v>
      </c>
      <c r="G42" s="17" t="s">
        <v>508</v>
      </c>
      <c r="H42" s="18">
        <f>AVERAGE(S101:S110)</f>
        <v>0.30480854421356979</v>
      </c>
      <c r="I42" s="21">
        <f>STDEV(S101:S110)</f>
        <v>3.3146674743966875E-2</v>
      </c>
      <c r="T42" s="12"/>
    </row>
    <row r="43" spans="1:20" x14ac:dyDescent="0.25">
      <c r="A43">
        <v>785.93798828125</v>
      </c>
      <c r="B43">
        <v>389.5</v>
      </c>
      <c r="F43">
        <v>63.252381236419012</v>
      </c>
    </row>
    <row r="44" spans="1:20" x14ac:dyDescent="0.25">
      <c r="A44">
        <v>785.95001220703125</v>
      </c>
      <c r="B44">
        <v>388</v>
      </c>
      <c r="F44">
        <f xml:space="preserve"> $F$51 / 2</f>
        <v>63.252381236419012</v>
      </c>
    </row>
    <row r="45" spans="1:20" x14ac:dyDescent="0.25">
      <c r="A45">
        <v>785.96197509765625</v>
      </c>
      <c r="B45">
        <v>337.70001220703125</v>
      </c>
    </row>
    <row r="46" spans="1:20" x14ac:dyDescent="0.25">
      <c r="A46">
        <v>785.9749755859375</v>
      </c>
      <c r="B46">
        <v>262</v>
      </c>
    </row>
    <row r="47" spans="1:20" x14ac:dyDescent="0.25">
      <c r="A47">
        <v>785.98699951171875</v>
      </c>
      <c r="B47">
        <v>245.80000305175781</v>
      </c>
    </row>
    <row r="48" spans="1:20" x14ac:dyDescent="0.25">
      <c r="A48">
        <v>785.9990234375</v>
      </c>
      <c r="B48">
        <v>230.30000305175781</v>
      </c>
    </row>
    <row r="49" spans="1:16" x14ac:dyDescent="0.25">
      <c r="A49">
        <v>786.010986328125</v>
      </c>
      <c r="B49">
        <v>180</v>
      </c>
    </row>
    <row r="50" spans="1:16" x14ac:dyDescent="0.25">
      <c r="A50">
        <v>786.02398681640625</v>
      </c>
      <c r="B50">
        <v>154.5</v>
      </c>
      <c r="E50" t="s">
        <v>437</v>
      </c>
      <c r="F50">
        <f>MEDIAN(F54:F75)</f>
        <v>117</v>
      </c>
    </row>
    <row r="51" spans="1:16" x14ac:dyDescent="0.25">
      <c r="A51">
        <v>786.0360107421875</v>
      </c>
      <c r="B51">
        <v>156</v>
      </c>
      <c r="E51" t="s">
        <v>438</v>
      </c>
      <c r="F51">
        <f>AVERAGE(F54:F75)</f>
        <v>126.50476247283802</v>
      </c>
    </row>
    <row r="52" spans="1:16" x14ac:dyDescent="0.25">
      <c r="A52">
        <v>786.0479736328125</v>
      </c>
      <c r="B52">
        <v>197.19999694824219</v>
      </c>
      <c r="E52" t="s">
        <v>439</v>
      </c>
      <c r="F52">
        <f>SUM(E$1:E$19)</f>
        <v>817348</v>
      </c>
    </row>
    <row r="53" spans="1:16" x14ac:dyDescent="0.25">
      <c r="A53">
        <v>786.05999755859375</v>
      </c>
      <c r="B53">
        <v>266.79998779296875</v>
      </c>
      <c r="E53" t="s">
        <v>440</v>
      </c>
      <c r="F53">
        <f>ABS(F52/F50)</f>
        <v>6985.8803418803418</v>
      </c>
    </row>
    <row r="54" spans="1:16" x14ac:dyDescent="0.25">
      <c r="A54">
        <v>786.072998046875</v>
      </c>
      <c r="B54">
        <v>286.79998779296875</v>
      </c>
      <c r="F54">
        <f>AVERAGE(B1:B10)</f>
        <v>88.95</v>
      </c>
    </row>
    <row r="55" spans="1:16" x14ac:dyDescent="0.25">
      <c r="A55">
        <v>786.08502197265625</v>
      </c>
      <c r="B55">
        <v>258</v>
      </c>
      <c r="F55">
        <v>258</v>
      </c>
    </row>
    <row r="56" spans="1:16" x14ac:dyDescent="0.25">
      <c r="A56">
        <v>786.09698486328125</v>
      </c>
      <c r="B56">
        <v>201.5</v>
      </c>
      <c r="F56">
        <v>156.30000305175781</v>
      </c>
    </row>
    <row r="57" spans="1:16" x14ac:dyDescent="0.25">
      <c r="A57">
        <v>786.1090087890625</v>
      </c>
      <c r="B57">
        <v>174.80000305175781</v>
      </c>
      <c r="F57">
        <v>206.30000305175781</v>
      </c>
    </row>
    <row r="58" spans="1:16" x14ac:dyDescent="0.25">
      <c r="A58">
        <v>786.12200927734375</v>
      </c>
      <c r="B58">
        <v>170.5</v>
      </c>
      <c r="F58">
        <v>101.30000305175781</v>
      </c>
    </row>
    <row r="59" spans="1:16" x14ac:dyDescent="0.25">
      <c r="A59">
        <v>786.13397216796875</v>
      </c>
      <c r="B59">
        <v>119.80000305175781</v>
      </c>
      <c r="F59">
        <v>102</v>
      </c>
    </row>
    <row r="60" spans="1:16" x14ac:dyDescent="0.25">
      <c r="A60">
        <v>786.14599609375</v>
      </c>
      <c r="B60">
        <v>109.69999694824219</v>
      </c>
      <c r="F60">
        <v>40</v>
      </c>
    </row>
    <row r="61" spans="1:16" x14ac:dyDescent="0.25">
      <c r="A61">
        <v>786.15802001953125</v>
      </c>
      <c r="B61">
        <v>175.80000305175781</v>
      </c>
      <c r="F61">
        <v>156.30000305175781</v>
      </c>
      <c r="I61" s="23"/>
    </row>
    <row r="62" spans="1:16" x14ac:dyDescent="0.25">
      <c r="A62">
        <v>786.1710205078125</v>
      </c>
      <c r="B62">
        <v>214.30000305175781</v>
      </c>
      <c r="F62">
        <v>90</v>
      </c>
      <c r="I62" s="23"/>
    </row>
    <row r="63" spans="1:16" x14ac:dyDescent="0.25">
      <c r="A63">
        <v>786.1829833984375</v>
      </c>
      <c r="B63">
        <v>162.30000305175781</v>
      </c>
      <c r="F63">
        <v>135.5</v>
      </c>
      <c r="I63" s="23"/>
    </row>
    <row r="64" spans="1:16" x14ac:dyDescent="0.25">
      <c r="A64">
        <v>786.19500732421875</v>
      </c>
      <c r="B64">
        <v>126.80000305175781</v>
      </c>
      <c r="F64">
        <v>250.19999694824219</v>
      </c>
      <c r="L64" t="s">
        <v>481</v>
      </c>
      <c r="M64" t="s">
        <v>482</v>
      </c>
      <c r="N64" t="s">
        <v>483</v>
      </c>
      <c r="O64" t="s">
        <v>484</v>
      </c>
      <c r="P64" t="s">
        <v>485</v>
      </c>
    </row>
    <row r="65" spans="1:20" x14ac:dyDescent="0.25">
      <c r="A65">
        <v>786.20697021484375</v>
      </c>
      <c r="B65">
        <v>174</v>
      </c>
      <c r="F65">
        <v>210.5</v>
      </c>
      <c r="I65" t="s">
        <v>487</v>
      </c>
      <c r="L65">
        <v>0.99896157618404213</v>
      </c>
      <c r="M65">
        <v>0.99639745519078371</v>
      </c>
      <c r="N65">
        <v>0.99970095051641972</v>
      </c>
      <c r="O65">
        <v>0.9979242306921059</v>
      </c>
      <c r="P65">
        <v>0.99641458028636476</v>
      </c>
    </row>
    <row r="66" spans="1:20" x14ac:dyDescent="0.25">
      <c r="A66">
        <v>786.218994140625</v>
      </c>
      <c r="B66">
        <v>230.80000305175781</v>
      </c>
      <c r="F66">
        <v>148.5</v>
      </c>
      <c r="I66" t="s">
        <v>488</v>
      </c>
      <c r="J66" t="s">
        <v>489</v>
      </c>
      <c r="K66" t="s">
        <v>490</v>
      </c>
      <c r="L66" t="s">
        <v>491</v>
      </c>
      <c r="M66" t="s">
        <v>492</v>
      </c>
      <c r="N66" t="s">
        <v>482</v>
      </c>
      <c r="O66" t="s">
        <v>483</v>
      </c>
      <c r="P66" t="s">
        <v>478</v>
      </c>
      <c r="Q66" t="s">
        <v>479</v>
      </c>
      <c r="R66" t="s">
        <v>493</v>
      </c>
      <c r="S66" t="s">
        <v>478</v>
      </c>
      <c r="T66" t="s">
        <v>479</v>
      </c>
    </row>
    <row r="67" spans="1:20" x14ac:dyDescent="0.25">
      <c r="A67">
        <v>786.23199462890625</v>
      </c>
      <c r="B67">
        <v>299.79998779296875</v>
      </c>
      <c r="F67">
        <v>120.5</v>
      </c>
      <c r="I67" t="s">
        <v>472</v>
      </c>
      <c r="J67">
        <v>1.0009999999999999</v>
      </c>
      <c r="K67">
        <v>1.4815416108518173</v>
      </c>
      <c r="L67">
        <v>0.67564757727221147</v>
      </c>
      <c r="M67">
        <v>2.2009851600916384</v>
      </c>
      <c r="N67">
        <v>-2.2598510995431109</v>
      </c>
      <c r="O67">
        <v>4.2618510995431107</v>
      </c>
      <c r="P67">
        <v>0.51321785178061274</v>
      </c>
      <c r="Q67" s="12" t="s">
        <v>486</v>
      </c>
      <c r="R67">
        <v>148.00615493025151</v>
      </c>
      <c r="S67">
        <v>0.99994256778851098</v>
      </c>
      <c r="T67" s="12" t="s">
        <v>486</v>
      </c>
    </row>
    <row r="68" spans="1:20" x14ac:dyDescent="0.25">
      <c r="A68">
        <v>786.2440185546875</v>
      </c>
      <c r="B68">
        <v>318.29998779296875</v>
      </c>
      <c r="F68">
        <v>71</v>
      </c>
      <c r="I68" t="s">
        <v>473</v>
      </c>
      <c r="J68">
        <v>0.13896630495322598</v>
      </c>
      <c r="K68">
        <v>0.18743389002566363</v>
      </c>
      <c r="L68">
        <v>0.74141503937307485</v>
      </c>
      <c r="M68">
        <v>2.2009851600916384</v>
      </c>
      <c r="N68">
        <v>-0.27357290549150781</v>
      </c>
      <c r="O68">
        <v>0.55150551539795978</v>
      </c>
      <c r="P68">
        <v>0.47397372406011806</v>
      </c>
      <c r="Q68" s="12" t="s">
        <v>486</v>
      </c>
      <c r="R68">
        <v>134.87722084051319</v>
      </c>
      <c r="S68">
        <v>0.99987594796001023</v>
      </c>
      <c r="T68" s="12" t="s">
        <v>486</v>
      </c>
    </row>
    <row r="69" spans="1:20" x14ac:dyDescent="0.25">
      <c r="A69">
        <v>786.2559814453125</v>
      </c>
      <c r="B69">
        <v>276</v>
      </c>
      <c r="F69">
        <v>117</v>
      </c>
      <c r="I69" t="s">
        <v>474</v>
      </c>
      <c r="J69">
        <v>127472.24077746614</v>
      </c>
      <c r="K69">
        <v>1865.9450257790979</v>
      </c>
      <c r="L69">
        <v>68.315110582768625</v>
      </c>
      <c r="M69">
        <v>2.2009851600916384</v>
      </c>
      <c r="N69">
        <v>123365.32346617954</v>
      </c>
      <c r="O69">
        <v>131579.15808875274</v>
      </c>
      <c r="P69">
        <v>8.2067507943571907E-16</v>
      </c>
      <c r="Q69" t="s">
        <v>480</v>
      </c>
      <c r="R69">
        <v>1.4638049934625059</v>
      </c>
      <c r="S69">
        <v>3.7516644671122993E-13</v>
      </c>
      <c r="T69" t="s">
        <v>480</v>
      </c>
    </row>
    <row r="70" spans="1:20" x14ac:dyDescent="0.25">
      <c r="A70">
        <v>786.26800537109375</v>
      </c>
      <c r="B70">
        <v>368.79998779296875</v>
      </c>
      <c r="F70">
        <v>116</v>
      </c>
      <c r="I70" t="s">
        <v>475</v>
      </c>
      <c r="J70">
        <v>13.753941535949709</v>
      </c>
      <c r="K70">
        <v>2.3940000986765813</v>
      </c>
      <c r="L70">
        <v>5.7451716662639143</v>
      </c>
      <c r="M70">
        <v>2.2009851600916384</v>
      </c>
      <c r="N70">
        <v>8.4847828455046361</v>
      </c>
      <c r="O70">
        <v>19.023100226394781</v>
      </c>
      <c r="P70">
        <v>1.2928577839932151E-4</v>
      </c>
      <c r="Q70" t="s">
        <v>480</v>
      </c>
      <c r="R70">
        <v>17.405920276883567</v>
      </c>
      <c r="S70">
        <v>2.3193927156706824E-2</v>
      </c>
      <c r="T70" t="s">
        <v>480</v>
      </c>
    </row>
    <row r="71" spans="1:20" x14ac:dyDescent="0.25">
      <c r="A71">
        <v>786.281005859375</v>
      </c>
      <c r="B71">
        <v>582.5</v>
      </c>
      <c r="F71">
        <v>140.30000305175781</v>
      </c>
      <c r="I71" t="s">
        <v>476</v>
      </c>
      <c r="J71">
        <v>0.48029785321177881</v>
      </c>
      <c r="K71">
        <v>7.5254004937402336E-2</v>
      </c>
      <c r="L71">
        <v>6.3823560435261806</v>
      </c>
      <c r="M71">
        <v>2.2009851600916384</v>
      </c>
      <c r="N71">
        <v>0.31466490510709338</v>
      </c>
      <c r="O71">
        <v>0.64593080131646419</v>
      </c>
      <c r="P71">
        <v>5.2060770338069646E-5</v>
      </c>
      <c r="Q71" t="s">
        <v>480</v>
      </c>
      <c r="R71">
        <v>15.668195148942383</v>
      </c>
      <c r="S71">
        <v>1.0902793750426631E-2</v>
      </c>
      <c r="T71" t="s">
        <v>480</v>
      </c>
    </row>
    <row r="72" spans="1:20" x14ac:dyDescent="0.25">
      <c r="A72">
        <v>786.29302978515625</v>
      </c>
      <c r="B72">
        <v>1194</v>
      </c>
      <c r="F72">
        <v>16.25</v>
      </c>
      <c r="I72" t="s">
        <v>477</v>
      </c>
      <c r="J72">
        <v>113185.65508859836</v>
      </c>
      <c r="K72">
        <v>6644.8585784893903</v>
      </c>
      <c r="L72">
        <v>17.033568698512383</v>
      </c>
      <c r="M72">
        <v>2.2009851600916384</v>
      </c>
      <c r="N72">
        <v>98560.419966435598</v>
      </c>
      <c r="O72">
        <v>127810.89021076112</v>
      </c>
      <c r="P72">
        <v>2.9690814598075901E-9</v>
      </c>
      <c r="Q72" t="s">
        <v>480</v>
      </c>
      <c r="R72">
        <v>5.8707603656028606</v>
      </c>
      <c r="S72">
        <v>1.2068067477004527E-6</v>
      </c>
      <c r="T72" t="s">
        <v>480</v>
      </c>
    </row>
    <row r="73" spans="1:20" x14ac:dyDescent="0.25">
      <c r="A73">
        <v>786.30499267578125</v>
      </c>
      <c r="B73">
        <v>5379</v>
      </c>
      <c r="F73">
        <v>52.25</v>
      </c>
      <c r="I73" t="s">
        <v>516</v>
      </c>
      <c r="J73">
        <v>13.753941155366729</v>
      </c>
      <c r="K73">
        <v>0.25990514739654402</v>
      </c>
      <c r="L73">
        <v>52.919079491650024</v>
      </c>
      <c r="M73">
        <v>2.2009851600916384</v>
      </c>
      <c r="N73">
        <v>13.181893782915505</v>
      </c>
      <c r="O73">
        <v>14.325988527817952</v>
      </c>
      <c r="P73">
        <v>1.3510381722703202E-14</v>
      </c>
      <c r="Q73" t="s">
        <v>480</v>
      </c>
      <c r="R73">
        <v>1.8896776164781697</v>
      </c>
      <c r="S73">
        <v>6.1435557560405439E-12</v>
      </c>
      <c r="T73" t="s">
        <v>480</v>
      </c>
    </row>
    <row r="74" spans="1:20" x14ac:dyDescent="0.25">
      <c r="A74">
        <v>786.3170166015625</v>
      </c>
      <c r="B74">
        <v>27020</v>
      </c>
      <c r="F74">
        <f>AVERAGE(B$794:B$804)</f>
        <v>79.449999722567469</v>
      </c>
      <c r="I74" t="s">
        <v>517</v>
      </c>
      <c r="J74">
        <v>0.85558916252244277</v>
      </c>
      <c r="K74">
        <v>2.0157123718977599E-2</v>
      </c>
      <c r="L74">
        <v>42.445994500540756</v>
      </c>
      <c r="M74">
        <v>2.2009851600916384</v>
      </c>
      <c r="N74">
        <v>0.81122363234684192</v>
      </c>
      <c r="O74">
        <v>0.89995469269804362</v>
      </c>
      <c r="P74">
        <v>1.5115462910116651E-13</v>
      </c>
      <c r="Q74" t="s">
        <v>480</v>
      </c>
      <c r="R74">
        <v>2.3559349044990809</v>
      </c>
      <c r="S74">
        <v>6.8232608065820816E-11</v>
      </c>
      <c r="T74" t="s">
        <v>480</v>
      </c>
    </row>
    <row r="75" spans="1:20" x14ac:dyDescent="0.25">
      <c r="A75">
        <v>786.33001708984375</v>
      </c>
      <c r="B75">
        <v>76510</v>
      </c>
      <c r="I75" t="s">
        <v>518</v>
      </c>
      <c r="J75">
        <v>108420.70869679505</v>
      </c>
      <c r="K75">
        <v>6435.3363739867928</v>
      </c>
      <c r="L75">
        <v>16.847714306754519</v>
      </c>
      <c r="M75">
        <v>2.2009851600916384</v>
      </c>
      <c r="N75">
        <v>94256.628837452183</v>
      </c>
      <c r="O75">
        <v>122584.78855613791</v>
      </c>
      <c r="P75">
        <v>3.3361583015344135E-9</v>
      </c>
      <c r="Q75" t="s">
        <v>480</v>
      </c>
      <c r="R75">
        <v>5.9355232513592888</v>
      </c>
      <c r="S75">
        <v>1.3523232184203849E-6</v>
      </c>
      <c r="T75" t="s">
        <v>480</v>
      </c>
    </row>
    <row r="76" spans="1:20" x14ac:dyDescent="0.25">
      <c r="A76">
        <v>786.34197998046875</v>
      </c>
      <c r="B76">
        <v>108100</v>
      </c>
    </row>
    <row r="77" spans="1:20" x14ac:dyDescent="0.25">
      <c r="A77">
        <v>786.35400390625</v>
      </c>
      <c r="B77">
        <v>77720</v>
      </c>
      <c r="I77" t="s">
        <v>496</v>
      </c>
      <c r="J77" t="s">
        <v>497</v>
      </c>
      <c r="K77" t="s">
        <v>467</v>
      </c>
    </row>
    <row r="78" spans="1:20" x14ac:dyDescent="0.25">
      <c r="A78">
        <v>786.36602783203125</v>
      </c>
      <c r="B78">
        <v>29360</v>
      </c>
      <c r="I78">
        <f>MIN(I32:I34)</f>
        <v>16.847714306754519</v>
      </c>
      <c r="J78">
        <f>I30</f>
        <v>130.93231836698664</v>
      </c>
      <c r="K78">
        <f>I28</f>
        <v>2.0113788705456246</v>
      </c>
    </row>
    <row r="79" spans="1:20" x14ac:dyDescent="0.25">
      <c r="A79">
        <v>786.3790283203125</v>
      </c>
      <c r="B79">
        <v>6832</v>
      </c>
      <c r="I79">
        <f>8</f>
        <v>8</v>
      </c>
      <c r="J79">
        <f>J80*2</f>
        <v>1.5175754856681816</v>
      </c>
      <c r="K79">
        <v>2</v>
      </c>
    </row>
    <row r="80" spans="1:20" x14ac:dyDescent="0.25">
      <c r="A80">
        <v>786.3909912109375</v>
      </c>
      <c r="B80">
        <v>1426</v>
      </c>
      <c r="I80">
        <f>4</f>
        <v>4</v>
      </c>
      <c r="J80">
        <f>I31</f>
        <v>0.75878774283409078</v>
      </c>
      <c r="K80">
        <v>1.5</v>
      </c>
    </row>
    <row r="81" spans="1:11" x14ac:dyDescent="0.25">
      <c r="A81">
        <v>786.40301513671875</v>
      </c>
      <c r="B81">
        <v>662.5</v>
      </c>
      <c r="I81">
        <f>2</f>
        <v>2</v>
      </c>
      <c r="J81">
        <f>J80/2</f>
        <v>0.37939387141704539</v>
      </c>
      <c r="K81">
        <v>1</v>
      </c>
    </row>
    <row r="82" spans="1:11" x14ac:dyDescent="0.25">
      <c r="A82">
        <v>786.41497802734375</v>
      </c>
      <c r="B82">
        <v>644</v>
      </c>
    </row>
    <row r="83" spans="1:11" x14ac:dyDescent="0.25">
      <c r="A83">
        <v>786.427978515625</v>
      </c>
      <c r="B83">
        <v>638.5</v>
      </c>
    </row>
    <row r="84" spans="1:11" x14ac:dyDescent="0.25">
      <c r="A84">
        <v>786.44000244140625</v>
      </c>
      <c r="B84">
        <v>522</v>
      </c>
    </row>
    <row r="85" spans="1:11" x14ac:dyDescent="0.25">
      <c r="A85">
        <v>786.4520263671875</v>
      </c>
      <c r="B85">
        <v>344.70001220703125</v>
      </c>
    </row>
    <row r="86" spans="1:11" x14ac:dyDescent="0.25">
      <c r="A86">
        <v>786.4639892578125</v>
      </c>
      <c r="B86">
        <v>262.5</v>
      </c>
    </row>
    <row r="87" spans="1:11" x14ac:dyDescent="0.25">
      <c r="A87">
        <v>786.47698974609375</v>
      </c>
      <c r="B87">
        <v>282.20001220703125</v>
      </c>
    </row>
    <row r="88" spans="1:11" x14ac:dyDescent="0.25">
      <c r="A88">
        <v>786.489013671875</v>
      </c>
      <c r="B88">
        <v>278</v>
      </c>
    </row>
    <row r="89" spans="1:11" x14ac:dyDescent="0.25">
      <c r="A89">
        <v>786.5009765625</v>
      </c>
      <c r="B89">
        <v>230.80000305175781</v>
      </c>
      <c r="I89">
        <v>39088265743.692078</v>
      </c>
    </row>
    <row r="90" spans="1:11" x14ac:dyDescent="0.25">
      <c r="A90">
        <v>786.51300048828125</v>
      </c>
      <c r="B90">
        <v>180.30000305175781</v>
      </c>
      <c r="H90" t="s">
        <v>499</v>
      </c>
      <c r="I90">
        <f>((MIN(I24:I25)-I26)/(I98-I97))/((I26/(I96-I98)))</f>
        <v>23.150964669085049</v>
      </c>
    </row>
    <row r="91" spans="1:11" x14ac:dyDescent="0.25">
      <c r="A91">
        <v>786.5260009765625</v>
      </c>
      <c r="B91">
        <v>146</v>
      </c>
      <c r="H91" t="s">
        <v>500</v>
      </c>
      <c r="I91">
        <f>_xlfn.F.DIST(I90,I96-I97,I96-I98,FALSE)</f>
        <v>2.0687791535369177E-6</v>
      </c>
    </row>
    <row r="92" spans="1:11" x14ac:dyDescent="0.25">
      <c r="A92">
        <v>786.53802490234375</v>
      </c>
      <c r="B92">
        <v>136.69999694824219</v>
      </c>
      <c r="I92">
        <f>ROUND(I91,3-(1+INT(LOG10(I91))))</f>
        <v>2.0700000000000001E-6</v>
      </c>
    </row>
    <row r="93" spans="1:11" x14ac:dyDescent="0.25">
      <c r="A93">
        <v>786.54998779296875</v>
      </c>
      <c r="B93">
        <v>127</v>
      </c>
      <c r="H93" t="s">
        <v>520</v>
      </c>
      <c r="I93">
        <f>((I26-I6)/(I99-I98))/((I6/(I96-I99)))</f>
        <v>305.50874285630221</v>
      </c>
    </row>
    <row r="94" spans="1:11" x14ac:dyDescent="0.25">
      <c r="A94">
        <v>786.56201171875</v>
      </c>
      <c r="B94">
        <v>108</v>
      </c>
      <c r="H94" t="s">
        <v>521</v>
      </c>
      <c r="I94">
        <f>_xlfn.F.DIST(I93,I96-I98,I96-I99,FALSE)</f>
        <v>3.2523318581837832E-10</v>
      </c>
    </row>
    <row r="95" spans="1:11" x14ac:dyDescent="0.25">
      <c r="A95">
        <v>786.57501220703125</v>
      </c>
      <c r="B95">
        <v>118.5</v>
      </c>
      <c r="I95">
        <f>ROUND(I94,3-(1+INT(LOG10(I94))))</f>
        <v>3.2500000000000002E-10</v>
      </c>
    </row>
    <row r="96" spans="1:11" x14ac:dyDescent="0.25">
      <c r="A96">
        <v>786.58697509765625</v>
      </c>
      <c r="B96">
        <v>156.30000305175781</v>
      </c>
      <c r="H96" t="s">
        <v>498</v>
      </c>
      <c r="I96">
        <v>17</v>
      </c>
    </row>
    <row r="97" spans="1:19" x14ac:dyDescent="0.25">
      <c r="A97">
        <v>786.5989990234375</v>
      </c>
      <c r="B97">
        <v>145.80000305175781</v>
      </c>
      <c r="H97" t="s">
        <v>20</v>
      </c>
      <c r="I97">
        <v>4</v>
      </c>
      <c r="J97" t="s">
        <v>462</v>
      </c>
      <c r="K97">
        <f>AVERAGE(K101:K120)</f>
        <v>0.18412061401753127</v>
      </c>
      <c r="L97">
        <f t="shared" ref="L97:P97" si="12">AVERAGE(L101:L120)</f>
        <v>131816.36573140949</v>
      </c>
      <c r="M97">
        <f t="shared" si="12"/>
        <v>6.5763040731132403</v>
      </c>
      <c r="N97">
        <f t="shared" si="12"/>
        <v>107315.17876987478</v>
      </c>
      <c r="O97">
        <f t="shared" si="12"/>
        <v>11.686702987724903</v>
      </c>
      <c r="P97">
        <f t="shared" si="12"/>
        <v>105138.42576150743</v>
      </c>
    </row>
    <row r="98" spans="1:19" x14ac:dyDescent="0.25">
      <c r="A98">
        <v>786.61102294921875</v>
      </c>
      <c r="B98">
        <v>131.30000305175781</v>
      </c>
      <c r="H98" t="s">
        <v>21</v>
      </c>
      <c r="I98">
        <v>7</v>
      </c>
      <c r="J98" t="s">
        <v>463</v>
      </c>
      <c r="K98">
        <f>K99/AVERAGE(K101:K120)</f>
        <v>0.20961800455785246</v>
      </c>
      <c r="L98">
        <f t="shared" ref="L98:P98" si="13">L99/AVERAGE(L101:L120)</f>
        <v>4.3278062752233969E-2</v>
      </c>
      <c r="M98">
        <f t="shared" si="13"/>
        <v>1.6592907536756296E-2</v>
      </c>
      <c r="N98">
        <f t="shared" si="13"/>
        <v>5.1598834140398842E-2</v>
      </c>
      <c r="O98">
        <f t="shared" si="13"/>
        <v>1.4029502649645859E-2</v>
      </c>
      <c r="P98">
        <f t="shared" si="13"/>
        <v>0.12828769423323153</v>
      </c>
    </row>
    <row r="99" spans="1:19" x14ac:dyDescent="0.25">
      <c r="A99">
        <v>786.62298583984375</v>
      </c>
      <c r="B99">
        <v>202.30000305175781</v>
      </c>
      <c r="H99" t="s">
        <v>1</v>
      </c>
      <c r="I99">
        <v>10</v>
      </c>
      <c r="J99" t="s">
        <v>454</v>
      </c>
      <c r="K99">
        <f>STDEV(K101:K120)</f>
        <v>3.8594995708321464E-2</v>
      </c>
      <c r="L99">
        <f t="shared" ref="L99:P99" si="14">STDEV(L101:L120)</f>
        <v>5704.7569478953628</v>
      </c>
      <c r="M99">
        <f t="shared" si="14"/>
        <v>0.10912000541876182</v>
      </c>
      <c r="N99">
        <f t="shared" si="14"/>
        <v>5537.3381100940196</v>
      </c>
      <c r="O99">
        <f t="shared" si="14"/>
        <v>0.1639586305319107</v>
      </c>
      <c r="P99">
        <f t="shared" si="14"/>
        <v>13487.966216255578</v>
      </c>
    </row>
    <row r="100" spans="1:19" x14ac:dyDescent="0.25">
      <c r="A100">
        <v>786.635986328125</v>
      </c>
      <c r="B100">
        <v>266.79998779296875</v>
      </c>
      <c r="J100" t="s">
        <v>455</v>
      </c>
      <c r="K100" t="s">
        <v>456</v>
      </c>
      <c r="L100" t="s">
        <v>457</v>
      </c>
      <c r="M100" t="s">
        <v>458</v>
      </c>
      <c r="N100" t="s">
        <v>459</v>
      </c>
      <c r="O100" t="s">
        <v>460</v>
      </c>
      <c r="P100" t="s">
        <v>461</v>
      </c>
      <c r="Q100" t="s">
        <v>464</v>
      </c>
      <c r="R100" t="s">
        <v>465</v>
      </c>
      <c r="S100" t="s">
        <v>466</v>
      </c>
    </row>
    <row r="101" spans="1:19" x14ac:dyDescent="0.25">
      <c r="A101">
        <v>786.64801025390625</v>
      </c>
      <c r="B101">
        <v>241.80000305175781</v>
      </c>
      <c r="J101">
        <v>1</v>
      </c>
      <c r="K101">
        <v>0.14505226505983684</v>
      </c>
      <c r="L101">
        <v>143040.28793307274</v>
      </c>
      <c r="M101">
        <v>6.5849262212072963</v>
      </c>
      <c r="N101">
        <v>105628.79132926135</v>
      </c>
      <c r="O101">
        <v>11.652558633192001</v>
      </c>
      <c r="P101">
        <v>104849.88994498599</v>
      </c>
      <c r="Q101">
        <f>L101/SUM(P101,N101,L101)</f>
        <v>0.40461842331630921</v>
      </c>
      <c r="R101">
        <f>N101/SUM(P101,N101,L101)</f>
        <v>0.29879242849714144</v>
      </c>
      <c r="S101">
        <f>P101/SUM(P101,N101,L101)</f>
        <v>0.29658914818654919</v>
      </c>
    </row>
    <row r="102" spans="1:19" x14ac:dyDescent="0.25">
      <c r="A102">
        <v>786.65997314453125</v>
      </c>
      <c r="B102">
        <v>196.5</v>
      </c>
      <c r="J102">
        <v>2</v>
      </c>
      <c r="K102">
        <v>0.19887371770831297</v>
      </c>
      <c r="L102">
        <v>127193.7515468838</v>
      </c>
      <c r="M102">
        <v>6.5980345149436506</v>
      </c>
      <c r="N102">
        <v>102919.35464770751</v>
      </c>
      <c r="O102">
        <v>11.776466854186689</v>
      </c>
      <c r="P102">
        <v>118734.1760144439</v>
      </c>
      <c r="Q102">
        <f t="shared" ref="Q102:Q110" si="15">L102/SUM(P102,N102,L102)</f>
        <v>0.36461155936616169</v>
      </c>
      <c r="R102">
        <f t="shared" ref="R102:R110" si="16">N102/SUM(P102,N102,L102)</f>
        <v>0.29502696422337754</v>
      </c>
      <c r="S102">
        <f t="shared" ref="S102:S110" si="17">P102/SUM(P102,N102,L102)</f>
        <v>0.34036147641046083</v>
      </c>
    </row>
    <row r="103" spans="1:19" x14ac:dyDescent="0.25">
      <c r="A103">
        <v>786.6719970703125</v>
      </c>
      <c r="B103">
        <v>178</v>
      </c>
      <c r="J103">
        <v>3</v>
      </c>
      <c r="K103">
        <v>0.21175646473654175</v>
      </c>
      <c r="L103">
        <v>136275.8905590653</v>
      </c>
      <c r="M103">
        <v>6.7171960734359146</v>
      </c>
      <c r="N103">
        <v>119928.88631413897</v>
      </c>
      <c r="O103">
        <v>11.293224408926553</v>
      </c>
      <c r="P103">
        <v>73703.682774558838</v>
      </c>
      <c r="Q103">
        <f t="shared" si="15"/>
        <v>0.41307182818095795</v>
      </c>
      <c r="R103">
        <f t="shared" si="16"/>
        <v>0.36352170672490403</v>
      </c>
      <c r="S103">
        <f t="shared" si="17"/>
        <v>0.22340646509413803</v>
      </c>
    </row>
    <row r="104" spans="1:19" x14ac:dyDescent="0.25">
      <c r="A104">
        <v>786.68499755859375</v>
      </c>
      <c r="B104">
        <v>170.80000305175781</v>
      </c>
      <c r="J104">
        <v>4</v>
      </c>
      <c r="K104">
        <v>0.23822078582282702</v>
      </c>
      <c r="L104">
        <v>132056.05175370892</v>
      </c>
      <c r="M104">
        <v>6.576302235790652</v>
      </c>
      <c r="N104">
        <v>105399.08415252469</v>
      </c>
      <c r="O104">
        <v>11.802903731250989</v>
      </c>
      <c r="P104">
        <v>104710.82273042222</v>
      </c>
      <c r="Q104">
        <f t="shared" si="15"/>
        <v>0.38594152463290049</v>
      </c>
      <c r="R104">
        <f t="shared" si="16"/>
        <v>0.30803497978724242</v>
      </c>
      <c r="S104">
        <f t="shared" si="17"/>
        <v>0.30602349557985714</v>
      </c>
    </row>
    <row r="105" spans="1:19" x14ac:dyDescent="0.25">
      <c r="A105">
        <v>786.697021484375</v>
      </c>
      <c r="B105">
        <v>170.80000305175781</v>
      </c>
      <c r="J105">
        <v>5</v>
      </c>
      <c r="K105">
        <v>0.14816345992163207</v>
      </c>
      <c r="L105">
        <v>134602.43190708733</v>
      </c>
      <c r="M105">
        <v>6.4851965279392036</v>
      </c>
      <c r="N105">
        <v>106950.35322581249</v>
      </c>
      <c r="O105">
        <v>11.650900338257294</v>
      </c>
      <c r="P105">
        <v>104577.32267850815</v>
      </c>
      <c r="Q105">
        <f t="shared" si="15"/>
        <v>0.38887813821855288</v>
      </c>
      <c r="R105">
        <f t="shared" si="16"/>
        <v>0.30898887676100489</v>
      </c>
      <c r="S105">
        <f t="shared" si="17"/>
        <v>0.30213298502044211</v>
      </c>
    </row>
    <row r="106" spans="1:19" x14ac:dyDescent="0.25">
      <c r="A106">
        <v>786.708984375</v>
      </c>
      <c r="B106">
        <v>178</v>
      </c>
      <c r="J106">
        <v>6</v>
      </c>
      <c r="K106">
        <v>0.23689090598561305</v>
      </c>
      <c r="L106">
        <v>133648.76764013767</v>
      </c>
      <c r="M106">
        <v>6.3132908796796814</v>
      </c>
      <c r="N106">
        <v>103555.75451665718</v>
      </c>
      <c r="O106">
        <v>11.572275868602091</v>
      </c>
      <c r="P106">
        <v>125515.88827680283</v>
      </c>
      <c r="Q106">
        <f t="shared" si="15"/>
        <v>0.36846221992408235</v>
      </c>
      <c r="R106">
        <f t="shared" si="16"/>
        <v>0.28549745627180495</v>
      </c>
      <c r="S106">
        <f t="shared" si="17"/>
        <v>0.34604032380411281</v>
      </c>
    </row>
    <row r="107" spans="1:19" x14ac:dyDescent="0.25">
      <c r="A107">
        <v>786.72100830078125</v>
      </c>
      <c r="B107">
        <v>187.30000305175781</v>
      </c>
      <c r="J107">
        <v>7</v>
      </c>
      <c r="K107">
        <v>0.16095563429977447</v>
      </c>
      <c r="L107">
        <v>133287.64642412073</v>
      </c>
      <c r="M107">
        <v>6.6189869717249437</v>
      </c>
      <c r="N107">
        <v>102236.13483452705</v>
      </c>
      <c r="O107">
        <v>11.763581322184123</v>
      </c>
      <c r="P107">
        <v>103295.70642308108</v>
      </c>
      <c r="Q107">
        <f t="shared" si="15"/>
        <v>0.39338837130090015</v>
      </c>
      <c r="R107">
        <f t="shared" si="16"/>
        <v>0.30174219179081835</v>
      </c>
      <c r="S107">
        <f t="shared" si="17"/>
        <v>0.30486943690828139</v>
      </c>
    </row>
    <row r="108" spans="1:19" x14ac:dyDescent="0.25">
      <c r="A108">
        <v>786.7340087890625</v>
      </c>
      <c r="B108">
        <v>226</v>
      </c>
      <c r="J108">
        <v>8</v>
      </c>
      <c r="K108">
        <v>0.20623745084560349</v>
      </c>
      <c r="L108">
        <v>127292.38844190013</v>
      </c>
      <c r="M108">
        <v>6.6179280012225883</v>
      </c>
      <c r="N108">
        <v>103841.64480601606</v>
      </c>
      <c r="O108">
        <v>11.7088745419783</v>
      </c>
      <c r="P108">
        <v>107598.24013370552</v>
      </c>
      <c r="Q108">
        <f t="shared" si="15"/>
        <v>0.37579055332141409</v>
      </c>
      <c r="R108">
        <f t="shared" si="16"/>
        <v>0.3065596430164369</v>
      </c>
      <c r="S108">
        <f t="shared" si="17"/>
        <v>0.31764980366214901</v>
      </c>
    </row>
    <row r="109" spans="1:19" x14ac:dyDescent="0.25">
      <c r="A109">
        <v>786.7459716796875</v>
      </c>
      <c r="B109">
        <v>318.79998779296875</v>
      </c>
      <c r="J109">
        <v>9</v>
      </c>
      <c r="K109">
        <v>0.15727796942177072</v>
      </c>
      <c r="L109">
        <v>123251.68925983981</v>
      </c>
      <c r="M109">
        <v>6.6465470894920617</v>
      </c>
      <c r="N109">
        <v>109558.01329682374</v>
      </c>
      <c r="O109">
        <v>11.879659268695235</v>
      </c>
      <c r="P109">
        <v>99880.274852676492</v>
      </c>
      <c r="Q109">
        <f t="shared" si="15"/>
        <v>0.3704701001803597</v>
      </c>
      <c r="R109">
        <f t="shared" si="16"/>
        <v>0.32930962979393913</v>
      </c>
      <c r="S109">
        <f t="shared" si="17"/>
        <v>0.30022027002570117</v>
      </c>
    </row>
    <row r="110" spans="1:19" x14ac:dyDescent="0.25">
      <c r="A110">
        <v>786.75799560546875</v>
      </c>
      <c r="B110">
        <v>372.79998779296875</v>
      </c>
      <c r="J110">
        <v>10</v>
      </c>
      <c r="K110">
        <v>0.13777748637340059</v>
      </c>
      <c r="L110">
        <v>127514.75184827858</v>
      </c>
      <c r="M110">
        <v>6.6046322156964079</v>
      </c>
      <c r="N110">
        <v>113133.77057527896</v>
      </c>
      <c r="O110">
        <v>11.766584909975753</v>
      </c>
      <c r="P110">
        <v>108518.25378588914</v>
      </c>
      <c r="Q110">
        <f t="shared" si="15"/>
        <v>0.36519726542306885</v>
      </c>
      <c r="R110">
        <f t="shared" si="16"/>
        <v>0.32401069713292541</v>
      </c>
      <c r="S110">
        <f t="shared" si="17"/>
        <v>0.3107920374440058</v>
      </c>
    </row>
    <row r="111" spans="1:19" x14ac:dyDescent="0.25">
      <c r="A111">
        <v>786.77001953125</v>
      </c>
      <c r="B111">
        <v>383.70001220703125</v>
      </c>
      <c r="J111">
        <v>11</v>
      </c>
    </row>
    <row r="112" spans="1:19" x14ac:dyDescent="0.25">
      <c r="A112">
        <v>786.78302001953125</v>
      </c>
      <c r="B112">
        <v>545.70001220703125</v>
      </c>
      <c r="J112">
        <v>12</v>
      </c>
    </row>
    <row r="113" spans="1:10" x14ac:dyDescent="0.25">
      <c r="A113">
        <v>786.79498291015625</v>
      </c>
      <c r="B113">
        <v>1285</v>
      </c>
      <c r="J113">
        <v>13</v>
      </c>
    </row>
    <row r="114" spans="1:10" x14ac:dyDescent="0.25">
      <c r="A114">
        <v>786.8070068359375</v>
      </c>
      <c r="B114">
        <v>4765</v>
      </c>
      <c r="J114">
        <v>14</v>
      </c>
    </row>
    <row r="115" spans="1:10" x14ac:dyDescent="0.25">
      <c r="A115">
        <v>786.8189697265625</v>
      </c>
      <c r="B115">
        <v>17890</v>
      </c>
      <c r="J115">
        <v>15</v>
      </c>
    </row>
    <row r="116" spans="1:10" x14ac:dyDescent="0.25">
      <c r="A116">
        <v>786.83197021484375</v>
      </c>
      <c r="B116">
        <v>41490</v>
      </c>
      <c r="J116">
        <v>16</v>
      </c>
    </row>
    <row r="117" spans="1:10" x14ac:dyDescent="0.25">
      <c r="A117">
        <v>786.843994140625</v>
      </c>
      <c r="B117">
        <v>54430</v>
      </c>
      <c r="J117">
        <v>17</v>
      </c>
    </row>
    <row r="118" spans="1:10" x14ac:dyDescent="0.25">
      <c r="A118">
        <v>786.85601806640625</v>
      </c>
      <c r="B118">
        <v>40200</v>
      </c>
      <c r="J118">
        <v>18</v>
      </c>
    </row>
    <row r="119" spans="1:10" x14ac:dyDescent="0.25">
      <c r="A119">
        <v>786.86798095703125</v>
      </c>
      <c r="B119">
        <v>16620</v>
      </c>
      <c r="J119">
        <v>19</v>
      </c>
    </row>
    <row r="120" spans="1:10" x14ac:dyDescent="0.25">
      <c r="A120">
        <v>786.8809814453125</v>
      </c>
      <c r="B120">
        <v>4457</v>
      </c>
      <c r="J120">
        <v>20</v>
      </c>
    </row>
    <row r="121" spans="1:10" x14ac:dyDescent="0.25">
      <c r="A121">
        <v>786.89300537109375</v>
      </c>
      <c r="B121">
        <v>1474</v>
      </c>
    </row>
    <row r="122" spans="1:10" x14ac:dyDescent="0.25">
      <c r="A122">
        <v>786.905029296875</v>
      </c>
      <c r="B122">
        <v>722</v>
      </c>
    </row>
    <row r="123" spans="1:10" x14ac:dyDescent="0.25">
      <c r="A123">
        <v>786.9169921875</v>
      </c>
      <c r="B123">
        <v>532.5</v>
      </c>
    </row>
    <row r="124" spans="1:10" x14ac:dyDescent="0.25">
      <c r="A124">
        <v>786.92999267578125</v>
      </c>
      <c r="B124">
        <v>403.5</v>
      </c>
    </row>
    <row r="125" spans="1:10" x14ac:dyDescent="0.25">
      <c r="A125">
        <v>786.9420166015625</v>
      </c>
      <c r="B125">
        <v>260.70001220703125</v>
      </c>
    </row>
    <row r="126" spans="1:10" x14ac:dyDescent="0.25">
      <c r="A126">
        <v>786.9539794921875</v>
      </c>
      <c r="B126">
        <v>179.80000305175781</v>
      </c>
    </row>
    <row r="127" spans="1:10" x14ac:dyDescent="0.25">
      <c r="A127">
        <v>786.96600341796875</v>
      </c>
      <c r="B127">
        <v>126.80000305175781</v>
      </c>
    </row>
    <row r="128" spans="1:10" x14ac:dyDescent="0.25">
      <c r="A128">
        <v>786.97900390625</v>
      </c>
      <c r="B128">
        <v>168.80000305175781</v>
      </c>
    </row>
    <row r="129" spans="1:2" x14ac:dyDescent="0.25">
      <c r="A129">
        <v>786.99102783203125</v>
      </c>
      <c r="B129">
        <v>263</v>
      </c>
    </row>
    <row r="130" spans="1:2" x14ac:dyDescent="0.25">
      <c r="A130">
        <v>787.00299072265625</v>
      </c>
      <c r="B130">
        <v>241.5</v>
      </c>
    </row>
    <row r="131" spans="1:2" x14ac:dyDescent="0.25">
      <c r="A131">
        <v>787.0150146484375</v>
      </c>
      <c r="B131">
        <v>162.5</v>
      </c>
    </row>
    <row r="132" spans="1:2" x14ac:dyDescent="0.25">
      <c r="A132">
        <v>787.02801513671875</v>
      </c>
      <c r="B132">
        <v>112</v>
      </c>
    </row>
    <row r="133" spans="1:2" x14ac:dyDescent="0.25">
      <c r="A133">
        <v>787.03997802734375</v>
      </c>
      <c r="B133">
        <v>98.25</v>
      </c>
    </row>
    <row r="134" spans="1:2" x14ac:dyDescent="0.25">
      <c r="A134">
        <v>787.052001953125</v>
      </c>
      <c r="B134">
        <v>102.80000305175781</v>
      </c>
    </row>
    <row r="135" spans="1:2" x14ac:dyDescent="0.25">
      <c r="A135">
        <v>787.06402587890625</v>
      </c>
      <c r="B135">
        <v>124.5</v>
      </c>
    </row>
    <row r="136" spans="1:2" x14ac:dyDescent="0.25">
      <c r="A136">
        <v>787.0770263671875</v>
      </c>
      <c r="B136">
        <v>191.80000305175781</v>
      </c>
    </row>
    <row r="137" spans="1:2" x14ac:dyDescent="0.25">
      <c r="A137">
        <v>787.0889892578125</v>
      </c>
      <c r="B137">
        <v>206.30000305175781</v>
      </c>
    </row>
    <row r="138" spans="1:2" x14ac:dyDescent="0.25">
      <c r="A138">
        <v>787.10101318359375</v>
      </c>
      <c r="B138">
        <v>170</v>
      </c>
    </row>
    <row r="139" spans="1:2" x14ac:dyDescent="0.25">
      <c r="A139">
        <v>787.11297607421875</v>
      </c>
      <c r="B139">
        <v>142.80000305175781</v>
      </c>
    </row>
    <row r="140" spans="1:2" x14ac:dyDescent="0.25">
      <c r="A140">
        <v>787.1259765625</v>
      </c>
      <c r="B140">
        <v>88</v>
      </c>
    </row>
    <row r="141" spans="1:2" x14ac:dyDescent="0.25">
      <c r="A141">
        <v>787.13800048828125</v>
      </c>
      <c r="B141">
        <v>44.75</v>
      </c>
    </row>
    <row r="142" spans="1:2" x14ac:dyDescent="0.25">
      <c r="A142">
        <v>787.1500244140625</v>
      </c>
      <c r="B142">
        <v>57.75</v>
      </c>
    </row>
    <row r="143" spans="1:2" x14ac:dyDescent="0.25">
      <c r="A143">
        <v>787.1619873046875</v>
      </c>
      <c r="B143">
        <v>97</v>
      </c>
    </row>
    <row r="144" spans="1:2" x14ac:dyDescent="0.25">
      <c r="A144">
        <v>787.17498779296875</v>
      </c>
      <c r="B144">
        <v>118.80000305175781</v>
      </c>
    </row>
    <row r="145" spans="1:2" x14ac:dyDescent="0.25">
      <c r="A145">
        <v>787.18701171875</v>
      </c>
      <c r="B145">
        <v>125.80000305175781</v>
      </c>
    </row>
    <row r="146" spans="1:2" x14ac:dyDescent="0.25">
      <c r="A146">
        <v>787.198974609375</v>
      </c>
      <c r="B146">
        <v>115</v>
      </c>
    </row>
    <row r="147" spans="1:2" x14ac:dyDescent="0.25">
      <c r="A147">
        <v>787.21099853515625</v>
      </c>
      <c r="B147">
        <v>82</v>
      </c>
    </row>
    <row r="148" spans="1:2" x14ac:dyDescent="0.25">
      <c r="A148">
        <v>787.2239990234375</v>
      </c>
      <c r="B148">
        <v>90.25</v>
      </c>
    </row>
    <row r="149" spans="1:2" x14ac:dyDescent="0.25">
      <c r="A149">
        <v>787.23602294921875</v>
      </c>
      <c r="B149">
        <v>123.80000305175781</v>
      </c>
    </row>
    <row r="150" spans="1:2" x14ac:dyDescent="0.25">
      <c r="A150">
        <v>787.24798583984375</v>
      </c>
      <c r="B150">
        <v>111.30000305175781</v>
      </c>
    </row>
    <row r="151" spans="1:2" x14ac:dyDescent="0.25">
      <c r="A151">
        <v>787.260009765625</v>
      </c>
      <c r="B151">
        <v>85.25</v>
      </c>
    </row>
    <row r="152" spans="1:2" x14ac:dyDescent="0.25">
      <c r="A152">
        <v>787.27301025390625</v>
      </c>
      <c r="B152">
        <v>155.30000305175781</v>
      </c>
    </row>
    <row r="153" spans="1:2" x14ac:dyDescent="0.25">
      <c r="A153">
        <v>787.28497314453125</v>
      </c>
      <c r="B153">
        <v>438</v>
      </c>
    </row>
    <row r="154" spans="1:2" x14ac:dyDescent="0.25">
      <c r="A154">
        <v>787.2969970703125</v>
      </c>
      <c r="B154">
        <v>1017</v>
      </c>
    </row>
    <row r="155" spans="1:2" x14ac:dyDescent="0.25">
      <c r="A155">
        <v>787.30902099609375</v>
      </c>
      <c r="B155">
        <v>3041</v>
      </c>
    </row>
    <row r="156" spans="1:2" x14ac:dyDescent="0.25">
      <c r="A156">
        <v>787.322021484375</v>
      </c>
      <c r="B156">
        <v>9138</v>
      </c>
    </row>
    <row r="157" spans="1:2" x14ac:dyDescent="0.25">
      <c r="A157">
        <v>787.333984375</v>
      </c>
      <c r="B157">
        <v>18990</v>
      </c>
    </row>
    <row r="158" spans="1:2" x14ac:dyDescent="0.25">
      <c r="A158">
        <v>787.34600830078125</v>
      </c>
      <c r="B158">
        <v>23970</v>
      </c>
    </row>
    <row r="159" spans="1:2" x14ac:dyDescent="0.25">
      <c r="A159">
        <v>787.35797119140625</v>
      </c>
      <c r="B159">
        <v>18130</v>
      </c>
    </row>
    <row r="160" spans="1:2" x14ac:dyDescent="0.25">
      <c r="A160">
        <v>787.3709716796875</v>
      </c>
      <c r="B160">
        <v>8732</v>
      </c>
    </row>
    <row r="161" spans="1:2" x14ac:dyDescent="0.25">
      <c r="A161">
        <v>787.38299560546875</v>
      </c>
      <c r="B161">
        <v>3102</v>
      </c>
    </row>
    <row r="162" spans="1:2" x14ac:dyDescent="0.25">
      <c r="A162">
        <v>787.39501953125</v>
      </c>
      <c r="B162">
        <v>1048</v>
      </c>
    </row>
    <row r="163" spans="1:2" x14ac:dyDescent="0.25">
      <c r="A163">
        <v>787.406982421875</v>
      </c>
      <c r="B163">
        <v>527</v>
      </c>
    </row>
    <row r="164" spans="1:2" x14ac:dyDescent="0.25">
      <c r="A164">
        <v>787.41998291015625</v>
      </c>
      <c r="B164">
        <v>325.20001220703125</v>
      </c>
    </row>
    <row r="165" spans="1:2" x14ac:dyDescent="0.25">
      <c r="A165">
        <v>787.4320068359375</v>
      </c>
      <c r="B165">
        <v>164.5</v>
      </c>
    </row>
    <row r="166" spans="1:2" x14ac:dyDescent="0.25">
      <c r="A166">
        <v>787.4439697265625</v>
      </c>
      <c r="B166">
        <v>82.25</v>
      </c>
    </row>
    <row r="167" spans="1:2" x14ac:dyDescent="0.25">
      <c r="A167">
        <v>787.45599365234375</v>
      </c>
      <c r="B167">
        <v>106.5</v>
      </c>
    </row>
    <row r="168" spans="1:2" x14ac:dyDescent="0.25">
      <c r="A168">
        <v>787.468994140625</v>
      </c>
      <c r="B168">
        <v>123</v>
      </c>
    </row>
    <row r="169" spans="1:2" x14ac:dyDescent="0.25">
      <c r="A169">
        <v>787.48101806640625</v>
      </c>
      <c r="B169">
        <v>106.69999694824219</v>
      </c>
    </row>
    <row r="170" spans="1:2" x14ac:dyDescent="0.25">
      <c r="A170">
        <v>787.49298095703125</v>
      </c>
      <c r="B170">
        <v>104.80000305175781</v>
      </c>
    </row>
    <row r="171" spans="1:2" x14ac:dyDescent="0.25">
      <c r="A171">
        <v>787.5050048828125</v>
      </c>
      <c r="B171">
        <v>94.75</v>
      </c>
    </row>
    <row r="172" spans="1:2" x14ac:dyDescent="0.25">
      <c r="A172">
        <v>787.51800537109375</v>
      </c>
      <c r="B172">
        <v>61.5</v>
      </c>
    </row>
    <row r="173" spans="1:2" x14ac:dyDescent="0.25">
      <c r="A173">
        <v>787.530029296875</v>
      </c>
      <c r="B173">
        <v>33</v>
      </c>
    </row>
    <row r="174" spans="1:2" x14ac:dyDescent="0.25">
      <c r="A174">
        <v>787.5419921875</v>
      </c>
      <c r="B174">
        <v>43.75</v>
      </c>
    </row>
    <row r="175" spans="1:2" x14ac:dyDescent="0.25">
      <c r="A175">
        <v>787.55401611328125</v>
      </c>
      <c r="B175">
        <v>79</v>
      </c>
    </row>
    <row r="176" spans="1:2" x14ac:dyDescent="0.25">
      <c r="A176">
        <v>787.5670166015625</v>
      </c>
      <c r="B176">
        <v>69.75</v>
      </c>
    </row>
    <row r="177" spans="1:2" x14ac:dyDescent="0.25">
      <c r="A177">
        <v>787.5789794921875</v>
      </c>
      <c r="B177">
        <v>64.75</v>
      </c>
    </row>
    <row r="178" spans="1:2" x14ac:dyDescent="0.25">
      <c r="A178">
        <v>787.59100341796875</v>
      </c>
      <c r="B178">
        <v>101.30000305175781</v>
      </c>
    </row>
    <row r="179" spans="1:2" x14ac:dyDescent="0.25">
      <c r="A179">
        <v>787.60302734375</v>
      </c>
      <c r="B179">
        <v>101.30000305175781</v>
      </c>
    </row>
    <row r="180" spans="1:2" x14ac:dyDescent="0.25">
      <c r="A180">
        <v>787.61602783203125</v>
      </c>
      <c r="B180">
        <v>71</v>
      </c>
    </row>
    <row r="181" spans="1:2" x14ac:dyDescent="0.25">
      <c r="A181">
        <v>787.62799072265625</v>
      </c>
      <c r="B181">
        <v>47</v>
      </c>
    </row>
    <row r="182" spans="1:2" x14ac:dyDescent="0.25">
      <c r="A182">
        <v>787.6400146484375</v>
      </c>
      <c r="B182">
        <v>45.25</v>
      </c>
    </row>
    <row r="183" spans="1:2" x14ac:dyDescent="0.25">
      <c r="A183">
        <v>787.6519775390625</v>
      </c>
      <c r="B183">
        <v>83.5</v>
      </c>
    </row>
    <row r="184" spans="1:2" x14ac:dyDescent="0.25">
      <c r="A184">
        <v>787.66497802734375</v>
      </c>
      <c r="B184">
        <v>121.80000305175781</v>
      </c>
    </row>
    <row r="185" spans="1:2" x14ac:dyDescent="0.25">
      <c r="A185">
        <v>787.677001953125</v>
      </c>
      <c r="B185">
        <v>187.30000305175781</v>
      </c>
    </row>
    <row r="186" spans="1:2" x14ac:dyDescent="0.25">
      <c r="A186">
        <v>787.68902587890625</v>
      </c>
      <c r="B186">
        <v>261.79998779296875</v>
      </c>
    </row>
    <row r="187" spans="1:2" x14ac:dyDescent="0.25">
      <c r="A187">
        <v>787.70098876953125</v>
      </c>
      <c r="B187">
        <v>229.69999694824219</v>
      </c>
    </row>
    <row r="188" spans="1:2" x14ac:dyDescent="0.25">
      <c r="A188">
        <v>787.7139892578125</v>
      </c>
      <c r="B188">
        <v>152.5</v>
      </c>
    </row>
    <row r="189" spans="1:2" x14ac:dyDescent="0.25">
      <c r="A189">
        <v>787.72601318359375</v>
      </c>
      <c r="B189">
        <v>122.80000305175781</v>
      </c>
    </row>
    <row r="190" spans="1:2" x14ac:dyDescent="0.25">
      <c r="A190">
        <v>787.73797607421875</v>
      </c>
      <c r="B190">
        <v>142.30000305175781</v>
      </c>
    </row>
    <row r="191" spans="1:2" x14ac:dyDescent="0.25">
      <c r="A191">
        <v>787.75</v>
      </c>
      <c r="B191">
        <v>165</v>
      </c>
    </row>
    <row r="192" spans="1:2" x14ac:dyDescent="0.25">
      <c r="A192">
        <v>787.76300048828125</v>
      </c>
      <c r="B192">
        <v>202.5</v>
      </c>
    </row>
    <row r="193" spans="1:2" x14ac:dyDescent="0.25">
      <c r="A193">
        <v>787.7750244140625</v>
      </c>
      <c r="B193">
        <v>360</v>
      </c>
    </row>
    <row r="194" spans="1:2" x14ac:dyDescent="0.25">
      <c r="A194">
        <v>787.7869873046875</v>
      </c>
      <c r="B194">
        <v>552.29998779296875</v>
      </c>
    </row>
    <row r="195" spans="1:2" x14ac:dyDescent="0.25">
      <c r="A195">
        <v>787.79901123046875</v>
      </c>
      <c r="B195">
        <v>867.79998779296875</v>
      </c>
    </row>
    <row r="196" spans="1:2" x14ac:dyDescent="0.25">
      <c r="A196">
        <v>787.81201171875</v>
      </c>
      <c r="B196">
        <v>2280</v>
      </c>
    </row>
    <row r="197" spans="1:2" x14ac:dyDescent="0.25">
      <c r="A197">
        <v>787.823974609375</v>
      </c>
      <c r="B197">
        <v>6412</v>
      </c>
    </row>
    <row r="198" spans="1:2" x14ac:dyDescent="0.25">
      <c r="A198">
        <v>787.83599853515625</v>
      </c>
      <c r="B198">
        <v>13220</v>
      </c>
    </row>
    <row r="199" spans="1:2" x14ac:dyDescent="0.25">
      <c r="A199">
        <v>787.8480224609375</v>
      </c>
      <c r="B199">
        <v>18280</v>
      </c>
    </row>
    <row r="200" spans="1:2" x14ac:dyDescent="0.25">
      <c r="A200">
        <v>787.86102294921875</v>
      </c>
      <c r="B200">
        <v>16360</v>
      </c>
    </row>
    <row r="201" spans="1:2" x14ac:dyDescent="0.25">
      <c r="A201">
        <v>787.87298583984375</v>
      </c>
      <c r="B201">
        <v>9380</v>
      </c>
    </row>
    <row r="202" spans="1:2" x14ac:dyDescent="0.25">
      <c r="A202">
        <v>787.885009765625</v>
      </c>
      <c r="B202">
        <v>3772</v>
      </c>
    </row>
    <row r="203" spans="1:2" x14ac:dyDescent="0.25">
      <c r="A203">
        <v>787.89697265625</v>
      </c>
      <c r="B203">
        <v>1347</v>
      </c>
    </row>
    <row r="204" spans="1:2" x14ac:dyDescent="0.25">
      <c r="A204">
        <v>787.90997314453125</v>
      </c>
      <c r="B204">
        <v>504.79998779296875</v>
      </c>
    </row>
    <row r="205" spans="1:2" x14ac:dyDescent="0.25">
      <c r="A205">
        <v>787.9219970703125</v>
      </c>
      <c r="B205">
        <v>264</v>
      </c>
    </row>
    <row r="206" spans="1:2" x14ac:dyDescent="0.25">
      <c r="A206">
        <v>787.93402099609375</v>
      </c>
      <c r="B206">
        <v>185.5</v>
      </c>
    </row>
    <row r="207" spans="1:2" x14ac:dyDescent="0.25">
      <c r="A207">
        <v>787.94598388671875</v>
      </c>
      <c r="B207">
        <v>153</v>
      </c>
    </row>
    <row r="208" spans="1:2" x14ac:dyDescent="0.25">
      <c r="A208">
        <v>787.958984375</v>
      </c>
      <c r="B208">
        <v>173</v>
      </c>
    </row>
    <row r="209" spans="1:2" x14ac:dyDescent="0.25">
      <c r="A209">
        <v>787.97100830078125</v>
      </c>
      <c r="B209">
        <v>178.5</v>
      </c>
    </row>
    <row r="210" spans="1:2" x14ac:dyDescent="0.25">
      <c r="A210">
        <v>787.98297119140625</v>
      </c>
      <c r="B210">
        <v>151.30000305175781</v>
      </c>
    </row>
    <row r="211" spans="1:2" x14ac:dyDescent="0.25">
      <c r="A211">
        <v>787.9949951171875</v>
      </c>
      <c r="B211">
        <v>145.5</v>
      </c>
    </row>
    <row r="212" spans="1:2" x14ac:dyDescent="0.25">
      <c r="A212">
        <v>788.00799560546875</v>
      </c>
      <c r="B212">
        <v>137.5</v>
      </c>
    </row>
    <row r="213" spans="1:2" x14ac:dyDescent="0.25">
      <c r="A213">
        <v>788.02001953125</v>
      </c>
      <c r="B213">
        <v>121</v>
      </c>
    </row>
    <row r="214" spans="1:2" x14ac:dyDescent="0.25">
      <c r="A214">
        <v>788.031982421875</v>
      </c>
      <c r="B214">
        <v>112.5</v>
      </c>
    </row>
    <row r="215" spans="1:2" x14ac:dyDescent="0.25">
      <c r="A215">
        <v>788.04400634765625</v>
      </c>
      <c r="B215">
        <v>92.75</v>
      </c>
    </row>
    <row r="216" spans="1:2" x14ac:dyDescent="0.25">
      <c r="A216">
        <v>788.0570068359375</v>
      </c>
      <c r="B216">
        <v>98</v>
      </c>
    </row>
    <row r="217" spans="1:2" x14ac:dyDescent="0.25">
      <c r="A217">
        <v>788.0689697265625</v>
      </c>
      <c r="B217">
        <v>134.5</v>
      </c>
    </row>
    <row r="218" spans="1:2" x14ac:dyDescent="0.25">
      <c r="A218">
        <v>788.08099365234375</v>
      </c>
      <c r="B218">
        <v>131</v>
      </c>
    </row>
    <row r="219" spans="1:2" x14ac:dyDescent="0.25">
      <c r="A219">
        <v>788.093994140625</v>
      </c>
      <c r="B219">
        <v>102</v>
      </c>
    </row>
    <row r="220" spans="1:2" x14ac:dyDescent="0.25">
      <c r="A220">
        <v>788.10601806640625</v>
      </c>
      <c r="B220">
        <v>94.5</v>
      </c>
    </row>
    <row r="221" spans="1:2" x14ac:dyDescent="0.25">
      <c r="A221">
        <v>788.11798095703125</v>
      </c>
      <c r="B221">
        <v>110.69999694824219</v>
      </c>
    </row>
    <row r="222" spans="1:2" x14ac:dyDescent="0.25">
      <c r="A222">
        <v>788.1300048828125</v>
      </c>
      <c r="B222">
        <v>142</v>
      </c>
    </row>
    <row r="223" spans="1:2" x14ac:dyDescent="0.25">
      <c r="A223">
        <v>788.14300537109375</v>
      </c>
      <c r="B223">
        <v>151.5</v>
      </c>
    </row>
    <row r="224" spans="1:2" x14ac:dyDescent="0.25">
      <c r="A224">
        <v>788.155029296875</v>
      </c>
      <c r="B224">
        <v>118.30000305175781</v>
      </c>
    </row>
    <row r="225" spans="1:2" x14ac:dyDescent="0.25">
      <c r="A225">
        <v>788.1669921875</v>
      </c>
      <c r="B225">
        <v>82.25</v>
      </c>
    </row>
    <row r="226" spans="1:2" x14ac:dyDescent="0.25">
      <c r="A226">
        <v>788.17901611328125</v>
      </c>
      <c r="B226">
        <v>107</v>
      </c>
    </row>
    <row r="227" spans="1:2" x14ac:dyDescent="0.25">
      <c r="A227">
        <v>788.1920166015625</v>
      </c>
      <c r="B227">
        <v>152.80000305175781</v>
      </c>
    </row>
    <row r="228" spans="1:2" x14ac:dyDescent="0.25">
      <c r="A228">
        <v>788.2039794921875</v>
      </c>
      <c r="B228">
        <v>136.69999694824219</v>
      </c>
    </row>
    <row r="229" spans="1:2" x14ac:dyDescent="0.25">
      <c r="A229">
        <v>788.21600341796875</v>
      </c>
      <c r="B229">
        <v>95.75</v>
      </c>
    </row>
    <row r="230" spans="1:2" x14ac:dyDescent="0.25">
      <c r="A230">
        <v>788.22802734375</v>
      </c>
      <c r="B230">
        <v>86.25</v>
      </c>
    </row>
    <row r="231" spans="1:2" x14ac:dyDescent="0.25">
      <c r="A231">
        <v>788.24102783203125</v>
      </c>
      <c r="B231">
        <v>117.30000305175781</v>
      </c>
    </row>
    <row r="232" spans="1:2" x14ac:dyDescent="0.25">
      <c r="A232">
        <v>788.25299072265625</v>
      </c>
      <c r="B232">
        <v>136.30000305175781</v>
      </c>
    </row>
    <row r="233" spans="1:2" x14ac:dyDescent="0.25">
      <c r="A233">
        <v>788.2650146484375</v>
      </c>
      <c r="B233">
        <v>140.80000305175781</v>
      </c>
    </row>
    <row r="234" spans="1:2" x14ac:dyDescent="0.25">
      <c r="A234">
        <v>788.2769775390625</v>
      </c>
      <c r="B234">
        <v>204.69999694824219</v>
      </c>
    </row>
    <row r="235" spans="1:2" x14ac:dyDescent="0.25">
      <c r="A235">
        <v>788.28997802734375</v>
      </c>
      <c r="B235">
        <v>388.5</v>
      </c>
    </row>
    <row r="236" spans="1:2" x14ac:dyDescent="0.25">
      <c r="A236">
        <v>788.302001953125</v>
      </c>
      <c r="B236">
        <v>826.20001220703125</v>
      </c>
    </row>
    <row r="237" spans="1:2" x14ac:dyDescent="0.25">
      <c r="A237">
        <v>788.31402587890625</v>
      </c>
      <c r="B237">
        <v>2288</v>
      </c>
    </row>
    <row r="238" spans="1:2" x14ac:dyDescent="0.25">
      <c r="A238">
        <v>788.32598876953125</v>
      </c>
      <c r="B238">
        <v>7300</v>
      </c>
    </row>
    <row r="239" spans="1:2" x14ac:dyDescent="0.25">
      <c r="A239">
        <v>788.3389892578125</v>
      </c>
      <c r="B239">
        <v>17140</v>
      </c>
    </row>
    <row r="240" spans="1:2" x14ac:dyDescent="0.25">
      <c r="A240">
        <v>788.35101318359375</v>
      </c>
      <c r="B240">
        <v>26570</v>
      </c>
    </row>
    <row r="241" spans="1:2" x14ac:dyDescent="0.25">
      <c r="A241">
        <v>788.36297607421875</v>
      </c>
      <c r="B241">
        <v>25950</v>
      </c>
    </row>
    <row r="242" spans="1:2" x14ac:dyDescent="0.25">
      <c r="A242">
        <v>788.375</v>
      </c>
      <c r="B242">
        <v>14970</v>
      </c>
    </row>
    <row r="243" spans="1:2" x14ac:dyDescent="0.25">
      <c r="A243">
        <v>788.38800048828125</v>
      </c>
      <c r="B243">
        <v>5059</v>
      </c>
    </row>
    <row r="244" spans="1:2" x14ac:dyDescent="0.25">
      <c r="A244">
        <v>788.4000244140625</v>
      </c>
      <c r="B244">
        <v>1395</v>
      </c>
    </row>
    <row r="245" spans="1:2" x14ac:dyDescent="0.25">
      <c r="A245">
        <v>788.4119873046875</v>
      </c>
      <c r="B245">
        <v>572.29998779296875</v>
      </c>
    </row>
    <row r="246" spans="1:2" x14ac:dyDescent="0.25">
      <c r="A246">
        <v>788.42401123046875</v>
      </c>
      <c r="B246">
        <v>316.5</v>
      </c>
    </row>
    <row r="247" spans="1:2" x14ac:dyDescent="0.25">
      <c r="A247">
        <v>788.43701171875</v>
      </c>
      <c r="B247">
        <v>230</v>
      </c>
    </row>
    <row r="248" spans="1:2" x14ac:dyDescent="0.25">
      <c r="A248">
        <v>788.448974609375</v>
      </c>
      <c r="B248">
        <v>198.5</v>
      </c>
    </row>
    <row r="249" spans="1:2" x14ac:dyDescent="0.25">
      <c r="A249">
        <v>788.46099853515625</v>
      </c>
      <c r="B249">
        <v>167.30000305175781</v>
      </c>
    </row>
    <row r="250" spans="1:2" x14ac:dyDescent="0.25">
      <c r="A250">
        <v>788.4739990234375</v>
      </c>
      <c r="B250">
        <v>167.30000305175781</v>
      </c>
    </row>
    <row r="251" spans="1:2" x14ac:dyDescent="0.25">
      <c r="A251">
        <v>788.48602294921875</v>
      </c>
      <c r="B251">
        <v>149</v>
      </c>
    </row>
    <row r="252" spans="1:2" x14ac:dyDescent="0.25">
      <c r="A252">
        <v>788.49798583984375</v>
      </c>
      <c r="B252">
        <v>97.5</v>
      </c>
    </row>
    <row r="253" spans="1:2" x14ac:dyDescent="0.25">
      <c r="A253">
        <v>788.510009765625</v>
      </c>
      <c r="B253">
        <v>66</v>
      </c>
    </row>
    <row r="254" spans="1:2" x14ac:dyDescent="0.25">
      <c r="A254">
        <v>788.52301025390625</v>
      </c>
      <c r="B254">
        <v>65.25</v>
      </c>
    </row>
    <row r="255" spans="1:2" x14ac:dyDescent="0.25">
      <c r="A255">
        <v>788.53497314453125</v>
      </c>
      <c r="B255">
        <v>70.25</v>
      </c>
    </row>
    <row r="256" spans="1:2" x14ac:dyDescent="0.25">
      <c r="A256">
        <v>788.5469970703125</v>
      </c>
      <c r="B256">
        <v>76</v>
      </c>
    </row>
    <row r="257" spans="1:2" x14ac:dyDescent="0.25">
      <c r="A257">
        <v>788.55902099609375</v>
      </c>
      <c r="B257">
        <v>88</v>
      </c>
    </row>
    <row r="258" spans="1:2" x14ac:dyDescent="0.25">
      <c r="A258">
        <v>788.572021484375</v>
      </c>
      <c r="B258">
        <v>86</v>
      </c>
    </row>
    <row r="259" spans="1:2" x14ac:dyDescent="0.25">
      <c r="A259">
        <v>788.583984375</v>
      </c>
      <c r="B259">
        <v>50.5</v>
      </c>
    </row>
    <row r="260" spans="1:2" x14ac:dyDescent="0.25">
      <c r="A260">
        <v>788.59600830078125</v>
      </c>
      <c r="B260">
        <v>40</v>
      </c>
    </row>
    <row r="261" spans="1:2" x14ac:dyDescent="0.25">
      <c r="A261">
        <v>788.60797119140625</v>
      </c>
      <c r="B261">
        <v>67.75</v>
      </c>
    </row>
    <row r="262" spans="1:2" x14ac:dyDescent="0.25">
      <c r="A262">
        <v>788.6209716796875</v>
      </c>
      <c r="B262">
        <v>79</v>
      </c>
    </row>
    <row r="263" spans="1:2" x14ac:dyDescent="0.25">
      <c r="A263">
        <v>788.63299560546875</v>
      </c>
      <c r="B263">
        <v>98.5</v>
      </c>
    </row>
    <row r="264" spans="1:2" x14ac:dyDescent="0.25">
      <c r="A264">
        <v>788.64501953125</v>
      </c>
      <c r="B264">
        <v>114.30000305175781</v>
      </c>
    </row>
    <row r="265" spans="1:2" x14ac:dyDescent="0.25">
      <c r="A265">
        <v>788.656982421875</v>
      </c>
      <c r="B265">
        <v>101.80000305175781</v>
      </c>
    </row>
    <row r="266" spans="1:2" x14ac:dyDescent="0.25">
      <c r="A266">
        <v>788.66998291015625</v>
      </c>
      <c r="B266">
        <v>118</v>
      </c>
    </row>
    <row r="267" spans="1:2" x14ac:dyDescent="0.25">
      <c r="A267">
        <v>788.6820068359375</v>
      </c>
      <c r="B267">
        <v>147</v>
      </c>
    </row>
    <row r="268" spans="1:2" x14ac:dyDescent="0.25">
      <c r="A268">
        <v>788.6939697265625</v>
      </c>
      <c r="B268">
        <v>145.19999694824219</v>
      </c>
    </row>
    <row r="269" spans="1:2" x14ac:dyDescent="0.25">
      <c r="A269">
        <v>788.70599365234375</v>
      </c>
      <c r="B269">
        <v>121.19999694824219</v>
      </c>
    </row>
    <row r="270" spans="1:2" x14ac:dyDescent="0.25">
      <c r="A270">
        <v>788.718994140625</v>
      </c>
      <c r="B270">
        <v>122</v>
      </c>
    </row>
    <row r="271" spans="1:2" x14ac:dyDescent="0.25">
      <c r="A271">
        <v>788.73101806640625</v>
      </c>
      <c r="B271">
        <v>174.80000305175781</v>
      </c>
    </row>
    <row r="272" spans="1:2" x14ac:dyDescent="0.25">
      <c r="A272">
        <v>788.74298095703125</v>
      </c>
      <c r="B272">
        <v>222.5</v>
      </c>
    </row>
    <row r="273" spans="1:2" x14ac:dyDescent="0.25">
      <c r="A273">
        <v>788.7550048828125</v>
      </c>
      <c r="B273">
        <v>240.19999694824219</v>
      </c>
    </row>
    <row r="274" spans="1:2" x14ac:dyDescent="0.25">
      <c r="A274">
        <v>788.76800537109375</v>
      </c>
      <c r="B274">
        <v>250.69999694824219</v>
      </c>
    </row>
    <row r="275" spans="1:2" x14ac:dyDescent="0.25">
      <c r="A275">
        <v>788.780029296875</v>
      </c>
      <c r="B275">
        <v>326</v>
      </c>
    </row>
    <row r="276" spans="1:2" x14ac:dyDescent="0.25">
      <c r="A276">
        <v>788.7919921875</v>
      </c>
      <c r="B276">
        <v>531.5</v>
      </c>
    </row>
    <row r="277" spans="1:2" x14ac:dyDescent="0.25">
      <c r="A277">
        <v>788.80499267578125</v>
      </c>
      <c r="B277">
        <v>938.29998779296875</v>
      </c>
    </row>
    <row r="278" spans="1:2" x14ac:dyDescent="0.25">
      <c r="A278">
        <v>788.8170166015625</v>
      </c>
      <c r="B278">
        <v>2379</v>
      </c>
    </row>
    <row r="279" spans="1:2" x14ac:dyDescent="0.25">
      <c r="A279">
        <v>788.8289794921875</v>
      </c>
      <c r="B279">
        <v>9271</v>
      </c>
    </row>
    <row r="280" spans="1:2" x14ac:dyDescent="0.25">
      <c r="A280">
        <v>788.84100341796875</v>
      </c>
      <c r="B280">
        <v>26430</v>
      </c>
    </row>
    <row r="281" spans="1:2" x14ac:dyDescent="0.25">
      <c r="A281">
        <v>788.85400390625</v>
      </c>
      <c r="B281">
        <v>42990</v>
      </c>
    </row>
    <row r="282" spans="1:2" x14ac:dyDescent="0.25">
      <c r="A282">
        <v>788.86602783203125</v>
      </c>
      <c r="B282">
        <v>39900</v>
      </c>
    </row>
    <row r="283" spans="1:2" x14ac:dyDescent="0.25">
      <c r="A283">
        <v>788.87799072265625</v>
      </c>
      <c r="B283">
        <v>21450</v>
      </c>
    </row>
    <row r="284" spans="1:2" x14ac:dyDescent="0.25">
      <c r="A284">
        <v>788.8900146484375</v>
      </c>
      <c r="B284">
        <v>6740</v>
      </c>
    </row>
    <row r="285" spans="1:2" x14ac:dyDescent="0.25">
      <c r="A285">
        <v>788.90301513671875</v>
      </c>
      <c r="B285">
        <v>1410</v>
      </c>
    </row>
    <row r="286" spans="1:2" x14ac:dyDescent="0.25">
      <c r="A286">
        <v>788.91497802734375</v>
      </c>
      <c r="B286">
        <v>483.20001220703125</v>
      </c>
    </row>
    <row r="287" spans="1:2" x14ac:dyDescent="0.25">
      <c r="A287">
        <v>788.927001953125</v>
      </c>
      <c r="B287">
        <v>411.20001220703125</v>
      </c>
    </row>
    <row r="288" spans="1:2" x14ac:dyDescent="0.25">
      <c r="A288">
        <v>788.93902587890625</v>
      </c>
      <c r="B288">
        <v>344</v>
      </c>
    </row>
    <row r="289" spans="1:2" x14ac:dyDescent="0.25">
      <c r="A289">
        <v>788.9520263671875</v>
      </c>
      <c r="B289">
        <v>251.80000305175781</v>
      </c>
    </row>
    <row r="290" spans="1:2" x14ac:dyDescent="0.25">
      <c r="A290">
        <v>788.9639892578125</v>
      </c>
      <c r="B290">
        <v>186.5</v>
      </c>
    </row>
    <row r="291" spans="1:2" x14ac:dyDescent="0.25">
      <c r="A291">
        <v>788.97601318359375</v>
      </c>
      <c r="B291">
        <v>145</v>
      </c>
    </row>
    <row r="292" spans="1:2" x14ac:dyDescent="0.25">
      <c r="A292">
        <v>788.98797607421875</v>
      </c>
      <c r="B292">
        <v>111.5</v>
      </c>
    </row>
    <row r="293" spans="1:2" x14ac:dyDescent="0.25">
      <c r="A293">
        <v>789.0009765625</v>
      </c>
      <c r="B293">
        <v>92</v>
      </c>
    </row>
    <row r="294" spans="1:2" x14ac:dyDescent="0.25">
      <c r="A294">
        <v>789.01300048828125</v>
      </c>
      <c r="B294">
        <v>98.75</v>
      </c>
    </row>
    <row r="295" spans="1:2" x14ac:dyDescent="0.25">
      <c r="A295">
        <v>789.0250244140625</v>
      </c>
      <c r="B295">
        <v>149.19999694824219</v>
      </c>
    </row>
    <row r="296" spans="1:2" x14ac:dyDescent="0.25">
      <c r="A296">
        <v>789.0369873046875</v>
      </c>
      <c r="B296">
        <v>186.30000305175781</v>
      </c>
    </row>
    <row r="297" spans="1:2" x14ac:dyDescent="0.25">
      <c r="A297">
        <v>789.04998779296875</v>
      </c>
      <c r="B297">
        <v>169.80000305175781</v>
      </c>
    </row>
    <row r="298" spans="1:2" x14ac:dyDescent="0.25">
      <c r="A298">
        <v>789.06201171875</v>
      </c>
      <c r="B298">
        <v>123</v>
      </c>
    </row>
    <row r="299" spans="1:2" x14ac:dyDescent="0.25">
      <c r="A299">
        <v>789.073974609375</v>
      </c>
      <c r="B299">
        <v>98</v>
      </c>
    </row>
    <row r="300" spans="1:2" x14ac:dyDescent="0.25">
      <c r="A300">
        <v>789.08599853515625</v>
      </c>
      <c r="B300">
        <v>117.80000305175781</v>
      </c>
    </row>
    <row r="301" spans="1:2" x14ac:dyDescent="0.25">
      <c r="A301">
        <v>789.0989990234375</v>
      </c>
      <c r="B301">
        <v>156.30000305175781</v>
      </c>
    </row>
    <row r="302" spans="1:2" x14ac:dyDescent="0.25">
      <c r="A302">
        <v>789.11102294921875</v>
      </c>
      <c r="B302">
        <v>174.80000305175781</v>
      </c>
    </row>
    <row r="303" spans="1:2" x14ac:dyDescent="0.25">
      <c r="A303">
        <v>789.12298583984375</v>
      </c>
      <c r="B303">
        <v>175.80000305175781</v>
      </c>
    </row>
    <row r="304" spans="1:2" x14ac:dyDescent="0.25">
      <c r="A304">
        <v>789.135986328125</v>
      </c>
      <c r="B304">
        <v>175.5</v>
      </c>
    </row>
    <row r="305" spans="1:2" x14ac:dyDescent="0.25">
      <c r="A305">
        <v>789.14801025390625</v>
      </c>
      <c r="B305">
        <v>135.30000305175781</v>
      </c>
    </row>
    <row r="306" spans="1:2" x14ac:dyDescent="0.25">
      <c r="A306">
        <v>789.15997314453125</v>
      </c>
      <c r="B306">
        <v>124.80000305175781</v>
      </c>
    </row>
    <row r="307" spans="1:2" x14ac:dyDescent="0.25">
      <c r="A307">
        <v>789.1719970703125</v>
      </c>
      <c r="B307">
        <v>164.5</v>
      </c>
    </row>
    <row r="308" spans="1:2" x14ac:dyDescent="0.25">
      <c r="A308">
        <v>789.18499755859375</v>
      </c>
      <c r="B308">
        <v>210.30000305175781</v>
      </c>
    </row>
    <row r="309" spans="1:2" x14ac:dyDescent="0.25">
      <c r="A309">
        <v>789.197021484375</v>
      </c>
      <c r="B309">
        <v>262.70001220703125</v>
      </c>
    </row>
    <row r="310" spans="1:2" x14ac:dyDescent="0.25">
      <c r="A310">
        <v>789.208984375</v>
      </c>
      <c r="B310">
        <v>307.20001220703125</v>
      </c>
    </row>
    <row r="311" spans="1:2" x14ac:dyDescent="0.25">
      <c r="A311">
        <v>789.22100830078125</v>
      </c>
      <c r="B311">
        <v>316.79998779296875</v>
      </c>
    </row>
    <row r="312" spans="1:2" x14ac:dyDescent="0.25">
      <c r="A312">
        <v>789.2340087890625</v>
      </c>
      <c r="B312">
        <v>233</v>
      </c>
    </row>
    <row r="313" spans="1:2" x14ac:dyDescent="0.25">
      <c r="A313">
        <v>789.2459716796875</v>
      </c>
      <c r="B313">
        <v>175</v>
      </c>
    </row>
    <row r="314" spans="1:2" x14ac:dyDescent="0.25">
      <c r="A314">
        <v>789.25799560546875</v>
      </c>
      <c r="B314">
        <v>249</v>
      </c>
    </row>
    <row r="315" spans="1:2" x14ac:dyDescent="0.25">
      <c r="A315">
        <v>789.27099609375</v>
      </c>
      <c r="B315">
        <v>363</v>
      </c>
    </row>
    <row r="316" spans="1:2" x14ac:dyDescent="0.25">
      <c r="A316">
        <v>789.28302001953125</v>
      </c>
      <c r="B316">
        <v>414</v>
      </c>
    </row>
    <row r="317" spans="1:2" x14ac:dyDescent="0.25">
      <c r="A317">
        <v>789.29498291015625</v>
      </c>
      <c r="B317">
        <v>467.29998779296875</v>
      </c>
    </row>
    <row r="318" spans="1:2" x14ac:dyDescent="0.25">
      <c r="A318">
        <v>789.3070068359375</v>
      </c>
      <c r="B318">
        <v>711.5</v>
      </c>
    </row>
    <row r="319" spans="1:2" x14ac:dyDescent="0.25">
      <c r="A319">
        <v>789.32000732421875</v>
      </c>
      <c r="B319">
        <v>2191</v>
      </c>
    </row>
    <row r="320" spans="1:2" x14ac:dyDescent="0.25">
      <c r="A320">
        <v>789.33197021484375</v>
      </c>
      <c r="B320">
        <v>8815</v>
      </c>
    </row>
    <row r="321" spans="1:2" x14ac:dyDescent="0.25">
      <c r="A321">
        <v>789.343994140625</v>
      </c>
      <c r="B321">
        <v>28030</v>
      </c>
    </row>
    <row r="322" spans="1:2" x14ac:dyDescent="0.25">
      <c r="A322">
        <v>789.35601806640625</v>
      </c>
      <c r="B322">
        <v>50450</v>
      </c>
    </row>
    <row r="323" spans="1:2" x14ac:dyDescent="0.25">
      <c r="A323">
        <v>789.3690185546875</v>
      </c>
      <c r="B323">
        <v>49520</v>
      </c>
    </row>
    <row r="324" spans="1:2" x14ac:dyDescent="0.25">
      <c r="A324">
        <v>789.3809814453125</v>
      </c>
      <c r="B324">
        <v>27410</v>
      </c>
    </row>
    <row r="325" spans="1:2" x14ac:dyDescent="0.25">
      <c r="A325">
        <v>789.39300537109375</v>
      </c>
      <c r="B325">
        <v>9243</v>
      </c>
    </row>
    <row r="326" spans="1:2" x14ac:dyDescent="0.25">
      <c r="A326">
        <v>789.405029296875</v>
      </c>
      <c r="B326">
        <v>2324</v>
      </c>
    </row>
    <row r="327" spans="1:2" x14ac:dyDescent="0.25">
      <c r="A327">
        <v>789.41802978515625</v>
      </c>
      <c r="B327">
        <v>648.5</v>
      </c>
    </row>
    <row r="328" spans="1:2" x14ac:dyDescent="0.25">
      <c r="A328">
        <v>789.42999267578125</v>
      </c>
      <c r="B328">
        <v>372</v>
      </c>
    </row>
    <row r="329" spans="1:2" x14ac:dyDescent="0.25">
      <c r="A329">
        <v>789.4420166015625</v>
      </c>
      <c r="B329">
        <v>348.20001220703125</v>
      </c>
    </row>
    <row r="330" spans="1:2" x14ac:dyDescent="0.25">
      <c r="A330">
        <v>789.4539794921875</v>
      </c>
      <c r="B330">
        <v>288.5</v>
      </c>
    </row>
    <row r="331" spans="1:2" x14ac:dyDescent="0.25">
      <c r="A331">
        <v>789.46697998046875</v>
      </c>
      <c r="B331">
        <v>254.5</v>
      </c>
    </row>
    <row r="332" spans="1:2" x14ac:dyDescent="0.25">
      <c r="A332">
        <v>789.47900390625</v>
      </c>
      <c r="B332">
        <v>232.80000305175781</v>
      </c>
    </row>
    <row r="333" spans="1:2" x14ac:dyDescent="0.25">
      <c r="A333">
        <v>789.49102783203125</v>
      </c>
      <c r="B333">
        <v>207</v>
      </c>
    </row>
    <row r="334" spans="1:2" x14ac:dyDescent="0.25">
      <c r="A334">
        <v>789.5040283203125</v>
      </c>
      <c r="B334">
        <v>219.5</v>
      </c>
    </row>
    <row r="335" spans="1:2" x14ac:dyDescent="0.25">
      <c r="A335">
        <v>789.5159912109375</v>
      </c>
      <c r="B335">
        <v>216.30000305175781</v>
      </c>
    </row>
    <row r="336" spans="1:2" x14ac:dyDescent="0.25">
      <c r="A336">
        <v>789.52801513671875</v>
      </c>
      <c r="B336">
        <v>198</v>
      </c>
    </row>
    <row r="337" spans="1:2" x14ac:dyDescent="0.25">
      <c r="A337">
        <v>789.53997802734375</v>
      </c>
      <c r="B337">
        <v>186.69999694824219</v>
      </c>
    </row>
    <row r="338" spans="1:2" x14ac:dyDescent="0.25">
      <c r="A338">
        <v>789.552978515625</v>
      </c>
      <c r="B338">
        <v>148.5</v>
      </c>
    </row>
    <row r="339" spans="1:2" x14ac:dyDescent="0.25">
      <c r="A339">
        <v>789.56500244140625</v>
      </c>
      <c r="B339">
        <v>97</v>
      </c>
    </row>
    <row r="340" spans="1:2" x14ac:dyDescent="0.25">
      <c r="A340">
        <v>789.5770263671875</v>
      </c>
      <c r="B340">
        <v>76.75</v>
      </c>
    </row>
    <row r="341" spans="1:2" x14ac:dyDescent="0.25">
      <c r="A341">
        <v>789.5889892578125</v>
      </c>
      <c r="B341">
        <v>84.5</v>
      </c>
    </row>
    <row r="342" spans="1:2" x14ac:dyDescent="0.25">
      <c r="A342">
        <v>789.60198974609375</v>
      </c>
      <c r="B342">
        <v>90</v>
      </c>
    </row>
    <row r="343" spans="1:2" x14ac:dyDescent="0.25">
      <c r="A343">
        <v>789.614013671875</v>
      </c>
      <c r="B343">
        <v>118.5</v>
      </c>
    </row>
    <row r="344" spans="1:2" x14ac:dyDescent="0.25">
      <c r="A344">
        <v>789.6259765625</v>
      </c>
      <c r="B344">
        <v>147.19999694824219</v>
      </c>
    </row>
    <row r="345" spans="1:2" x14ac:dyDescent="0.25">
      <c r="A345">
        <v>789.63800048828125</v>
      </c>
      <c r="B345">
        <v>117.30000305175781</v>
      </c>
    </row>
    <row r="346" spans="1:2" x14ac:dyDescent="0.25">
      <c r="A346">
        <v>789.6510009765625</v>
      </c>
      <c r="B346">
        <v>92.5</v>
      </c>
    </row>
    <row r="347" spans="1:2" x14ac:dyDescent="0.25">
      <c r="A347">
        <v>789.66302490234375</v>
      </c>
      <c r="B347">
        <v>128.80000305175781</v>
      </c>
    </row>
    <row r="348" spans="1:2" x14ac:dyDescent="0.25">
      <c r="A348">
        <v>789.67498779296875</v>
      </c>
      <c r="B348">
        <v>185.69999694824219</v>
      </c>
    </row>
    <row r="349" spans="1:2" x14ac:dyDescent="0.25">
      <c r="A349">
        <v>789.68798828125</v>
      </c>
      <c r="B349">
        <v>234</v>
      </c>
    </row>
    <row r="350" spans="1:2" x14ac:dyDescent="0.25">
      <c r="A350">
        <v>789.70001220703125</v>
      </c>
      <c r="B350">
        <v>256.5</v>
      </c>
    </row>
    <row r="351" spans="1:2" x14ac:dyDescent="0.25">
      <c r="A351">
        <v>789.71197509765625</v>
      </c>
      <c r="B351">
        <v>251.30000305175781</v>
      </c>
    </row>
    <row r="352" spans="1:2" x14ac:dyDescent="0.25">
      <c r="A352">
        <v>789.7239990234375</v>
      </c>
      <c r="B352">
        <v>257.79998779296875</v>
      </c>
    </row>
    <row r="353" spans="1:2" x14ac:dyDescent="0.25">
      <c r="A353">
        <v>789.73699951171875</v>
      </c>
      <c r="B353">
        <v>274.5</v>
      </c>
    </row>
    <row r="354" spans="1:2" x14ac:dyDescent="0.25">
      <c r="A354">
        <v>789.7490234375</v>
      </c>
      <c r="B354">
        <v>255.80000305175781</v>
      </c>
    </row>
    <row r="355" spans="1:2" x14ac:dyDescent="0.25">
      <c r="A355">
        <v>789.760986328125</v>
      </c>
      <c r="B355">
        <v>218</v>
      </c>
    </row>
    <row r="356" spans="1:2" x14ac:dyDescent="0.25">
      <c r="A356">
        <v>789.77301025390625</v>
      </c>
      <c r="B356">
        <v>240.5</v>
      </c>
    </row>
    <row r="357" spans="1:2" x14ac:dyDescent="0.25">
      <c r="A357">
        <v>789.7860107421875</v>
      </c>
      <c r="B357">
        <v>346.20001220703125</v>
      </c>
    </row>
    <row r="358" spans="1:2" x14ac:dyDescent="0.25">
      <c r="A358">
        <v>789.7979736328125</v>
      </c>
      <c r="B358">
        <v>489.79998779296875</v>
      </c>
    </row>
    <row r="359" spans="1:2" x14ac:dyDescent="0.25">
      <c r="A359">
        <v>789.80999755859375</v>
      </c>
      <c r="B359">
        <v>782</v>
      </c>
    </row>
    <row r="360" spans="1:2" x14ac:dyDescent="0.25">
      <c r="A360">
        <v>789.822998046875</v>
      </c>
      <c r="B360">
        <v>2337</v>
      </c>
    </row>
    <row r="361" spans="1:2" x14ac:dyDescent="0.25">
      <c r="A361">
        <v>789.83502197265625</v>
      </c>
      <c r="B361">
        <v>9436</v>
      </c>
    </row>
    <row r="362" spans="1:2" x14ac:dyDescent="0.25">
      <c r="A362">
        <v>789.84698486328125</v>
      </c>
      <c r="B362">
        <v>27910</v>
      </c>
    </row>
    <row r="363" spans="1:2" x14ac:dyDescent="0.25">
      <c r="A363">
        <v>789.8590087890625</v>
      </c>
      <c r="B363">
        <v>46480</v>
      </c>
    </row>
    <row r="364" spans="1:2" x14ac:dyDescent="0.25">
      <c r="A364">
        <v>789.87200927734375</v>
      </c>
      <c r="B364">
        <v>43610</v>
      </c>
    </row>
    <row r="365" spans="1:2" x14ac:dyDescent="0.25">
      <c r="A365">
        <v>789.88397216796875</v>
      </c>
      <c r="B365">
        <v>24510</v>
      </c>
    </row>
    <row r="366" spans="1:2" x14ac:dyDescent="0.25">
      <c r="A366">
        <v>789.89599609375</v>
      </c>
      <c r="B366">
        <v>9002</v>
      </c>
    </row>
    <row r="367" spans="1:2" x14ac:dyDescent="0.25">
      <c r="A367">
        <v>789.90802001953125</v>
      </c>
      <c r="B367">
        <v>2459</v>
      </c>
    </row>
    <row r="368" spans="1:2" x14ac:dyDescent="0.25">
      <c r="A368">
        <v>789.9210205078125</v>
      </c>
      <c r="B368">
        <v>817.79998779296875</v>
      </c>
    </row>
    <row r="369" spans="1:2" x14ac:dyDescent="0.25">
      <c r="A369">
        <v>789.9329833984375</v>
      </c>
      <c r="B369">
        <v>466.79998779296875</v>
      </c>
    </row>
    <row r="370" spans="1:2" x14ac:dyDescent="0.25">
      <c r="A370">
        <v>789.94500732421875</v>
      </c>
      <c r="B370">
        <v>393.79998779296875</v>
      </c>
    </row>
    <row r="371" spans="1:2" x14ac:dyDescent="0.25">
      <c r="A371">
        <v>789.95697021484375</v>
      </c>
      <c r="B371">
        <v>426.79998779296875</v>
      </c>
    </row>
    <row r="372" spans="1:2" x14ac:dyDescent="0.25">
      <c r="A372">
        <v>789.969970703125</v>
      </c>
      <c r="B372">
        <v>341.79998779296875</v>
      </c>
    </row>
    <row r="373" spans="1:2" x14ac:dyDescent="0.25">
      <c r="A373">
        <v>789.98199462890625</v>
      </c>
      <c r="B373">
        <v>222.5</v>
      </c>
    </row>
    <row r="374" spans="1:2" x14ac:dyDescent="0.25">
      <c r="A374">
        <v>789.9940185546875</v>
      </c>
      <c r="B374">
        <v>151.30000305175781</v>
      </c>
    </row>
    <row r="375" spans="1:2" x14ac:dyDescent="0.25">
      <c r="A375">
        <v>790.00701904296875</v>
      </c>
      <c r="B375">
        <v>126.80000305175781</v>
      </c>
    </row>
    <row r="376" spans="1:2" x14ac:dyDescent="0.25">
      <c r="A376">
        <v>790.01898193359375</v>
      </c>
      <c r="B376">
        <v>150.80000305175781</v>
      </c>
    </row>
    <row r="377" spans="1:2" x14ac:dyDescent="0.25">
      <c r="A377">
        <v>790.031005859375</v>
      </c>
      <c r="B377">
        <v>160.30000305175781</v>
      </c>
    </row>
    <row r="378" spans="1:2" x14ac:dyDescent="0.25">
      <c r="A378">
        <v>790.04302978515625</v>
      </c>
      <c r="B378">
        <v>122</v>
      </c>
    </row>
    <row r="379" spans="1:2" x14ac:dyDescent="0.25">
      <c r="A379">
        <v>790.0560302734375</v>
      </c>
      <c r="B379">
        <v>107.30000305175781</v>
      </c>
    </row>
    <row r="380" spans="1:2" x14ac:dyDescent="0.25">
      <c r="A380">
        <v>790.0679931640625</v>
      </c>
      <c r="B380">
        <v>126.30000305175781</v>
      </c>
    </row>
    <row r="381" spans="1:2" x14ac:dyDescent="0.25">
      <c r="A381">
        <v>790.08001708984375</v>
      </c>
      <c r="B381">
        <v>118</v>
      </c>
    </row>
    <row r="382" spans="1:2" x14ac:dyDescent="0.25">
      <c r="A382">
        <v>790.09197998046875</v>
      </c>
      <c r="B382">
        <v>103.5</v>
      </c>
    </row>
    <row r="383" spans="1:2" x14ac:dyDescent="0.25">
      <c r="A383">
        <v>790.10498046875</v>
      </c>
      <c r="B383">
        <v>135.5</v>
      </c>
    </row>
    <row r="384" spans="1:2" x14ac:dyDescent="0.25">
      <c r="A384">
        <v>790.11700439453125</v>
      </c>
      <c r="B384">
        <v>193</v>
      </c>
    </row>
    <row r="385" spans="1:2" x14ac:dyDescent="0.25">
      <c r="A385">
        <v>790.1290283203125</v>
      </c>
      <c r="B385">
        <v>238.5</v>
      </c>
    </row>
    <row r="386" spans="1:2" x14ac:dyDescent="0.25">
      <c r="A386">
        <v>790.14202880859375</v>
      </c>
      <c r="B386">
        <v>227.5</v>
      </c>
    </row>
    <row r="387" spans="1:2" x14ac:dyDescent="0.25">
      <c r="A387">
        <v>790.15399169921875</v>
      </c>
      <c r="B387">
        <v>168.30000305175781</v>
      </c>
    </row>
    <row r="388" spans="1:2" x14ac:dyDescent="0.25">
      <c r="A388">
        <v>790.166015625</v>
      </c>
      <c r="B388">
        <v>151.5</v>
      </c>
    </row>
    <row r="389" spans="1:2" x14ac:dyDescent="0.25">
      <c r="A389">
        <v>790.177978515625</v>
      </c>
      <c r="B389">
        <v>180.80000305175781</v>
      </c>
    </row>
    <row r="390" spans="1:2" x14ac:dyDescent="0.25">
      <c r="A390">
        <v>790.19097900390625</v>
      </c>
      <c r="B390">
        <v>178</v>
      </c>
    </row>
    <row r="391" spans="1:2" x14ac:dyDescent="0.25">
      <c r="A391">
        <v>790.2030029296875</v>
      </c>
      <c r="B391">
        <v>109.69999694824219</v>
      </c>
    </row>
    <row r="392" spans="1:2" x14ac:dyDescent="0.25">
      <c r="A392">
        <v>790.21502685546875</v>
      </c>
      <c r="B392">
        <v>84.5</v>
      </c>
    </row>
    <row r="393" spans="1:2" x14ac:dyDescent="0.25">
      <c r="A393">
        <v>790.22698974609375</v>
      </c>
      <c r="B393">
        <v>137.30000305175781</v>
      </c>
    </row>
    <row r="394" spans="1:2" x14ac:dyDescent="0.25">
      <c r="A394">
        <v>790.239990234375</v>
      </c>
      <c r="B394">
        <v>186.30000305175781</v>
      </c>
    </row>
    <row r="395" spans="1:2" x14ac:dyDescent="0.25">
      <c r="A395">
        <v>790.25201416015625</v>
      </c>
      <c r="B395">
        <v>218</v>
      </c>
    </row>
    <row r="396" spans="1:2" x14ac:dyDescent="0.25">
      <c r="A396">
        <v>790.26397705078125</v>
      </c>
      <c r="B396">
        <v>240.80000305175781</v>
      </c>
    </row>
    <row r="397" spans="1:2" x14ac:dyDescent="0.25">
      <c r="A397">
        <v>790.2769775390625</v>
      </c>
      <c r="B397">
        <v>260.29998779296875</v>
      </c>
    </row>
    <row r="398" spans="1:2" x14ac:dyDescent="0.25">
      <c r="A398">
        <v>790.28900146484375</v>
      </c>
      <c r="B398">
        <v>287.70001220703125</v>
      </c>
    </row>
    <row r="399" spans="1:2" x14ac:dyDescent="0.25">
      <c r="A399">
        <v>790.301025390625</v>
      </c>
      <c r="B399">
        <v>418</v>
      </c>
    </row>
    <row r="400" spans="1:2" x14ac:dyDescent="0.25">
      <c r="A400">
        <v>790.31298828125</v>
      </c>
      <c r="B400">
        <v>826.20001220703125</v>
      </c>
    </row>
    <row r="401" spans="1:2" x14ac:dyDescent="0.25">
      <c r="A401">
        <v>790.32598876953125</v>
      </c>
      <c r="B401">
        <v>2436</v>
      </c>
    </row>
    <row r="402" spans="1:2" x14ac:dyDescent="0.25">
      <c r="A402">
        <v>790.3380126953125</v>
      </c>
      <c r="B402">
        <v>9261</v>
      </c>
    </row>
    <row r="403" spans="1:2" x14ac:dyDescent="0.25">
      <c r="A403">
        <v>790.3499755859375</v>
      </c>
      <c r="B403">
        <v>26660</v>
      </c>
    </row>
    <row r="404" spans="1:2" x14ac:dyDescent="0.25">
      <c r="A404">
        <v>790.36199951171875</v>
      </c>
      <c r="B404">
        <v>43800</v>
      </c>
    </row>
    <row r="405" spans="1:2" x14ac:dyDescent="0.25">
      <c r="A405">
        <v>790.375</v>
      </c>
      <c r="B405">
        <v>40340</v>
      </c>
    </row>
    <row r="406" spans="1:2" x14ac:dyDescent="0.25">
      <c r="A406">
        <v>790.38702392578125</v>
      </c>
      <c r="B406">
        <v>21570</v>
      </c>
    </row>
    <row r="407" spans="1:2" x14ac:dyDescent="0.25">
      <c r="A407">
        <v>790.39898681640625</v>
      </c>
      <c r="B407">
        <v>7168</v>
      </c>
    </row>
    <row r="408" spans="1:2" x14ac:dyDescent="0.25">
      <c r="A408">
        <v>790.4119873046875</v>
      </c>
      <c r="B408">
        <v>1822</v>
      </c>
    </row>
    <row r="409" spans="1:2" x14ac:dyDescent="0.25">
      <c r="A409">
        <v>790.42401123046875</v>
      </c>
      <c r="B409">
        <v>660.70001220703125</v>
      </c>
    </row>
    <row r="410" spans="1:2" x14ac:dyDescent="0.25">
      <c r="A410">
        <v>790.43597412109375</v>
      </c>
      <c r="B410">
        <v>439.29998779296875</v>
      </c>
    </row>
    <row r="411" spans="1:2" x14ac:dyDescent="0.25">
      <c r="A411">
        <v>790.447998046875</v>
      </c>
      <c r="B411">
        <v>301.79998779296875</v>
      </c>
    </row>
    <row r="412" spans="1:2" x14ac:dyDescent="0.25">
      <c r="A412">
        <v>790.46099853515625</v>
      </c>
      <c r="B412">
        <v>172.80000305175781</v>
      </c>
    </row>
    <row r="413" spans="1:2" x14ac:dyDescent="0.25">
      <c r="A413">
        <v>790.4730224609375</v>
      </c>
      <c r="B413">
        <v>157.69999694824219</v>
      </c>
    </row>
    <row r="414" spans="1:2" x14ac:dyDescent="0.25">
      <c r="A414">
        <v>790.4849853515625</v>
      </c>
      <c r="B414">
        <v>187.5</v>
      </c>
    </row>
    <row r="415" spans="1:2" x14ac:dyDescent="0.25">
      <c r="A415">
        <v>790.49700927734375</v>
      </c>
      <c r="B415">
        <v>170.19999694824219</v>
      </c>
    </row>
    <row r="416" spans="1:2" x14ac:dyDescent="0.25">
      <c r="A416">
        <v>790.510009765625</v>
      </c>
      <c r="B416">
        <v>160.69999694824219</v>
      </c>
    </row>
    <row r="417" spans="1:2" x14ac:dyDescent="0.25">
      <c r="A417">
        <v>790.52197265625</v>
      </c>
      <c r="B417">
        <v>146.80000305175781</v>
      </c>
    </row>
    <row r="418" spans="1:2" x14ac:dyDescent="0.25">
      <c r="A418">
        <v>790.53399658203125</v>
      </c>
      <c r="B418">
        <v>105</v>
      </c>
    </row>
    <row r="419" spans="1:2" x14ac:dyDescent="0.25">
      <c r="A419">
        <v>790.5469970703125</v>
      </c>
      <c r="B419">
        <v>76.5</v>
      </c>
    </row>
    <row r="420" spans="1:2" x14ac:dyDescent="0.25">
      <c r="A420">
        <v>790.55902099609375</v>
      </c>
      <c r="B420">
        <v>95.75</v>
      </c>
    </row>
    <row r="421" spans="1:2" x14ac:dyDescent="0.25">
      <c r="A421">
        <v>790.57098388671875</v>
      </c>
      <c r="B421">
        <v>152</v>
      </c>
    </row>
    <row r="422" spans="1:2" x14ac:dyDescent="0.25">
      <c r="A422">
        <v>790.5830078125</v>
      </c>
      <c r="B422">
        <v>182.69999694824219</v>
      </c>
    </row>
    <row r="423" spans="1:2" x14ac:dyDescent="0.25">
      <c r="A423">
        <v>790.59600830078125</v>
      </c>
      <c r="B423">
        <v>201.5</v>
      </c>
    </row>
    <row r="424" spans="1:2" x14ac:dyDescent="0.25">
      <c r="A424">
        <v>790.60797119140625</v>
      </c>
      <c r="B424">
        <v>250.19999694824219</v>
      </c>
    </row>
    <row r="425" spans="1:2" x14ac:dyDescent="0.25">
      <c r="A425">
        <v>790.6199951171875</v>
      </c>
      <c r="B425">
        <v>262.29998779296875</v>
      </c>
    </row>
    <row r="426" spans="1:2" x14ac:dyDescent="0.25">
      <c r="A426">
        <v>790.63299560546875</v>
      </c>
      <c r="B426">
        <v>183.5</v>
      </c>
    </row>
    <row r="427" spans="1:2" x14ac:dyDescent="0.25">
      <c r="A427">
        <v>790.64501953125</v>
      </c>
      <c r="B427">
        <v>137</v>
      </c>
    </row>
    <row r="428" spans="1:2" x14ac:dyDescent="0.25">
      <c r="A428">
        <v>790.656982421875</v>
      </c>
      <c r="B428">
        <v>131.30000305175781</v>
      </c>
    </row>
    <row r="429" spans="1:2" x14ac:dyDescent="0.25">
      <c r="A429">
        <v>790.66900634765625</v>
      </c>
      <c r="B429">
        <v>130.30000305175781</v>
      </c>
    </row>
    <row r="430" spans="1:2" x14ac:dyDescent="0.25">
      <c r="A430">
        <v>790.6820068359375</v>
      </c>
      <c r="B430">
        <v>187.30000305175781</v>
      </c>
    </row>
    <row r="431" spans="1:2" x14ac:dyDescent="0.25">
      <c r="A431">
        <v>790.6939697265625</v>
      </c>
      <c r="B431">
        <v>231</v>
      </c>
    </row>
    <row r="432" spans="1:2" x14ac:dyDescent="0.25">
      <c r="A432">
        <v>790.70599365234375</v>
      </c>
      <c r="B432">
        <v>203.80000305175781</v>
      </c>
    </row>
    <row r="433" spans="1:2" x14ac:dyDescent="0.25">
      <c r="A433">
        <v>790.718017578125</v>
      </c>
      <c r="B433">
        <v>152.30000305175781</v>
      </c>
    </row>
    <row r="434" spans="1:2" x14ac:dyDescent="0.25">
      <c r="A434">
        <v>790.73101806640625</v>
      </c>
      <c r="B434">
        <v>168</v>
      </c>
    </row>
    <row r="435" spans="1:2" x14ac:dyDescent="0.25">
      <c r="A435">
        <v>790.74298095703125</v>
      </c>
      <c r="B435">
        <v>219</v>
      </c>
    </row>
    <row r="436" spans="1:2" x14ac:dyDescent="0.25">
      <c r="A436">
        <v>790.7550048828125</v>
      </c>
      <c r="B436">
        <v>198.80000305175781</v>
      </c>
    </row>
    <row r="437" spans="1:2" x14ac:dyDescent="0.25">
      <c r="A437">
        <v>790.76800537109375</v>
      </c>
      <c r="B437">
        <v>175.80000305175781</v>
      </c>
    </row>
    <row r="438" spans="1:2" x14ac:dyDescent="0.25">
      <c r="A438">
        <v>790.780029296875</v>
      </c>
      <c r="B438">
        <v>233.5</v>
      </c>
    </row>
    <row r="439" spans="1:2" x14ac:dyDescent="0.25">
      <c r="A439">
        <v>790.7919921875</v>
      </c>
      <c r="B439">
        <v>299.79998779296875</v>
      </c>
    </row>
    <row r="440" spans="1:2" x14ac:dyDescent="0.25">
      <c r="A440">
        <v>790.80401611328125</v>
      </c>
      <c r="B440">
        <v>504</v>
      </c>
    </row>
    <row r="441" spans="1:2" x14ac:dyDescent="0.25">
      <c r="A441">
        <v>790.8170166015625</v>
      </c>
      <c r="B441">
        <v>1017</v>
      </c>
    </row>
    <row r="442" spans="1:2" x14ac:dyDescent="0.25">
      <c r="A442">
        <v>790.8289794921875</v>
      </c>
      <c r="B442">
        <v>2565</v>
      </c>
    </row>
    <row r="443" spans="1:2" x14ac:dyDescent="0.25">
      <c r="A443">
        <v>790.84100341796875</v>
      </c>
      <c r="B443">
        <v>8505</v>
      </c>
    </row>
    <row r="444" spans="1:2" x14ac:dyDescent="0.25">
      <c r="A444">
        <v>790.85302734375</v>
      </c>
      <c r="B444">
        <v>23430</v>
      </c>
    </row>
    <row r="445" spans="1:2" x14ac:dyDescent="0.25">
      <c r="A445">
        <v>790.86602783203125</v>
      </c>
      <c r="B445">
        <v>40160</v>
      </c>
    </row>
    <row r="446" spans="1:2" x14ac:dyDescent="0.25">
      <c r="A446">
        <v>790.87799072265625</v>
      </c>
      <c r="B446">
        <v>39620</v>
      </c>
    </row>
    <row r="447" spans="1:2" x14ac:dyDescent="0.25">
      <c r="A447">
        <v>790.8900146484375</v>
      </c>
      <c r="B447">
        <v>22120</v>
      </c>
    </row>
    <row r="448" spans="1:2" x14ac:dyDescent="0.25">
      <c r="A448">
        <v>790.90301513671875</v>
      </c>
      <c r="B448">
        <v>7330</v>
      </c>
    </row>
    <row r="449" spans="1:2" x14ac:dyDescent="0.25">
      <c r="A449">
        <v>790.91497802734375</v>
      </c>
      <c r="B449">
        <v>1902</v>
      </c>
    </row>
    <row r="450" spans="1:2" x14ac:dyDescent="0.25">
      <c r="A450">
        <v>790.927001953125</v>
      </c>
      <c r="B450">
        <v>613.79998779296875</v>
      </c>
    </row>
    <row r="451" spans="1:2" x14ac:dyDescent="0.25">
      <c r="A451">
        <v>790.93902587890625</v>
      </c>
      <c r="B451">
        <v>394.5</v>
      </c>
    </row>
    <row r="452" spans="1:2" x14ac:dyDescent="0.25">
      <c r="A452">
        <v>790.9520263671875</v>
      </c>
      <c r="B452">
        <v>350</v>
      </c>
    </row>
    <row r="453" spans="1:2" x14ac:dyDescent="0.25">
      <c r="A453">
        <v>790.9639892578125</v>
      </c>
      <c r="B453">
        <v>252.30000305175781</v>
      </c>
    </row>
    <row r="454" spans="1:2" x14ac:dyDescent="0.25">
      <c r="A454">
        <v>790.97601318359375</v>
      </c>
      <c r="B454">
        <v>179.80000305175781</v>
      </c>
    </row>
    <row r="455" spans="1:2" x14ac:dyDescent="0.25">
      <c r="A455">
        <v>790.989013671875</v>
      </c>
      <c r="B455">
        <v>193.5</v>
      </c>
    </row>
    <row r="456" spans="1:2" x14ac:dyDescent="0.25">
      <c r="A456">
        <v>791.0009765625</v>
      </c>
      <c r="B456">
        <v>182.30000305175781</v>
      </c>
    </row>
    <row r="457" spans="1:2" x14ac:dyDescent="0.25">
      <c r="A457">
        <v>791.01300048828125</v>
      </c>
      <c r="B457">
        <v>145.5</v>
      </c>
    </row>
    <row r="458" spans="1:2" x14ac:dyDescent="0.25">
      <c r="A458">
        <v>791.0250244140625</v>
      </c>
      <c r="B458">
        <v>166</v>
      </c>
    </row>
    <row r="459" spans="1:2" x14ac:dyDescent="0.25">
      <c r="A459">
        <v>791.03802490234375</v>
      </c>
      <c r="B459">
        <v>190.5</v>
      </c>
    </row>
    <row r="460" spans="1:2" x14ac:dyDescent="0.25">
      <c r="A460">
        <v>791.04998779296875</v>
      </c>
      <c r="B460">
        <v>155.5</v>
      </c>
    </row>
    <row r="461" spans="1:2" x14ac:dyDescent="0.25">
      <c r="A461">
        <v>791.06201171875</v>
      </c>
      <c r="B461">
        <v>117</v>
      </c>
    </row>
    <row r="462" spans="1:2" x14ac:dyDescent="0.25">
      <c r="A462">
        <v>791.073974609375</v>
      </c>
      <c r="B462">
        <v>122.80000305175781</v>
      </c>
    </row>
    <row r="463" spans="1:2" x14ac:dyDescent="0.25">
      <c r="A463">
        <v>791.08697509765625</v>
      </c>
      <c r="B463">
        <v>146</v>
      </c>
    </row>
    <row r="464" spans="1:2" x14ac:dyDescent="0.25">
      <c r="A464">
        <v>791.0989990234375</v>
      </c>
      <c r="B464">
        <v>177.5</v>
      </c>
    </row>
    <row r="465" spans="1:2" x14ac:dyDescent="0.25">
      <c r="A465">
        <v>791.11102294921875</v>
      </c>
      <c r="B465">
        <v>210.5</v>
      </c>
    </row>
    <row r="466" spans="1:2" x14ac:dyDescent="0.25">
      <c r="A466">
        <v>791.1240234375</v>
      </c>
      <c r="B466">
        <v>234.19999694824219</v>
      </c>
    </row>
    <row r="467" spans="1:2" x14ac:dyDescent="0.25">
      <c r="A467">
        <v>791.135986328125</v>
      </c>
      <c r="B467">
        <v>221.69999694824219</v>
      </c>
    </row>
    <row r="468" spans="1:2" x14ac:dyDescent="0.25">
      <c r="A468">
        <v>791.14801025390625</v>
      </c>
      <c r="B468">
        <v>168</v>
      </c>
    </row>
    <row r="469" spans="1:2" x14ac:dyDescent="0.25">
      <c r="A469">
        <v>791.15997314453125</v>
      </c>
      <c r="B469">
        <v>153</v>
      </c>
    </row>
    <row r="470" spans="1:2" x14ac:dyDescent="0.25">
      <c r="A470">
        <v>791.1729736328125</v>
      </c>
      <c r="B470">
        <v>156.30000305175781</v>
      </c>
    </row>
    <row r="471" spans="1:2" x14ac:dyDescent="0.25">
      <c r="A471">
        <v>791.18499755859375</v>
      </c>
      <c r="B471">
        <v>117</v>
      </c>
    </row>
    <row r="472" spans="1:2" x14ac:dyDescent="0.25">
      <c r="A472">
        <v>791.197021484375</v>
      </c>
      <c r="B472">
        <v>93.5</v>
      </c>
    </row>
    <row r="473" spans="1:2" x14ac:dyDescent="0.25">
      <c r="A473">
        <v>791.21002197265625</v>
      </c>
      <c r="B473">
        <v>111</v>
      </c>
    </row>
    <row r="474" spans="1:2" x14ac:dyDescent="0.25">
      <c r="A474">
        <v>791.22198486328125</v>
      </c>
      <c r="B474">
        <v>139.5</v>
      </c>
    </row>
    <row r="475" spans="1:2" x14ac:dyDescent="0.25">
      <c r="A475">
        <v>791.2340087890625</v>
      </c>
      <c r="B475">
        <v>214.30000305175781</v>
      </c>
    </row>
    <row r="476" spans="1:2" x14ac:dyDescent="0.25">
      <c r="A476">
        <v>791.2459716796875</v>
      </c>
      <c r="B476">
        <v>260.29998779296875</v>
      </c>
    </row>
    <row r="477" spans="1:2" x14ac:dyDescent="0.25">
      <c r="A477">
        <v>791.25897216796875</v>
      </c>
      <c r="B477">
        <v>174</v>
      </c>
    </row>
    <row r="478" spans="1:2" x14ac:dyDescent="0.25">
      <c r="A478">
        <v>791.27099609375</v>
      </c>
      <c r="B478">
        <v>134.5</v>
      </c>
    </row>
    <row r="479" spans="1:2" x14ac:dyDescent="0.25">
      <c r="A479">
        <v>791.28302001953125</v>
      </c>
      <c r="B479">
        <v>232.5</v>
      </c>
    </row>
    <row r="480" spans="1:2" x14ac:dyDescent="0.25">
      <c r="A480">
        <v>791.2960205078125</v>
      </c>
      <c r="B480">
        <v>329.70001220703125</v>
      </c>
    </row>
    <row r="481" spans="1:2" x14ac:dyDescent="0.25">
      <c r="A481">
        <v>791.3079833984375</v>
      </c>
      <c r="B481">
        <v>397.5</v>
      </c>
    </row>
    <row r="482" spans="1:2" x14ac:dyDescent="0.25">
      <c r="A482">
        <v>791.32000732421875</v>
      </c>
      <c r="B482">
        <v>793.5</v>
      </c>
    </row>
    <row r="483" spans="1:2" x14ac:dyDescent="0.25">
      <c r="A483">
        <v>791.33197021484375</v>
      </c>
      <c r="B483">
        <v>2458</v>
      </c>
    </row>
    <row r="484" spans="1:2" x14ac:dyDescent="0.25">
      <c r="A484">
        <v>791.344970703125</v>
      </c>
      <c r="B484">
        <v>9304</v>
      </c>
    </row>
    <row r="485" spans="1:2" x14ac:dyDescent="0.25">
      <c r="A485">
        <v>791.35699462890625</v>
      </c>
      <c r="B485">
        <v>28620</v>
      </c>
    </row>
    <row r="486" spans="1:2" x14ac:dyDescent="0.25">
      <c r="A486">
        <v>791.3690185546875</v>
      </c>
      <c r="B486">
        <v>49490</v>
      </c>
    </row>
    <row r="487" spans="1:2" x14ac:dyDescent="0.25">
      <c r="A487">
        <v>791.3809814453125</v>
      </c>
      <c r="B487">
        <v>47050</v>
      </c>
    </row>
    <row r="488" spans="1:2" x14ac:dyDescent="0.25">
      <c r="A488">
        <v>791.39398193359375</v>
      </c>
      <c r="B488">
        <v>25740</v>
      </c>
    </row>
    <row r="489" spans="1:2" x14ac:dyDescent="0.25">
      <c r="A489">
        <v>791.406005859375</v>
      </c>
      <c r="B489">
        <v>8675</v>
      </c>
    </row>
    <row r="490" spans="1:2" x14ac:dyDescent="0.25">
      <c r="A490">
        <v>791.41802978515625</v>
      </c>
      <c r="B490">
        <v>2229</v>
      </c>
    </row>
    <row r="491" spans="1:2" x14ac:dyDescent="0.25">
      <c r="A491">
        <v>791.4310302734375</v>
      </c>
      <c r="B491">
        <v>799.20001220703125</v>
      </c>
    </row>
    <row r="492" spans="1:2" x14ac:dyDescent="0.25">
      <c r="A492">
        <v>791.4429931640625</v>
      </c>
      <c r="B492">
        <v>491</v>
      </c>
    </row>
    <row r="493" spans="1:2" x14ac:dyDescent="0.25">
      <c r="A493">
        <v>791.45501708984375</v>
      </c>
      <c r="B493">
        <v>432</v>
      </c>
    </row>
    <row r="494" spans="1:2" x14ac:dyDescent="0.25">
      <c r="A494">
        <v>791.46697998046875</v>
      </c>
      <c r="B494">
        <v>383.70001220703125</v>
      </c>
    </row>
    <row r="495" spans="1:2" x14ac:dyDescent="0.25">
      <c r="A495">
        <v>791.47998046875</v>
      </c>
      <c r="B495">
        <v>347</v>
      </c>
    </row>
    <row r="496" spans="1:2" x14ac:dyDescent="0.25">
      <c r="A496">
        <v>791.49200439453125</v>
      </c>
      <c r="B496">
        <v>297.29998779296875</v>
      </c>
    </row>
    <row r="497" spans="1:2" x14ac:dyDescent="0.25">
      <c r="A497">
        <v>791.5040283203125</v>
      </c>
      <c r="B497">
        <v>210.30000305175781</v>
      </c>
    </row>
    <row r="498" spans="1:2" x14ac:dyDescent="0.25">
      <c r="A498">
        <v>791.51702880859375</v>
      </c>
      <c r="B498">
        <v>145.5</v>
      </c>
    </row>
    <row r="499" spans="1:2" x14ac:dyDescent="0.25">
      <c r="A499">
        <v>791.52899169921875</v>
      </c>
      <c r="B499">
        <v>154.30000305175781</v>
      </c>
    </row>
    <row r="500" spans="1:2" x14ac:dyDescent="0.25">
      <c r="A500">
        <v>791.541015625</v>
      </c>
      <c r="B500">
        <v>180.30000305175781</v>
      </c>
    </row>
    <row r="501" spans="1:2" x14ac:dyDescent="0.25">
      <c r="A501">
        <v>791.552978515625</v>
      </c>
      <c r="B501">
        <v>162.69999694824219</v>
      </c>
    </row>
    <row r="502" spans="1:2" x14ac:dyDescent="0.25">
      <c r="A502">
        <v>791.56597900390625</v>
      </c>
      <c r="B502">
        <v>174.19999694824219</v>
      </c>
    </row>
    <row r="503" spans="1:2" x14ac:dyDescent="0.25">
      <c r="A503">
        <v>791.5780029296875</v>
      </c>
      <c r="B503">
        <v>217.19999694824219</v>
      </c>
    </row>
    <row r="504" spans="1:2" x14ac:dyDescent="0.25">
      <c r="A504">
        <v>791.59002685546875</v>
      </c>
      <c r="B504">
        <v>187.30000305175781</v>
      </c>
    </row>
    <row r="505" spans="1:2" x14ac:dyDescent="0.25">
      <c r="A505">
        <v>791.60302734375</v>
      </c>
      <c r="B505">
        <v>144.80000305175781</v>
      </c>
    </row>
    <row r="506" spans="1:2" x14ac:dyDescent="0.25">
      <c r="A506">
        <v>791.614990234375</v>
      </c>
      <c r="B506">
        <v>148.5</v>
      </c>
    </row>
    <row r="507" spans="1:2" x14ac:dyDescent="0.25">
      <c r="A507">
        <v>791.62701416015625</v>
      </c>
      <c r="B507">
        <v>124</v>
      </c>
    </row>
    <row r="508" spans="1:2" x14ac:dyDescent="0.25">
      <c r="A508">
        <v>791.63897705078125</v>
      </c>
      <c r="B508">
        <v>109.30000305175781</v>
      </c>
    </row>
    <row r="509" spans="1:2" x14ac:dyDescent="0.25">
      <c r="A509">
        <v>791.6519775390625</v>
      </c>
      <c r="B509">
        <v>175.19999694824219</v>
      </c>
    </row>
    <row r="510" spans="1:2" x14ac:dyDescent="0.25">
      <c r="A510">
        <v>791.66400146484375</v>
      </c>
      <c r="B510">
        <v>247</v>
      </c>
    </row>
    <row r="511" spans="1:2" x14ac:dyDescent="0.25">
      <c r="A511">
        <v>791.676025390625</v>
      </c>
      <c r="B511">
        <v>252</v>
      </c>
    </row>
    <row r="512" spans="1:2" x14ac:dyDescent="0.25">
      <c r="A512">
        <v>791.68902587890625</v>
      </c>
      <c r="B512">
        <v>208.5</v>
      </c>
    </row>
    <row r="513" spans="1:2" x14ac:dyDescent="0.25">
      <c r="A513">
        <v>791.70098876953125</v>
      </c>
      <c r="B513">
        <v>165.80000305175781</v>
      </c>
    </row>
    <row r="514" spans="1:2" x14ac:dyDescent="0.25">
      <c r="A514">
        <v>791.7130126953125</v>
      </c>
      <c r="B514">
        <v>141</v>
      </c>
    </row>
    <row r="515" spans="1:2" x14ac:dyDescent="0.25">
      <c r="A515">
        <v>791.7249755859375</v>
      </c>
      <c r="B515">
        <v>155.5</v>
      </c>
    </row>
    <row r="516" spans="1:2" x14ac:dyDescent="0.25">
      <c r="A516">
        <v>791.73797607421875</v>
      </c>
      <c r="B516">
        <v>173.5</v>
      </c>
    </row>
    <row r="517" spans="1:2" x14ac:dyDescent="0.25">
      <c r="A517">
        <v>791.75</v>
      </c>
      <c r="B517">
        <v>177.5</v>
      </c>
    </row>
    <row r="518" spans="1:2" x14ac:dyDescent="0.25">
      <c r="A518">
        <v>791.76202392578125</v>
      </c>
      <c r="B518">
        <v>223</v>
      </c>
    </row>
    <row r="519" spans="1:2" x14ac:dyDescent="0.25">
      <c r="A519">
        <v>791.7750244140625</v>
      </c>
      <c r="B519">
        <v>232</v>
      </c>
    </row>
    <row r="520" spans="1:2" x14ac:dyDescent="0.25">
      <c r="A520">
        <v>791.7869873046875</v>
      </c>
      <c r="B520">
        <v>198.80000305175781</v>
      </c>
    </row>
    <row r="521" spans="1:2" x14ac:dyDescent="0.25">
      <c r="A521">
        <v>791.79901123046875</v>
      </c>
      <c r="B521">
        <v>282.5</v>
      </c>
    </row>
    <row r="522" spans="1:2" x14ac:dyDescent="0.25">
      <c r="A522">
        <v>791.81097412109375</v>
      </c>
      <c r="B522">
        <v>505.5</v>
      </c>
    </row>
    <row r="523" spans="1:2" x14ac:dyDescent="0.25">
      <c r="A523">
        <v>791.823974609375</v>
      </c>
      <c r="B523">
        <v>867.79998779296875</v>
      </c>
    </row>
    <row r="524" spans="1:2" x14ac:dyDescent="0.25">
      <c r="A524">
        <v>791.83599853515625</v>
      </c>
      <c r="B524">
        <v>2851</v>
      </c>
    </row>
    <row r="525" spans="1:2" x14ac:dyDescent="0.25">
      <c r="A525">
        <v>791.8480224609375</v>
      </c>
      <c r="B525">
        <v>12130</v>
      </c>
    </row>
    <row r="526" spans="1:2" x14ac:dyDescent="0.25">
      <c r="A526">
        <v>791.8599853515625</v>
      </c>
      <c r="B526">
        <v>36530</v>
      </c>
    </row>
    <row r="527" spans="1:2" x14ac:dyDescent="0.25">
      <c r="A527">
        <v>791.87298583984375</v>
      </c>
      <c r="B527">
        <v>61410</v>
      </c>
    </row>
    <row r="528" spans="1:2" x14ac:dyDescent="0.25">
      <c r="A528">
        <v>791.885009765625</v>
      </c>
      <c r="B528">
        <v>56600</v>
      </c>
    </row>
    <row r="529" spans="1:2" x14ac:dyDescent="0.25">
      <c r="A529">
        <v>791.89697265625</v>
      </c>
      <c r="B529">
        <v>29330</v>
      </c>
    </row>
    <row r="530" spans="1:2" x14ac:dyDescent="0.25">
      <c r="A530">
        <v>791.90997314453125</v>
      </c>
      <c r="B530">
        <v>9358</v>
      </c>
    </row>
    <row r="531" spans="1:2" x14ac:dyDescent="0.25">
      <c r="A531">
        <v>791.9219970703125</v>
      </c>
      <c r="B531">
        <v>2564</v>
      </c>
    </row>
    <row r="532" spans="1:2" x14ac:dyDescent="0.25">
      <c r="A532">
        <v>791.93402099609375</v>
      </c>
      <c r="B532">
        <v>1013</v>
      </c>
    </row>
    <row r="533" spans="1:2" x14ac:dyDescent="0.25">
      <c r="A533">
        <v>791.947021484375</v>
      </c>
      <c r="B533">
        <v>725.5</v>
      </c>
    </row>
    <row r="534" spans="1:2" x14ac:dyDescent="0.25">
      <c r="A534">
        <v>791.958984375</v>
      </c>
      <c r="B534">
        <v>611.20001220703125</v>
      </c>
    </row>
    <row r="535" spans="1:2" x14ac:dyDescent="0.25">
      <c r="A535">
        <v>791.97100830078125</v>
      </c>
      <c r="B535">
        <v>424.5</v>
      </c>
    </row>
    <row r="536" spans="1:2" x14ac:dyDescent="0.25">
      <c r="A536">
        <v>791.98297119140625</v>
      </c>
      <c r="B536">
        <v>269.70001220703125</v>
      </c>
    </row>
    <row r="537" spans="1:2" x14ac:dyDescent="0.25">
      <c r="A537">
        <v>791.9959716796875</v>
      </c>
      <c r="B537">
        <v>210.69999694824219</v>
      </c>
    </row>
    <row r="538" spans="1:2" x14ac:dyDescent="0.25">
      <c r="A538">
        <v>792.00799560546875</v>
      </c>
      <c r="B538">
        <v>245.80000305175781</v>
      </c>
    </row>
    <row r="539" spans="1:2" x14ac:dyDescent="0.25">
      <c r="A539">
        <v>792.02001953125</v>
      </c>
      <c r="B539">
        <v>291.29998779296875</v>
      </c>
    </row>
    <row r="540" spans="1:2" x14ac:dyDescent="0.25">
      <c r="A540">
        <v>792.03302001953125</v>
      </c>
      <c r="B540">
        <v>305.5</v>
      </c>
    </row>
    <row r="541" spans="1:2" x14ac:dyDescent="0.25">
      <c r="A541">
        <v>792.04498291015625</v>
      </c>
      <c r="B541">
        <v>248.5</v>
      </c>
    </row>
    <row r="542" spans="1:2" x14ac:dyDescent="0.25">
      <c r="A542">
        <v>792.0570068359375</v>
      </c>
      <c r="B542">
        <v>175</v>
      </c>
    </row>
    <row r="543" spans="1:2" x14ac:dyDescent="0.25">
      <c r="A543">
        <v>792.0689697265625</v>
      </c>
      <c r="B543">
        <v>166.30000305175781</v>
      </c>
    </row>
    <row r="544" spans="1:2" x14ac:dyDescent="0.25">
      <c r="A544">
        <v>792.08197021484375</v>
      </c>
      <c r="B544">
        <v>195.19999694824219</v>
      </c>
    </row>
    <row r="545" spans="1:2" x14ac:dyDescent="0.25">
      <c r="A545">
        <v>792.093994140625</v>
      </c>
      <c r="B545">
        <v>173.80000305175781</v>
      </c>
    </row>
    <row r="546" spans="1:2" x14ac:dyDescent="0.25">
      <c r="A546">
        <v>792.10601806640625</v>
      </c>
      <c r="B546">
        <v>122.80000305175781</v>
      </c>
    </row>
    <row r="547" spans="1:2" x14ac:dyDescent="0.25">
      <c r="A547">
        <v>792.1190185546875</v>
      </c>
      <c r="B547">
        <v>120.5</v>
      </c>
    </row>
    <row r="548" spans="1:2" x14ac:dyDescent="0.25">
      <c r="A548">
        <v>792.1309814453125</v>
      </c>
      <c r="B548">
        <v>124.19999694824219</v>
      </c>
    </row>
    <row r="549" spans="1:2" x14ac:dyDescent="0.25">
      <c r="A549">
        <v>792.14300537109375</v>
      </c>
      <c r="B549">
        <v>148.19999694824219</v>
      </c>
    </row>
    <row r="550" spans="1:2" x14ac:dyDescent="0.25">
      <c r="A550">
        <v>792.155029296875</v>
      </c>
      <c r="B550">
        <v>202.5</v>
      </c>
    </row>
    <row r="551" spans="1:2" x14ac:dyDescent="0.25">
      <c r="A551">
        <v>792.16802978515625</v>
      </c>
      <c r="B551">
        <v>237.5</v>
      </c>
    </row>
    <row r="552" spans="1:2" x14ac:dyDescent="0.25">
      <c r="A552">
        <v>792.17999267578125</v>
      </c>
      <c r="B552">
        <v>274.79998779296875</v>
      </c>
    </row>
    <row r="553" spans="1:2" x14ac:dyDescent="0.25">
      <c r="A553">
        <v>792.1920166015625</v>
      </c>
      <c r="B553">
        <v>277.29998779296875</v>
      </c>
    </row>
    <row r="554" spans="1:2" x14ac:dyDescent="0.25">
      <c r="A554">
        <v>792.20501708984375</v>
      </c>
      <c r="B554">
        <v>194.80000305175781</v>
      </c>
    </row>
    <row r="555" spans="1:2" x14ac:dyDescent="0.25">
      <c r="A555">
        <v>792.21697998046875</v>
      </c>
      <c r="B555">
        <v>117.5</v>
      </c>
    </row>
    <row r="556" spans="1:2" x14ac:dyDescent="0.25">
      <c r="A556">
        <v>792.22900390625</v>
      </c>
      <c r="B556">
        <v>148.19999694824219</v>
      </c>
    </row>
    <row r="557" spans="1:2" x14ac:dyDescent="0.25">
      <c r="A557">
        <v>792.24102783203125</v>
      </c>
      <c r="B557">
        <v>236.19999694824219</v>
      </c>
    </row>
    <row r="558" spans="1:2" x14ac:dyDescent="0.25">
      <c r="A558">
        <v>792.2540283203125</v>
      </c>
      <c r="B558">
        <v>252</v>
      </c>
    </row>
    <row r="559" spans="1:2" x14ac:dyDescent="0.25">
      <c r="A559">
        <v>792.2659912109375</v>
      </c>
      <c r="B559">
        <v>204.30000305175781</v>
      </c>
    </row>
    <row r="560" spans="1:2" x14ac:dyDescent="0.25">
      <c r="A560">
        <v>792.27801513671875</v>
      </c>
      <c r="B560">
        <v>181.5</v>
      </c>
    </row>
    <row r="561" spans="1:2" x14ac:dyDescent="0.25">
      <c r="A561">
        <v>792.291015625</v>
      </c>
      <c r="B561">
        <v>203.5</v>
      </c>
    </row>
    <row r="562" spans="1:2" x14ac:dyDescent="0.25">
      <c r="A562">
        <v>792.302978515625</v>
      </c>
      <c r="B562">
        <v>239.5</v>
      </c>
    </row>
    <row r="563" spans="1:2" x14ac:dyDescent="0.25">
      <c r="A563">
        <v>792.31500244140625</v>
      </c>
      <c r="B563">
        <v>322.5</v>
      </c>
    </row>
    <row r="564" spans="1:2" x14ac:dyDescent="0.25">
      <c r="A564">
        <v>792.3270263671875</v>
      </c>
      <c r="B564">
        <v>721</v>
      </c>
    </row>
    <row r="565" spans="1:2" x14ac:dyDescent="0.25">
      <c r="A565">
        <v>792.34002685546875</v>
      </c>
      <c r="B565">
        <v>2986</v>
      </c>
    </row>
    <row r="566" spans="1:2" x14ac:dyDescent="0.25">
      <c r="A566">
        <v>792.35198974609375</v>
      </c>
      <c r="B566">
        <v>13920</v>
      </c>
    </row>
    <row r="567" spans="1:2" x14ac:dyDescent="0.25">
      <c r="A567">
        <v>792.364013671875</v>
      </c>
      <c r="B567">
        <v>40450</v>
      </c>
    </row>
    <row r="568" spans="1:2" x14ac:dyDescent="0.25">
      <c r="A568">
        <v>792.37701416015625</v>
      </c>
      <c r="B568">
        <v>64370</v>
      </c>
    </row>
    <row r="569" spans="1:2" x14ac:dyDescent="0.25">
      <c r="A569">
        <v>792.38897705078125</v>
      </c>
      <c r="B569">
        <v>55830</v>
      </c>
    </row>
    <row r="570" spans="1:2" x14ac:dyDescent="0.25">
      <c r="A570">
        <v>792.4010009765625</v>
      </c>
      <c r="B570">
        <v>26250</v>
      </c>
    </row>
    <row r="571" spans="1:2" x14ac:dyDescent="0.25">
      <c r="A571">
        <v>792.41302490234375</v>
      </c>
      <c r="B571">
        <v>7205</v>
      </c>
    </row>
    <row r="572" spans="1:2" x14ac:dyDescent="0.25">
      <c r="A572">
        <v>792.426025390625</v>
      </c>
      <c r="B572">
        <v>1815</v>
      </c>
    </row>
    <row r="573" spans="1:2" x14ac:dyDescent="0.25">
      <c r="A573">
        <v>792.43798828125</v>
      </c>
      <c r="B573">
        <v>607.5</v>
      </c>
    </row>
    <row r="574" spans="1:2" x14ac:dyDescent="0.25">
      <c r="A574">
        <v>792.45001220703125</v>
      </c>
      <c r="B574">
        <v>473</v>
      </c>
    </row>
    <row r="575" spans="1:2" x14ac:dyDescent="0.25">
      <c r="A575">
        <v>792.4630126953125</v>
      </c>
      <c r="B575">
        <v>490.20001220703125</v>
      </c>
    </row>
    <row r="576" spans="1:2" x14ac:dyDescent="0.25">
      <c r="A576">
        <v>792.4749755859375</v>
      </c>
      <c r="B576">
        <v>373</v>
      </c>
    </row>
    <row r="577" spans="1:2" x14ac:dyDescent="0.25">
      <c r="A577">
        <v>792.48699951171875</v>
      </c>
      <c r="B577">
        <v>224</v>
      </c>
    </row>
    <row r="578" spans="1:2" x14ac:dyDescent="0.25">
      <c r="A578">
        <v>792.4990234375</v>
      </c>
      <c r="B578">
        <v>161</v>
      </c>
    </row>
    <row r="579" spans="1:2" x14ac:dyDescent="0.25">
      <c r="A579">
        <v>792.51202392578125</v>
      </c>
      <c r="B579">
        <v>211.80000305175781</v>
      </c>
    </row>
    <row r="580" spans="1:2" x14ac:dyDescent="0.25">
      <c r="A580">
        <v>792.52398681640625</v>
      </c>
      <c r="B580">
        <v>250.19999694824219</v>
      </c>
    </row>
    <row r="581" spans="1:2" x14ac:dyDescent="0.25">
      <c r="A581">
        <v>792.5360107421875</v>
      </c>
      <c r="B581">
        <v>241.30000305175781</v>
      </c>
    </row>
    <row r="582" spans="1:2" x14ac:dyDescent="0.25">
      <c r="A582">
        <v>792.54901123046875</v>
      </c>
      <c r="B582">
        <v>241</v>
      </c>
    </row>
    <row r="583" spans="1:2" x14ac:dyDescent="0.25">
      <c r="A583">
        <v>792.56097412109375</v>
      </c>
      <c r="B583">
        <v>247.5</v>
      </c>
    </row>
    <row r="584" spans="1:2" x14ac:dyDescent="0.25">
      <c r="A584">
        <v>792.572998046875</v>
      </c>
      <c r="B584">
        <v>206.69999694824219</v>
      </c>
    </row>
    <row r="585" spans="1:2" x14ac:dyDescent="0.25">
      <c r="A585">
        <v>792.58599853515625</v>
      </c>
      <c r="B585">
        <v>116</v>
      </c>
    </row>
    <row r="586" spans="1:2" x14ac:dyDescent="0.25">
      <c r="A586">
        <v>792.5980224609375</v>
      </c>
      <c r="B586">
        <v>59.25</v>
      </c>
    </row>
    <row r="587" spans="1:2" x14ac:dyDescent="0.25">
      <c r="A587">
        <v>792.6099853515625</v>
      </c>
      <c r="B587">
        <v>37.25</v>
      </c>
    </row>
    <row r="588" spans="1:2" x14ac:dyDescent="0.25">
      <c r="A588">
        <v>792.62200927734375</v>
      </c>
      <c r="B588">
        <v>71</v>
      </c>
    </row>
    <row r="589" spans="1:2" x14ac:dyDescent="0.25">
      <c r="A589">
        <v>792.635009765625</v>
      </c>
      <c r="B589">
        <v>142.80000305175781</v>
      </c>
    </row>
    <row r="590" spans="1:2" x14ac:dyDescent="0.25">
      <c r="A590">
        <v>792.64697265625</v>
      </c>
      <c r="B590">
        <v>176.5</v>
      </c>
    </row>
    <row r="591" spans="1:2" x14ac:dyDescent="0.25">
      <c r="A591">
        <v>792.65899658203125</v>
      </c>
      <c r="B591">
        <v>186.5</v>
      </c>
    </row>
    <row r="592" spans="1:2" x14ac:dyDescent="0.25">
      <c r="A592">
        <v>792.6719970703125</v>
      </c>
      <c r="B592">
        <v>178.5</v>
      </c>
    </row>
    <row r="593" spans="1:2" x14ac:dyDescent="0.25">
      <c r="A593">
        <v>792.68402099609375</v>
      </c>
      <c r="B593">
        <v>164.80000305175781</v>
      </c>
    </row>
    <row r="594" spans="1:2" x14ac:dyDescent="0.25">
      <c r="A594">
        <v>792.69598388671875</v>
      </c>
      <c r="B594">
        <v>143.30000305175781</v>
      </c>
    </row>
    <row r="595" spans="1:2" x14ac:dyDescent="0.25">
      <c r="A595">
        <v>792.7080078125</v>
      </c>
      <c r="B595">
        <v>107.30000305175781</v>
      </c>
    </row>
    <row r="596" spans="1:2" x14ac:dyDescent="0.25">
      <c r="A596">
        <v>792.72100830078125</v>
      </c>
      <c r="B596">
        <v>121.5</v>
      </c>
    </row>
    <row r="597" spans="1:2" x14ac:dyDescent="0.25">
      <c r="A597">
        <v>792.73297119140625</v>
      </c>
      <c r="B597">
        <v>183.69999694824219</v>
      </c>
    </row>
    <row r="598" spans="1:2" x14ac:dyDescent="0.25">
      <c r="A598">
        <v>792.7449951171875</v>
      </c>
      <c r="B598">
        <v>213.5</v>
      </c>
    </row>
    <row r="599" spans="1:2" x14ac:dyDescent="0.25">
      <c r="A599">
        <v>792.75799560546875</v>
      </c>
      <c r="B599">
        <v>265.20001220703125</v>
      </c>
    </row>
    <row r="600" spans="1:2" x14ac:dyDescent="0.25">
      <c r="A600">
        <v>792.77001953125</v>
      </c>
      <c r="B600">
        <v>377.70001220703125</v>
      </c>
    </row>
    <row r="601" spans="1:2" x14ac:dyDescent="0.25">
      <c r="A601">
        <v>792.781982421875</v>
      </c>
      <c r="B601">
        <v>403.5</v>
      </c>
    </row>
    <row r="602" spans="1:2" x14ac:dyDescent="0.25">
      <c r="A602">
        <v>792.79400634765625</v>
      </c>
      <c r="B602">
        <v>373</v>
      </c>
    </row>
    <row r="603" spans="1:2" x14ac:dyDescent="0.25">
      <c r="A603">
        <v>792.8070068359375</v>
      </c>
      <c r="B603">
        <v>456.5</v>
      </c>
    </row>
    <row r="604" spans="1:2" x14ac:dyDescent="0.25">
      <c r="A604">
        <v>792.8189697265625</v>
      </c>
      <c r="B604">
        <v>527.70001220703125</v>
      </c>
    </row>
    <row r="605" spans="1:2" x14ac:dyDescent="0.25">
      <c r="A605">
        <v>792.83099365234375</v>
      </c>
      <c r="B605">
        <v>849.79998779296875</v>
      </c>
    </row>
    <row r="606" spans="1:2" x14ac:dyDescent="0.25">
      <c r="A606">
        <v>792.843994140625</v>
      </c>
      <c r="B606">
        <v>3316</v>
      </c>
    </row>
    <row r="607" spans="1:2" x14ac:dyDescent="0.25">
      <c r="A607">
        <v>792.85601806640625</v>
      </c>
      <c r="B607">
        <v>12570</v>
      </c>
    </row>
    <row r="608" spans="1:2" x14ac:dyDescent="0.25">
      <c r="A608">
        <v>792.86798095703125</v>
      </c>
      <c r="B608">
        <v>31610</v>
      </c>
    </row>
    <row r="609" spans="1:2" x14ac:dyDescent="0.25">
      <c r="A609">
        <v>792.8809814453125</v>
      </c>
      <c r="B609">
        <v>46790</v>
      </c>
    </row>
    <row r="610" spans="1:2" x14ac:dyDescent="0.25">
      <c r="A610">
        <v>792.89300537109375</v>
      </c>
      <c r="B610">
        <v>39350</v>
      </c>
    </row>
    <row r="611" spans="1:2" x14ac:dyDescent="0.25">
      <c r="A611">
        <v>792.905029296875</v>
      </c>
      <c r="B611">
        <v>18510</v>
      </c>
    </row>
    <row r="612" spans="1:2" x14ac:dyDescent="0.25">
      <c r="A612">
        <v>792.9169921875</v>
      </c>
      <c r="B612">
        <v>5202</v>
      </c>
    </row>
    <row r="613" spans="1:2" x14ac:dyDescent="0.25">
      <c r="A613">
        <v>792.92999267578125</v>
      </c>
      <c r="B613">
        <v>1373</v>
      </c>
    </row>
    <row r="614" spans="1:2" x14ac:dyDescent="0.25">
      <c r="A614">
        <v>792.9420166015625</v>
      </c>
      <c r="B614">
        <v>541</v>
      </c>
    </row>
    <row r="615" spans="1:2" x14ac:dyDescent="0.25">
      <c r="A615">
        <v>792.9539794921875</v>
      </c>
      <c r="B615">
        <v>298.70001220703125</v>
      </c>
    </row>
    <row r="616" spans="1:2" x14ac:dyDescent="0.25">
      <c r="A616">
        <v>792.96697998046875</v>
      </c>
      <c r="B616">
        <v>193.30000305175781</v>
      </c>
    </row>
    <row r="617" spans="1:2" x14ac:dyDescent="0.25">
      <c r="A617">
        <v>792.97900390625</v>
      </c>
      <c r="B617">
        <v>113.30000305175781</v>
      </c>
    </row>
    <row r="618" spans="1:2" x14ac:dyDescent="0.25">
      <c r="A618">
        <v>792.99102783203125</v>
      </c>
      <c r="B618">
        <v>100</v>
      </c>
    </row>
    <row r="619" spans="1:2" x14ac:dyDescent="0.25">
      <c r="A619">
        <v>793.00299072265625</v>
      </c>
      <c r="B619">
        <v>145.5</v>
      </c>
    </row>
    <row r="620" spans="1:2" x14ac:dyDescent="0.25">
      <c r="A620">
        <v>793.0159912109375</v>
      </c>
      <c r="B620">
        <v>168.5</v>
      </c>
    </row>
    <row r="621" spans="1:2" x14ac:dyDescent="0.25">
      <c r="A621">
        <v>793.02801513671875</v>
      </c>
      <c r="B621">
        <v>133.5</v>
      </c>
    </row>
    <row r="622" spans="1:2" x14ac:dyDescent="0.25">
      <c r="A622">
        <v>793.03997802734375</v>
      </c>
      <c r="B622">
        <v>85.5</v>
      </c>
    </row>
    <row r="623" spans="1:2" x14ac:dyDescent="0.25">
      <c r="A623">
        <v>793.052978515625</v>
      </c>
      <c r="B623">
        <v>61.5</v>
      </c>
    </row>
    <row r="624" spans="1:2" x14ac:dyDescent="0.25">
      <c r="A624">
        <v>793.06500244140625</v>
      </c>
      <c r="B624">
        <v>80</v>
      </c>
    </row>
    <row r="625" spans="1:2" x14ac:dyDescent="0.25">
      <c r="A625">
        <v>793.0770263671875</v>
      </c>
      <c r="B625">
        <v>101.5</v>
      </c>
    </row>
    <row r="626" spans="1:2" x14ac:dyDescent="0.25">
      <c r="A626">
        <v>793.09002685546875</v>
      </c>
      <c r="B626">
        <v>94</v>
      </c>
    </row>
    <row r="627" spans="1:2" x14ac:dyDescent="0.25">
      <c r="A627">
        <v>793.10198974609375</v>
      </c>
      <c r="B627">
        <v>106.69999694824219</v>
      </c>
    </row>
    <row r="628" spans="1:2" x14ac:dyDescent="0.25">
      <c r="A628">
        <v>793.114013671875</v>
      </c>
      <c r="B628">
        <v>130</v>
      </c>
    </row>
    <row r="629" spans="1:2" x14ac:dyDescent="0.25">
      <c r="A629">
        <v>793.1259765625</v>
      </c>
      <c r="B629">
        <v>117</v>
      </c>
    </row>
    <row r="630" spans="1:2" x14ac:dyDescent="0.25">
      <c r="A630">
        <v>793.13897705078125</v>
      </c>
      <c r="B630">
        <v>88.75</v>
      </c>
    </row>
    <row r="631" spans="1:2" x14ac:dyDescent="0.25">
      <c r="A631">
        <v>793.1510009765625</v>
      </c>
      <c r="B631">
        <v>124.5</v>
      </c>
    </row>
    <row r="632" spans="1:2" x14ac:dyDescent="0.25">
      <c r="A632">
        <v>793.16302490234375</v>
      </c>
      <c r="B632">
        <v>182</v>
      </c>
    </row>
    <row r="633" spans="1:2" x14ac:dyDescent="0.25">
      <c r="A633">
        <v>793.176025390625</v>
      </c>
      <c r="B633">
        <v>141.5</v>
      </c>
    </row>
    <row r="634" spans="1:2" x14ac:dyDescent="0.25">
      <c r="A634">
        <v>793.18798828125</v>
      </c>
      <c r="B634">
        <v>74.5</v>
      </c>
    </row>
    <row r="635" spans="1:2" x14ac:dyDescent="0.25">
      <c r="A635">
        <v>793.20001220703125</v>
      </c>
      <c r="B635">
        <v>73.5</v>
      </c>
    </row>
    <row r="636" spans="1:2" x14ac:dyDescent="0.25">
      <c r="A636">
        <v>793.21197509765625</v>
      </c>
      <c r="B636">
        <v>84</v>
      </c>
    </row>
    <row r="637" spans="1:2" x14ac:dyDescent="0.25">
      <c r="A637">
        <v>793.2249755859375</v>
      </c>
      <c r="B637">
        <v>66.5</v>
      </c>
    </row>
    <row r="638" spans="1:2" x14ac:dyDescent="0.25">
      <c r="A638">
        <v>793.23699951171875</v>
      </c>
      <c r="B638">
        <v>87</v>
      </c>
    </row>
    <row r="639" spans="1:2" x14ac:dyDescent="0.25">
      <c r="A639">
        <v>793.2490234375</v>
      </c>
      <c r="B639">
        <v>145</v>
      </c>
    </row>
    <row r="640" spans="1:2" x14ac:dyDescent="0.25">
      <c r="A640">
        <v>793.26202392578125</v>
      </c>
      <c r="B640">
        <v>204</v>
      </c>
    </row>
    <row r="641" spans="1:2" x14ac:dyDescent="0.25">
      <c r="A641">
        <v>793.27398681640625</v>
      </c>
      <c r="B641">
        <v>220.5</v>
      </c>
    </row>
    <row r="642" spans="1:2" x14ac:dyDescent="0.25">
      <c r="A642">
        <v>793.2860107421875</v>
      </c>
      <c r="B642">
        <v>131.30000305175781</v>
      </c>
    </row>
    <row r="643" spans="1:2" x14ac:dyDescent="0.25">
      <c r="A643">
        <v>793.29901123046875</v>
      </c>
      <c r="B643">
        <v>86</v>
      </c>
    </row>
    <row r="644" spans="1:2" x14ac:dyDescent="0.25">
      <c r="A644">
        <v>793.31097412109375</v>
      </c>
      <c r="B644">
        <v>174</v>
      </c>
    </row>
    <row r="645" spans="1:2" x14ac:dyDescent="0.25">
      <c r="A645">
        <v>793.322998046875</v>
      </c>
      <c r="B645">
        <v>342.79998779296875</v>
      </c>
    </row>
    <row r="646" spans="1:2" x14ac:dyDescent="0.25">
      <c r="A646">
        <v>793.33502197265625</v>
      </c>
      <c r="B646">
        <v>845.5</v>
      </c>
    </row>
    <row r="647" spans="1:2" x14ac:dyDescent="0.25">
      <c r="A647">
        <v>793.3480224609375</v>
      </c>
      <c r="B647">
        <v>2904</v>
      </c>
    </row>
    <row r="648" spans="1:2" x14ac:dyDescent="0.25">
      <c r="A648">
        <v>793.3599853515625</v>
      </c>
      <c r="B648">
        <v>9422</v>
      </c>
    </row>
    <row r="649" spans="1:2" x14ac:dyDescent="0.25">
      <c r="A649">
        <v>793.37200927734375</v>
      </c>
      <c r="B649">
        <v>19100</v>
      </c>
    </row>
    <row r="650" spans="1:2" x14ac:dyDescent="0.25">
      <c r="A650">
        <v>793.385009765625</v>
      </c>
      <c r="B650">
        <v>22690</v>
      </c>
    </row>
    <row r="651" spans="1:2" x14ac:dyDescent="0.25">
      <c r="A651">
        <v>793.39697265625</v>
      </c>
      <c r="B651">
        <v>16330</v>
      </c>
    </row>
    <row r="652" spans="1:2" x14ac:dyDescent="0.25">
      <c r="A652">
        <v>793.40899658203125</v>
      </c>
      <c r="B652">
        <v>7519</v>
      </c>
    </row>
    <row r="653" spans="1:2" x14ac:dyDescent="0.25">
      <c r="A653">
        <v>793.4219970703125</v>
      </c>
      <c r="B653">
        <v>2414</v>
      </c>
    </row>
    <row r="654" spans="1:2" x14ac:dyDescent="0.25">
      <c r="A654">
        <v>793.43402099609375</v>
      </c>
      <c r="B654">
        <v>652.29998779296875</v>
      </c>
    </row>
    <row r="655" spans="1:2" x14ac:dyDescent="0.25">
      <c r="A655">
        <v>793.44598388671875</v>
      </c>
      <c r="B655">
        <v>279.5</v>
      </c>
    </row>
    <row r="656" spans="1:2" x14ac:dyDescent="0.25">
      <c r="A656">
        <v>793.4580078125</v>
      </c>
      <c r="B656">
        <v>265.79998779296875</v>
      </c>
    </row>
    <row r="657" spans="1:2" x14ac:dyDescent="0.25">
      <c r="A657">
        <v>793.47100830078125</v>
      </c>
      <c r="B657">
        <v>270</v>
      </c>
    </row>
    <row r="658" spans="1:2" x14ac:dyDescent="0.25">
      <c r="A658">
        <v>793.48297119140625</v>
      </c>
      <c r="B658">
        <v>193</v>
      </c>
    </row>
    <row r="659" spans="1:2" x14ac:dyDescent="0.25">
      <c r="A659">
        <v>793.4949951171875</v>
      </c>
      <c r="B659">
        <v>117.80000305175781</v>
      </c>
    </row>
    <row r="660" spans="1:2" x14ac:dyDescent="0.25">
      <c r="A660">
        <v>793.50799560546875</v>
      </c>
      <c r="B660">
        <v>98.75</v>
      </c>
    </row>
    <row r="661" spans="1:2" x14ac:dyDescent="0.25">
      <c r="A661">
        <v>793.52001953125</v>
      </c>
      <c r="B661">
        <v>89</v>
      </c>
    </row>
    <row r="662" spans="1:2" x14ac:dyDescent="0.25">
      <c r="A662">
        <v>793.531982421875</v>
      </c>
      <c r="B662">
        <v>107.69999694824219</v>
      </c>
    </row>
    <row r="663" spans="1:2" x14ac:dyDescent="0.25">
      <c r="A663">
        <v>793.54400634765625</v>
      </c>
      <c r="B663">
        <v>103</v>
      </c>
    </row>
    <row r="664" spans="1:2" x14ac:dyDescent="0.25">
      <c r="A664">
        <v>793.5570068359375</v>
      </c>
      <c r="B664">
        <v>72.5</v>
      </c>
    </row>
    <row r="665" spans="1:2" x14ac:dyDescent="0.25">
      <c r="A665">
        <v>793.5689697265625</v>
      </c>
      <c r="B665">
        <v>93.25</v>
      </c>
    </row>
    <row r="666" spans="1:2" x14ac:dyDescent="0.25">
      <c r="A666">
        <v>793.58099365234375</v>
      </c>
      <c r="B666">
        <v>140.5</v>
      </c>
    </row>
    <row r="667" spans="1:2" x14ac:dyDescent="0.25">
      <c r="A667">
        <v>793.593994140625</v>
      </c>
      <c r="B667">
        <v>158.30000305175781</v>
      </c>
    </row>
    <row r="668" spans="1:2" x14ac:dyDescent="0.25">
      <c r="A668">
        <v>793.60601806640625</v>
      </c>
      <c r="B668">
        <v>128.5</v>
      </c>
    </row>
    <row r="669" spans="1:2" x14ac:dyDescent="0.25">
      <c r="A669">
        <v>793.61798095703125</v>
      </c>
      <c r="B669">
        <v>103.30000305175781</v>
      </c>
    </row>
    <row r="670" spans="1:2" x14ac:dyDescent="0.25">
      <c r="A670">
        <v>793.6309814453125</v>
      </c>
      <c r="B670">
        <v>116</v>
      </c>
    </row>
    <row r="671" spans="1:2" x14ac:dyDescent="0.25">
      <c r="A671">
        <v>793.64300537109375</v>
      </c>
      <c r="B671">
        <v>116</v>
      </c>
    </row>
    <row r="672" spans="1:2" x14ac:dyDescent="0.25">
      <c r="A672">
        <v>793.655029296875</v>
      </c>
      <c r="B672">
        <v>96</v>
      </c>
    </row>
    <row r="673" spans="1:2" x14ac:dyDescent="0.25">
      <c r="A673">
        <v>793.6669921875</v>
      </c>
      <c r="B673">
        <v>88.5</v>
      </c>
    </row>
    <row r="674" spans="1:2" x14ac:dyDescent="0.25">
      <c r="A674">
        <v>793.67999267578125</v>
      </c>
      <c r="B674">
        <v>103</v>
      </c>
    </row>
    <row r="675" spans="1:2" x14ac:dyDescent="0.25">
      <c r="A675">
        <v>793.6920166015625</v>
      </c>
      <c r="B675">
        <v>112.69999694824219</v>
      </c>
    </row>
    <row r="676" spans="1:2" x14ac:dyDescent="0.25">
      <c r="A676">
        <v>793.7039794921875</v>
      </c>
      <c r="B676">
        <v>94.75</v>
      </c>
    </row>
    <row r="677" spans="1:2" x14ac:dyDescent="0.25">
      <c r="A677">
        <v>793.71697998046875</v>
      </c>
      <c r="B677">
        <v>68</v>
      </c>
    </row>
    <row r="678" spans="1:2" x14ac:dyDescent="0.25">
      <c r="A678">
        <v>793.72900390625</v>
      </c>
      <c r="B678">
        <v>49</v>
      </c>
    </row>
    <row r="679" spans="1:2" x14ac:dyDescent="0.25">
      <c r="A679">
        <v>793.74102783203125</v>
      </c>
      <c r="B679">
        <v>67.5</v>
      </c>
    </row>
    <row r="680" spans="1:2" x14ac:dyDescent="0.25">
      <c r="A680">
        <v>793.7540283203125</v>
      </c>
      <c r="B680">
        <v>119.19999694824219</v>
      </c>
    </row>
    <row r="681" spans="1:2" x14ac:dyDescent="0.25">
      <c r="A681">
        <v>793.7659912109375</v>
      </c>
      <c r="B681">
        <v>164.5</v>
      </c>
    </row>
    <row r="682" spans="1:2" x14ac:dyDescent="0.25">
      <c r="A682">
        <v>793.77801513671875</v>
      </c>
      <c r="B682">
        <v>177.80000305175781</v>
      </c>
    </row>
    <row r="683" spans="1:2" x14ac:dyDescent="0.25">
      <c r="A683">
        <v>793.78997802734375</v>
      </c>
      <c r="B683">
        <v>200.19999694824219</v>
      </c>
    </row>
    <row r="684" spans="1:2" x14ac:dyDescent="0.25">
      <c r="A684">
        <v>793.802978515625</v>
      </c>
      <c r="B684">
        <v>344.20001220703125</v>
      </c>
    </row>
    <row r="685" spans="1:2" x14ac:dyDescent="0.25">
      <c r="A685">
        <v>793.81500244140625</v>
      </c>
      <c r="B685">
        <v>534.5</v>
      </c>
    </row>
    <row r="686" spans="1:2" x14ac:dyDescent="0.25">
      <c r="A686">
        <v>793.8270263671875</v>
      </c>
      <c r="B686">
        <v>642</v>
      </c>
    </row>
    <row r="687" spans="1:2" x14ac:dyDescent="0.25">
      <c r="A687">
        <v>793.84002685546875</v>
      </c>
      <c r="B687">
        <v>987.29998779296875</v>
      </c>
    </row>
    <row r="688" spans="1:2" x14ac:dyDescent="0.25">
      <c r="A688">
        <v>793.85198974609375</v>
      </c>
      <c r="B688">
        <v>2118</v>
      </c>
    </row>
    <row r="689" spans="1:2" x14ac:dyDescent="0.25">
      <c r="A689">
        <v>793.864013671875</v>
      </c>
      <c r="B689">
        <v>4556</v>
      </c>
    </row>
    <row r="690" spans="1:2" x14ac:dyDescent="0.25">
      <c r="A690">
        <v>793.87701416015625</v>
      </c>
      <c r="B690">
        <v>7563</v>
      </c>
    </row>
    <row r="691" spans="1:2" x14ac:dyDescent="0.25">
      <c r="A691">
        <v>793.88897705078125</v>
      </c>
      <c r="B691">
        <v>8368</v>
      </c>
    </row>
    <row r="692" spans="1:2" x14ac:dyDescent="0.25">
      <c r="A692">
        <v>793.9010009765625</v>
      </c>
      <c r="B692">
        <v>5994</v>
      </c>
    </row>
    <row r="693" spans="1:2" x14ac:dyDescent="0.25">
      <c r="A693">
        <v>793.91302490234375</v>
      </c>
      <c r="B693">
        <v>2915</v>
      </c>
    </row>
    <row r="694" spans="1:2" x14ac:dyDescent="0.25">
      <c r="A694">
        <v>793.926025390625</v>
      </c>
      <c r="B694">
        <v>1095</v>
      </c>
    </row>
    <row r="695" spans="1:2" x14ac:dyDescent="0.25">
      <c r="A695">
        <v>793.93798828125</v>
      </c>
      <c r="B695">
        <v>368.5</v>
      </c>
    </row>
    <row r="696" spans="1:2" x14ac:dyDescent="0.25">
      <c r="A696">
        <v>793.95001220703125</v>
      </c>
      <c r="B696">
        <v>121.19999694824219</v>
      </c>
    </row>
    <row r="697" spans="1:2" x14ac:dyDescent="0.25">
      <c r="A697">
        <v>793.9630126953125</v>
      </c>
      <c r="B697">
        <v>67.75</v>
      </c>
    </row>
    <row r="698" spans="1:2" x14ac:dyDescent="0.25">
      <c r="A698">
        <v>793.9749755859375</v>
      </c>
      <c r="B698">
        <v>102.80000305175781</v>
      </c>
    </row>
    <row r="699" spans="1:2" x14ac:dyDescent="0.25">
      <c r="A699">
        <v>793.98699951171875</v>
      </c>
      <c r="B699">
        <v>128.80000305175781</v>
      </c>
    </row>
    <row r="700" spans="1:2" x14ac:dyDescent="0.25">
      <c r="A700">
        <v>794</v>
      </c>
      <c r="B700">
        <v>77.25</v>
      </c>
    </row>
    <row r="701" spans="1:2" x14ac:dyDescent="0.25">
      <c r="A701">
        <v>794.01202392578125</v>
      </c>
      <c r="B701">
        <v>23.25</v>
      </c>
    </row>
    <row r="702" spans="1:2" x14ac:dyDescent="0.25">
      <c r="A702">
        <v>794.02398681640625</v>
      </c>
      <c r="B702">
        <v>21.25</v>
      </c>
    </row>
    <row r="703" spans="1:2" x14ac:dyDescent="0.25">
      <c r="A703">
        <v>794.0360107421875</v>
      </c>
      <c r="B703">
        <v>59.25</v>
      </c>
    </row>
    <row r="704" spans="1:2" x14ac:dyDescent="0.25">
      <c r="A704">
        <v>794.04901123046875</v>
      </c>
      <c r="B704">
        <v>90.25</v>
      </c>
    </row>
    <row r="705" spans="1:2" x14ac:dyDescent="0.25">
      <c r="A705">
        <v>794.06097412109375</v>
      </c>
      <c r="B705">
        <v>67.5</v>
      </c>
    </row>
    <row r="706" spans="1:2" x14ac:dyDescent="0.25">
      <c r="A706">
        <v>794.072998046875</v>
      </c>
      <c r="B706">
        <v>43</v>
      </c>
    </row>
    <row r="707" spans="1:2" x14ac:dyDescent="0.25">
      <c r="A707">
        <v>794.08599853515625</v>
      </c>
      <c r="B707">
        <v>47.75</v>
      </c>
    </row>
    <row r="708" spans="1:2" x14ac:dyDescent="0.25">
      <c r="A708">
        <v>794.0980224609375</v>
      </c>
      <c r="B708">
        <v>68.75</v>
      </c>
    </row>
    <row r="709" spans="1:2" x14ac:dyDescent="0.25">
      <c r="A709">
        <v>794.1099853515625</v>
      </c>
      <c r="B709">
        <v>83.5</v>
      </c>
    </row>
    <row r="710" spans="1:2" x14ac:dyDescent="0.25">
      <c r="A710">
        <v>794.12298583984375</v>
      </c>
      <c r="B710">
        <v>90.75</v>
      </c>
    </row>
    <row r="711" spans="1:2" x14ac:dyDescent="0.25">
      <c r="A711">
        <v>794.135009765625</v>
      </c>
      <c r="B711">
        <v>140.30000305175781</v>
      </c>
    </row>
    <row r="712" spans="1:2" x14ac:dyDescent="0.25">
      <c r="A712">
        <v>794.14697265625</v>
      </c>
      <c r="B712">
        <v>177</v>
      </c>
    </row>
    <row r="713" spans="1:2" x14ac:dyDescent="0.25">
      <c r="A713">
        <v>794.15899658203125</v>
      </c>
      <c r="B713">
        <v>157</v>
      </c>
    </row>
    <row r="714" spans="1:2" x14ac:dyDescent="0.25">
      <c r="A714">
        <v>794.1719970703125</v>
      </c>
      <c r="B714">
        <v>140.5</v>
      </c>
    </row>
    <row r="715" spans="1:2" x14ac:dyDescent="0.25">
      <c r="A715">
        <v>794.18402099609375</v>
      </c>
      <c r="B715">
        <v>128.5</v>
      </c>
    </row>
    <row r="716" spans="1:2" x14ac:dyDescent="0.25">
      <c r="A716">
        <v>794.19598388671875</v>
      </c>
      <c r="B716">
        <v>94.25</v>
      </c>
    </row>
    <row r="717" spans="1:2" x14ac:dyDescent="0.25">
      <c r="A717">
        <v>794.208984375</v>
      </c>
      <c r="B717">
        <v>88</v>
      </c>
    </row>
    <row r="718" spans="1:2" x14ac:dyDescent="0.25">
      <c r="A718">
        <v>794.22100830078125</v>
      </c>
      <c r="B718">
        <v>111.69999694824219</v>
      </c>
    </row>
    <row r="719" spans="1:2" x14ac:dyDescent="0.25">
      <c r="A719">
        <v>794.23297119140625</v>
      </c>
      <c r="B719">
        <v>101.80000305175781</v>
      </c>
    </row>
    <row r="720" spans="1:2" x14ac:dyDescent="0.25">
      <c r="A720">
        <v>794.2459716796875</v>
      </c>
      <c r="B720">
        <v>92</v>
      </c>
    </row>
    <row r="721" spans="1:2" x14ac:dyDescent="0.25">
      <c r="A721">
        <v>794.25799560546875</v>
      </c>
      <c r="B721">
        <v>137.30000305175781</v>
      </c>
    </row>
    <row r="722" spans="1:2" x14ac:dyDescent="0.25">
      <c r="A722">
        <v>794.27001953125</v>
      </c>
      <c r="B722">
        <v>161.69999694824219</v>
      </c>
    </row>
    <row r="723" spans="1:2" x14ac:dyDescent="0.25">
      <c r="A723">
        <v>794.28302001953125</v>
      </c>
      <c r="B723">
        <v>128.5</v>
      </c>
    </row>
    <row r="724" spans="1:2" x14ac:dyDescent="0.25">
      <c r="A724">
        <v>794.29498291015625</v>
      </c>
      <c r="B724">
        <v>157.69999694824219</v>
      </c>
    </row>
    <row r="725" spans="1:2" x14ac:dyDescent="0.25">
      <c r="A725">
        <v>794.3070068359375</v>
      </c>
      <c r="B725">
        <v>356.70001220703125</v>
      </c>
    </row>
    <row r="726" spans="1:2" x14ac:dyDescent="0.25">
      <c r="A726">
        <v>794.3189697265625</v>
      </c>
      <c r="B726">
        <v>640.20001220703125</v>
      </c>
    </row>
    <row r="727" spans="1:2" x14ac:dyDescent="0.25">
      <c r="A727">
        <v>794.33197021484375</v>
      </c>
      <c r="B727">
        <v>785.29998779296875</v>
      </c>
    </row>
    <row r="728" spans="1:2" x14ac:dyDescent="0.25">
      <c r="A728">
        <v>794.343994140625</v>
      </c>
      <c r="B728">
        <v>940.5</v>
      </c>
    </row>
    <row r="729" spans="1:2" x14ac:dyDescent="0.25">
      <c r="A729">
        <v>794.35601806640625</v>
      </c>
      <c r="B729">
        <v>1391</v>
      </c>
    </row>
    <row r="730" spans="1:2" x14ac:dyDescent="0.25">
      <c r="A730">
        <v>794.3690185546875</v>
      </c>
      <c r="B730">
        <v>2091</v>
      </c>
    </row>
    <row r="731" spans="1:2" x14ac:dyDescent="0.25">
      <c r="A731">
        <v>794.3809814453125</v>
      </c>
      <c r="B731">
        <v>2600</v>
      </c>
    </row>
    <row r="732" spans="1:2" x14ac:dyDescent="0.25">
      <c r="A732">
        <v>794.39300537109375</v>
      </c>
      <c r="B732">
        <v>2353</v>
      </c>
    </row>
    <row r="733" spans="1:2" x14ac:dyDescent="0.25">
      <c r="A733">
        <v>794.406005859375</v>
      </c>
      <c r="B733">
        <v>1591</v>
      </c>
    </row>
    <row r="734" spans="1:2" x14ac:dyDescent="0.25">
      <c r="A734">
        <v>794.41802978515625</v>
      </c>
      <c r="B734">
        <v>890.5</v>
      </c>
    </row>
    <row r="735" spans="1:2" x14ac:dyDescent="0.25">
      <c r="A735">
        <v>794.42999267578125</v>
      </c>
      <c r="B735">
        <v>397.5</v>
      </c>
    </row>
    <row r="736" spans="1:2" x14ac:dyDescent="0.25">
      <c r="A736">
        <v>794.4429931640625</v>
      </c>
      <c r="B736">
        <v>140.30000305175781</v>
      </c>
    </row>
    <row r="737" spans="1:2" x14ac:dyDescent="0.25">
      <c r="A737">
        <v>794.45501708984375</v>
      </c>
      <c r="B737">
        <v>50</v>
      </c>
    </row>
    <row r="738" spans="1:2" x14ac:dyDescent="0.25">
      <c r="A738">
        <v>794.46697998046875</v>
      </c>
      <c r="B738">
        <v>22.5</v>
      </c>
    </row>
    <row r="739" spans="1:2" x14ac:dyDescent="0.25">
      <c r="A739">
        <v>794.47900390625</v>
      </c>
      <c r="B739">
        <v>31</v>
      </c>
    </row>
    <row r="740" spans="1:2" x14ac:dyDescent="0.25">
      <c r="A740">
        <v>794.49200439453125</v>
      </c>
      <c r="B740">
        <v>42.25</v>
      </c>
    </row>
    <row r="741" spans="1:2" x14ac:dyDescent="0.25">
      <c r="A741">
        <v>794.5040283203125</v>
      </c>
      <c r="B741">
        <v>28.5</v>
      </c>
    </row>
    <row r="742" spans="1:2" x14ac:dyDescent="0.25">
      <c r="A742">
        <v>794.5159912109375</v>
      </c>
      <c r="B742">
        <v>26.25</v>
      </c>
    </row>
    <row r="743" spans="1:2" x14ac:dyDescent="0.25">
      <c r="A743">
        <v>794.52899169921875</v>
      </c>
      <c r="B743">
        <v>47</v>
      </c>
    </row>
    <row r="744" spans="1:2" x14ac:dyDescent="0.25">
      <c r="A744">
        <v>794.541015625</v>
      </c>
      <c r="B744">
        <v>42.5</v>
      </c>
    </row>
    <row r="745" spans="1:2" x14ac:dyDescent="0.25">
      <c r="A745">
        <v>794.552978515625</v>
      </c>
      <c r="B745">
        <v>25.25</v>
      </c>
    </row>
    <row r="746" spans="1:2" x14ac:dyDescent="0.25">
      <c r="A746">
        <v>794.56597900390625</v>
      </c>
      <c r="B746">
        <v>25</v>
      </c>
    </row>
    <row r="747" spans="1:2" x14ac:dyDescent="0.25">
      <c r="A747">
        <v>794.5780029296875</v>
      </c>
      <c r="B747">
        <v>25.25</v>
      </c>
    </row>
    <row r="748" spans="1:2" x14ac:dyDescent="0.25">
      <c r="A748">
        <v>794.59002685546875</v>
      </c>
      <c r="B748">
        <v>24.75</v>
      </c>
    </row>
    <row r="749" spans="1:2" x14ac:dyDescent="0.25">
      <c r="A749">
        <v>794.60198974609375</v>
      </c>
      <c r="B749">
        <v>34.5</v>
      </c>
    </row>
    <row r="750" spans="1:2" x14ac:dyDescent="0.25">
      <c r="A750">
        <v>794.614990234375</v>
      </c>
      <c r="B750">
        <v>36.75</v>
      </c>
    </row>
    <row r="751" spans="1:2" x14ac:dyDescent="0.25">
      <c r="A751">
        <v>794.62701416015625</v>
      </c>
      <c r="B751">
        <v>21</v>
      </c>
    </row>
    <row r="752" spans="1:2" x14ac:dyDescent="0.25">
      <c r="A752">
        <v>794.63897705078125</v>
      </c>
      <c r="B752">
        <v>16.25</v>
      </c>
    </row>
    <row r="753" spans="1:2" x14ac:dyDescent="0.25">
      <c r="A753">
        <v>794.6519775390625</v>
      </c>
      <c r="B753">
        <v>35.5</v>
      </c>
    </row>
    <row r="754" spans="1:2" x14ac:dyDescent="0.25">
      <c r="A754">
        <v>794.66400146484375</v>
      </c>
      <c r="B754">
        <v>53.75</v>
      </c>
    </row>
    <row r="755" spans="1:2" x14ac:dyDescent="0.25">
      <c r="A755">
        <v>794.676025390625</v>
      </c>
      <c r="B755">
        <v>49</v>
      </c>
    </row>
    <row r="756" spans="1:2" x14ac:dyDescent="0.25">
      <c r="A756">
        <v>794.68902587890625</v>
      </c>
      <c r="B756">
        <v>37.25</v>
      </c>
    </row>
    <row r="757" spans="1:2" x14ac:dyDescent="0.25">
      <c r="A757">
        <v>794.70098876953125</v>
      </c>
      <c r="B757">
        <v>41.75</v>
      </c>
    </row>
    <row r="758" spans="1:2" x14ac:dyDescent="0.25">
      <c r="A758">
        <v>794.7130126953125</v>
      </c>
      <c r="B758">
        <v>56.25</v>
      </c>
    </row>
    <row r="759" spans="1:2" x14ac:dyDescent="0.25">
      <c r="A759">
        <v>794.72601318359375</v>
      </c>
      <c r="B759">
        <v>84.75</v>
      </c>
    </row>
    <row r="760" spans="1:2" x14ac:dyDescent="0.25">
      <c r="A760">
        <v>794.73797607421875</v>
      </c>
      <c r="B760">
        <v>107.69999694824219</v>
      </c>
    </row>
    <row r="761" spans="1:2" x14ac:dyDescent="0.25">
      <c r="A761">
        <v>794.75</v>
      </c>
      <c r="B761">
        <v>90</v>
      </c>
    </row>
    <row r="762" spans="1:2" x14ac:dyDescent="0.25">
      <c r="A762">
        <v>794.76202392578125</v>
      </c>
      <c r="B762">
        <v>74</v>
      </c>
    </row>
    <row r="763" spans="1:2" x14ac:dyDescent="0.25">
      <c r="A763">
        <v>794.7750244140625</v>
      </c>
      <c r="B763">
        <v>94.75</v>
      </c>
    </row>
    <row r="764" spans="1:2" x14ac:dyDescent="0.25">
      <c r="A764">
        <v>794.7869873046875</v>
      </c>
      <c r="B764">
        <v>109.69999694824219</v>
      </c>
    </row>
    <row r="765" spans="1:2" x14ac:dyDescent="0.25">
      <c r="A765">
        <v>794.79901123046875</v>
      </c>
      <c r="B765">
        <v>111.5</v>
      </c>
    </row>
    <row r="766" spans="1:2" x14ac:dyDescent="0.25">
      <c r="A766">
        <v>794.81201171875</v>
      </c>
      <c r="B766">
        <v>129</v>
      </c>
    </row>
    <row r="767" spans="1:2" x14ac:dyDescent="0.25">
      <c r="A767">
        <v>794.823974609375</v>
      </c>
      <c r="B767">
        <v>164.30000305175781</v>
      </c>
    </row>
    <row r="768" spans="1:2" x14ac:dyDescent="0.25">
      <c r="A768">
        <v>794.83599853515625</v>
      </c>
      <c r="B768">
        <v>255</v>
      </c>
    </row>
    <row r="769" spans="1:2" x14ac:dyDescent="0.25">
      <c r="A769">
        <v>794.8489990234375</v>
      </c>
      <c r="B769">
        <v>439</v>
      </c>
    </row>
    <row r="770" spans="1:2" x14ac:dyDescent="0.25">
      <c r="A770">
        <v>794.86102294921875</v>
      </c>
      <c r="B770">
        <v>668.79998779296875</v>
      </c>
    </row>
    <row r="771" spans="1:2" x14ac:dyDescent="0.25">
      <c r="A771">
        <v>794.87298583984375</v>
      </c>
      <c r="B771">
        <v>893</v>
      </c>
    </row>
    <row r="772" spans="1:2" x14ac:dyDescent="0.25">
      <c r="A772">
        <v>794.885986328125</v>
      </c>
      <c r="B772">
        <v>1003</v>
      </c>
    </row>
    <row r="773" spans="1:2" x14ac:dyDescent="0.25">
      <c r="A773">
        <v>794.89801025390625</v>
      </c>
      <c r="B773">
        <v>922</v>
      </c>
    </row>
    <row r="774" spans="1:2" x14ac:dyDescent="0.25">
      <c r="A774">
        <v>794.90997314453125</v>
      </c>
      <c r="B774">
        <v>672</v>
      </c>
    </row>
    <row r="775" spans="1:2" x14ac:dyDescent="0.25">
      <c r="A775">
        <v>794.9219970703125</v>
      </c>
      <c r="B775">
        <v>333.70001220703125</v>
      </c>
    </row>
    <row r="776" spans="1:2" x14ac:dyDescent="0.25">
      <c r="A776">
        <v>794.93499755859375</v>
      </c>
      <c r="B776">
        <v>113</v>
      </c>
    </row>
    <row r="777" spans="1:2" x14ac:dyDescent="0.25">
      <c r="A777">
        <v>794.947021484375</v>
      </c>
      <c r="B777">
        <v>36.75</v>
      </c>
    </row>
    <row r="778" spans="1:2" x14ac:dyDescent="0.25">
      <c r="A778">
        <v>794.958984375</v>
      </c>
      <c r="B778">
        <v>15</v>
      </c>
    </row>
    <row r="779" spans="1:2" x14ac:dyDescent="0.25">
      <c r="A779">
        <v>794.97198486328125</v>
      </c>
      <c r="B779">
        <v>22.5</v>
      </c>
    </row>
    <row r="780" spans="1:2" x14ac:dyDescent="0.25">
      <c r="A780">
        <v>794.9840087890625</v>
      </c>
      <c r="B780">
        <v>22.75</v>
      </c>
    </row>
    <row r="781" spans="1:2" x14ac:dyDescent="0.25">
      <c r="A781">
        <v>794.9959716796875</v>
      </c>
      <c r="B781">
        <v>20.25</v>
      </c>
    </row>
    <row r="782" spans="1:2" x14ac:dyDescent="0.25">
      <c r="A782">
        <v>795.00897216796875</v>
      </c>
      <c r="B782">
        <v>31.75</v>
      </c>
    </row>
    <row r="783" spans="1:2" x14ac:dyDescent="0.25">
      <c r="A783">
        <v>795.02099609375</v>
      </c>
      <c r="B783">
        <v>42.75</v>
      </c>
    </row>
    <row r="784" spans="1:2" x14ac:dyDescent="0.25">
      <c r="A784">
        <v>795.03302001953125</v>
      </c>
      <c r="B784">
        <v>35.25</v>
      </c>
    </row>
    <row r="785" spans="1:2" x14ac:dyDescent="0.25">
      <c r="A785">
        <v>795.0460205078125</v>
      </c>
      <c r="B785">
        <v>27.5</v>
      </c>
    </row>
    <row r="786" spans="1:2" x14ac:dyDescent="0.25">
      <c r="A786">
        <v>795.0579833984375</v>
      </c>
      <c r="B786">
        <v>18.75</v>
      </c>
    </row>
    <row r="787" spans="1:2" x14ac:dyDescent="0.25">
      <c r="A787">
        <v>795.07000732421875</v>
      </c>
      <c r="B787">
        <v>8</v>
      </c>
    </row>
    <row r="788" spans="1:2" x14ac:dyDescent="0.25">
      <c r="A788">
        <v>795.08197021484375</v>
      </c>
      <c r="B788">
        <v>13.75</v>
      </c>
    </row>
    <row r="789" spans="1:2" x14ac:dyDescent="0.25">
      <c r="A789">
        <v>795.094970703125</v>
      </c>
      <c r="B789">
        <v>33</v>
      </c>
    </row>
    <row r="790" spans="1:2" x14ac:dyDescent="0.25">
      <c r="A790">
        <v>795.10699462890625</v>
      </c>
      <c r="B790">
        <v>59</v>
      </c>
    </row>
    <row r="791" spans="1:2" x14ac:dyDescent="0.25">
      <c r="A791">
        <v>795.1190185546875</v>
      </c>
      <c r="B791">
        <v>67.75</v>
      </c>
    </row>
    <row r="792" spans="1:2" x14ac:dyDescent="0.25">
      <c r="A792">
        <v>795.13201904296875</v>
      </c>
      <c r="B792">
        <v>52.25</v>
      </c>
    </row>
    <row r="793" spans="1:2" x14ac:dyDescent="0.25">
      <c r="A793">
        <v>795.14398193359375</v>
      </c>
      <c r="B793">
        <v>60.5</v>
      </c>
    </row>
    <row r="794" spans="1:2" x14ac:dyDescent="0.25">
      <c r="A794">
        <v>795.156005859375</v>
      </c>
      <c r="B794">
        <v>90.75</v>
      </c>
    </row>
    <row r="795" spans="1:2" x14ac:dyDescent="0.25">
      <c r="A795">
        <v>795.16900634765625</v>
      </c>
      <c r="B795">
        <v>93.75</v>
      </c>
    </row>
    <row r="796" spans="1:2" x14ac:dyDescent="0.25">
      <c r="A796">
        <v>795.1810302734375</v>
      </c>
      <c r="B796">
        <v>65</v>
      </c>
    </row>
    <row r="797" spans="1:2" x14ac:dyDescent="0.25">
      <c r="A797">
        <v>795.1929931640625</v>
      </c>
      <c r="B797">
        <v>34.5</v>
      </c>
    </row>
    <row r="798" spans="1:2" x14ac:dyDescent="0.25">
      <c r="A798">
        <v>795.20599365234375</v>
      </c>
      <c r="B798">
        <v>50</v>
      </c>
    </row>
    <row r="799" spans="1:2" x14ac:dyDescent="0.25">
      <c r="A799">
        <v>795.218017578125</v>
      </c>
      <c r="B799">
        <v>73.5</v>
      </c>
    </row>
    <row r="800" spans="1:2" x14ac:dyDescent="0.25">
      <c r="A800">
        <v>795.22998046875</v>
      </c>
      <c r="B800">
        <v>73.75</v>
      </c>
    </row>
    <row r="801" spans="1:2" x14ac:dyDescent="0.25">
      <c r="A801">
        <v>795.24298095703125</v>
      </c>
      <c r="B801">
        <v>91.25</v>
      </c>
    </row>
    <row r="802" spans="1:2" x14ac:dyDescent="0.25">
      <c r="A802">
        <v>795.2550048828125</v>
      </c>
      <c r="B802">
        <v>95.5</v>
      </c>
    </row>
    <row r="803" spans="1:2" x14ac:dyDescent="0.25">
      <c r="A803">
        <v>795.26702880859375</v>
      </c>
      <c r="B803">
        <v>95.25</v>
      </c>
    </row>
    <row r="804" spans="1:2" x14ac:dyDescent="0.25">
      <c r="A804">
        <v>795.27899169921875</v>
      </c>
      <c r="B804">
        <v>110.69999694824219</v>
      </c>
    </row>
  </sheetData>
  <sheetProtection formatCells="0"/>
  <sortState ref="A1:B804">
    <sortCondition ref="A1"/>
  </sortState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V804"/>
  <sheetViews>
    <sheetView workbookViewId="0">
      <selection activeCell="Q8" sqref="Q8"/>
    </sheetView>
  </sheetViews>
  <sheetFormatPr defaultRowHeight="15" x14ac:dyDescent="0.25"/>
  <cols>
    <col min="6" max="6" width="17.7109375" customWidth="1"/>
  </cols>
  <sheetData>
    <row r="1" spans="1:22" ht="15.75" thickBot="1" x14ac:dyDescent="0.3">
      <c r="A1">
        <v>785.42401123046875</v>
      </c>
      <c r="B1">
        <v>216.5</v>
      </c>
      <c r="C1" s="2" t="s">
        <v>18</v>
      </c>
      <c r="D1">
        <f>D2 - (1/$G$6)</f>
        <v>785.84197998046875</v>
      </c>
      <c r="E1">
        <v>0</v>
      </c>
      <c r="G1" s="2" t="s">
        <v>20</v>
      </c>
      <c r="H1" s="2" t="s">
        <v>21</v>
      </c>
      <c r="I1" s="2" t="s">
        <v>21</v>
      </c>
      <c r="J1">
        <f>'hidden params'!J1</f>
        <v>1</v>
      </c>
      <c r="K1">
        <f>IF(ISNUMBER(D1),ROUND((D1-I$2)*$G$6,0),"")</f>
        <v>0</v>
      </c>
      <c r="L1">
        <f>IF(ISNUMBER((((EXP(GAMMALN($I$3+1)))/((EXP(GAMMALN(K1+1)))*(EXP(GAMMALN($I$3-K1+1))))))*(($I$8)^K1)*((1-$I$8)^($I$3-K1))),(((EXP(GAMMALN($I$3+1)))/((EXP(GAMMALN(K1+1)))*(EXP(GAMMALN($I$3-K1+1))))))*(($I$8)^K1)*((1-$I$8)^($I$3-K1)),0)</f>
        <v>1.4709132423754647E-2</v>
      </c>
      <c r="M1">
        <f>I$7*(L$1*J1) + $I$4</f>
        <v>1849.9144562978004</v>
      </c>
      <c r="N1">
        <f>IF(ISNUMBER((((EXP(GAMMALN($I$22+1)))/((EXP(GAMMALN(K1+1)))*(EXP(GAMMALN($I$22-K1+1))))))*(($I$11)^K1)*((1-$I$11)^($I$22-K1))),(((EXP(GAMMALN($I$22+1)))/((EXP(GAMMALN(K1+1)))*(EXP(GAMMALN($I$22-K1+1))))))*(($I$11)^K1)*((1-$I$11)^($I$22-K1)),0)</f>
        <v>4.883203412172833E-8</v>
      </c>
      <c r="O1">
        <f>I$10*(N$1*J1)+$I$4</f>
        <v>5.7052690707882145E-3</v>
      </c>
      <c r="P1">
        <f>IF(ISNUMBER(D1),SUM(M1,O1,V1)-(2*$I$4),"")</f>
        <v>1849.9201617133706</v>
      </c>
      <c r="Q1">
        <f>IF(ISNUMBER(P1),P1-E1,"")</f>
        <v>1849.9201617133706</v>
      </c>
      <c r="R1">
        <f>IF(ISNUMBER(P1),Q1*Q1,"")</f>
        <v>3422204.6047136234</v>
      </c>
      <c r="S1">
        <f>IF(ISNUMBER(P1),((IF(P1&gt;E1,I$5*(P1-E1),P1-E1)))^2,"")</f>
        <v>3422204.6047136234</v>
      </c>
      <c r="T1">
        <f>IF(ISNUMBER(P1),(M1*D1),"")</f>
        <v>1453740.4391315558</v>
      </c>
      <c r="U1">
        <f>IF(ISNUMBER((((EXP(GAMMALN($I$23+1)))/((EXP(GAMMALN(K1+1)))*(EXP(GAMMALN($I$23-K1+1))))))*(($I$14)^K1)*((1-$I$14)^($I$23-K1))),(((EXP(GAMMALN($I$23+1)))/((EXP(GAMMALN(K1+1)))*(EXP(GAMMALN($I$23-K1+1))))))*(($I$14)^K1)*((1-$I$14)^($I$23-K1)),0)</f>
        <v>1.1599613687895191E-12</v>
      </c>
      <c r="V1">
        <f>I$13*(U$1*J1)+$I$4</f>
        <v>1.7744714477444782E-7</v>
      </c>
    </row>
    <row r="2" spans="1:22" ht="15.75" thickTop="1" x14ac:dyDescent="0.25">
      <c r="A2">
        <v>785.43597412109375</v>
      </c>
      <c r="B2">
        <v>140</v>
      </c>
      <c r="C2" s="2" t="s">
        <v>19</v>
      </c>
      <c r="D2">
        <v>786.34197998046875</v>
      </c>
      <c r="E2">
        <v>11710</v>
      </c>
      <c r="F2" s="3" t="s">
        <v>22</v>
      </c>
      <c r="G2" s="4">
        <v>7.542724609375</v>
      </c>
      <c r="H2" t="s">
        <v>431</v>
      </c>
      <c r="I2">
        <f>'hidden params'!I2</f>
        <v>785.83883500000002</v>
      </c>
      <c r="J2">
        <f>'hidden params'!J2</f>
        <v>0.80344617693080145</v>
      </c>
      <c r="K2">
        <f t="shared" ref="K2:K30" si="0">IF(ISNUMBER(D2),ROUND((D2-I$2)*$G$6,0),"")</f>
        <v>1</v>
      </c>
      <c r="L2">
        <f t="shared" ref="L2:L30" si="1">IF(ISNUMBER((((EXP(GAMMALN($I$3+1)))/((EXP(GAMMALN(K2+1)))*(EXP(GAMMALN($I$3-K2+1))))))*(($I$8)^K2)*((1-$I$8)^($I$3-K2))),(((EXP(GAMMALN($I$3+1)))/((EXP(GAMMALN(K2+1)))*(EXP(GAMMALN($I$3-K2+1))))))*(($I$8)^K2)*((1-$I$8)^($I$3-K2)),0)</f>
        <v>7.3616774501553059E-2</v>
      </c>
      <c r="M2">
        <f>I$7*((L$1*J2)+(L$2*J1)) + $I$4</f>
        <v>10744.822526503998</v>
      </c>
      <c r="N2">
        <f t="shared" ref="N2:N30" si="2">IF(ISNUMBER((((EXP(GAMMALN($I$22+1)))/((EXP(GAMMALN(K2+1)))*(EXP(GAMMALN($I$22-K2+1))))))*(($I$11)^K2)*((1-$I$11)^($I$22-K2))),(((EXP(GAMMALN($I$22+1)))/((EXP(GAMMALN(K2+1)))*(EXP(GAMMALN($I$22-K2+1))))))*(($I$11)^K2)*((1-$I$11)^($I$22-K2)),0)</f>
        <v>1.6828742800743666E-6</v>
      </c>
      <c r="O2">
        <f>I$10*((N$1*J2)+(N$2*J1))+$I$4</f>
        <v>0.20120121728293702</v>
      </c>
      <c r="P2">
        <f t="shared" ref="P2:P30" si="3">IF(ISNUMBER(D2),SUM(M2,O2,V2)-(2*$I$4),"")</f>
        <v>10745.023742164998</v>
      </c>
      <c r="Q2">
        <f t="shared" ref="Q2:Q30" si="4">IF(ISNUMBER(P2),P2-E2,"")</f>
        <v>-964.97625783500189</v>
      </c>
      <c r="R2">
        <f t="shared" ref="R2:R30" si="5">IF(ISNUMBER(P2),Q2*Q2,"")</f>
        <v>931179.17818524409</v>
      </c>
      <c r="S2">
        <f t="shared" ref="S2:S30" si="6">IF(ISNUMBER(P2),((IF(P2&gt;E2,I$5*(P2-E2),P2-E2)))^2,"")</f>
        <v>931179.17818524409</v>
      </c>
      <c r="T2">
        <f t="shared" ref="T2:T30" si="7">IF(ISNUMBER(P2),(M2*D2),"")</f>
        <v>8449105.0200298969</v>
      </c>
      <c r="U2">
        <f t="shared" ref="U2:U30" si="8">IF(ISNUMBER((((EXP(GAMMALN($I$23+1)))/((EXP(GAMMALN(K2+1)))*(EXP(GAMMALN($I$23-K2+1))))))*(($I$14)^K2)*((1-$I$14)^($I$23-K2))),(((EXP(GAMMALN($I$23+1)))/((EXP(GAMMALN(K2+1)))*(EXP(GAMMALN($I$23-K2+1))))))*(($I$14)^K2)*((1-$I$14)^($I$23-K2)),0)</f>
        <v>1.0261663699069242E-10</v>
      </c>
      <c r="V2">
        <f>I$13*((U$1*J2)+(U$2*J1))+$I$4</f>
        <v>1.4474664658997983E-5</v>
      </c>
    </row>
    <row r="3" spans="1:22" x14ac:dyDescent="0.25">
      <c r="A3">
        <v>785.447998046875</v>
      </c>
      <c r="B3">
        <v>55.25</v>
      </c>
      <c r="D3">
        <v>786.843994140625</v>
      </c>
      <c r="E3">
        <v>29630</v>
      </c>
      <c r="F3" s="7" t="s">
        <v>16</v>
      </c>
      <c r="G3" s="8">
        <f>IF(ISBLANK(G2),"",$G$2*$G$6)</f>
        <v>15.08544921875</v>
      </c>
      <c r="H3" s="22" t="s">
        <v>432</v>
      </c>
      <c r="I3" s="22">
        <v>12.697835342835633</v>
      </c>
      <c r="J3">
        <f>'hidden params'!J3</f>
        <v>0.37217999724675188</v>
      </c>
      <c r="K3">
        <f t="shared" si="0"/>
        <v>2</v>
      </c>
      <c r="L3">
        <f t="shared" si="1"/>
        <v>0.16971191321191617</v>
      </c>
      <c r="M3">
        <f>I$7*((L$1*J3)+(L$2*J2)+(L$3*J1)) + $I$4</f>
        <v>29471.274637765724</v>
      </c>
      <c r="N3">
        <f t="shared" si="2"/>
        <v>2.6767414844788983E-5</v>
      </c>
      <c r="O3">
        <f>I$10*((N$1*J3)+(N$2*J2)+(N$3*J1))+$I$4</f>
        <v>3.2874454165592337</v>
      </c>
      <c r="P3">
        <f t="shared" si="3"/>
        <v>29474.56268216145</v>
      </c>
      <c r="Q3">
        <f t="shared" si="4"/>
        <v>-155.43731783855037</v>
      </c>
      <c r="R3">
        <f t="shared" si="5"/>
        <v>24160.759776842529</v>
      </c>
      <c r="S3">
        <f t="shared" si="6"/>
        <v>24160.759776842529</v>
      </c>
      <c r="T3">
        <f t="shared" si="7"/>
        <v>23189295.448394883</v>
      </c>
      <c r="U3">
        <f t="shared" si="8"/>
        <v>4.2067845501551593E-9</v>
      </c>
      <c r="V3">
        <f>I$13*((U$1*J3)+(U$2*J2)+(U$3*J1))+$I$4</f>
        <v>5.9901011509064402E-4</v>
      </c>
    </row>
    <row r="4" spans="1:22" x14ac:dyDescent="0.25">
      <c r="A4">
        <v>785.46099853515625</v>
      </c>
      <c r="B4">
        <v>17.75</v>
      </c>
      <c r="D4">
        <v>787.34600830078125</v>
      </c>
      <c r="E4">
        <v>49920</v>
      </c>
      <c r="F4" s="5" t="s">
        <v>23</v>
      </c>
      <c r="G4" s="6">
        <v>790.46881103515625</v>
      </c>
      <c r="H4" t="s">
        <v>11</v>
      </c>
      <c r="I4">
        <v>1.5473905852702618E-8</v>
      </c>
      <c r="J4">
        <f>'hidden params'!J4</f>
        <v>0.12617301604219128</v>
      </c>
      <c r="K4">
        <f t="shared" si="0"/>
        <v>3</v>
      </c>
      <c r="L4">
        <f t="shared" si="1"/>
        <v>0.23853220336370959</v>
      </c>
      <c r="M4">
        <f>I$7*((L$1*J4)+(L$2*J3)+(L$3*J2)+(L$4*J1)) + $I$4</f>
        <v>50827.3761873369</v>
      </c>
      <c r="N4">
        <f t="shared" si="2"/>
        <v>2.6018446824692442E-4</v>
      </c>
      <c r="O4">
        <f>I$10*((N$1*J4)+(N$2*J3)+(N$3*J2)+(N$4*J1))+$I$4</f>
        <v>32.985009386739883</v>
      </c>
      <c r="P4">
        <f t="shared" si="3"/>
        <v>50860.376460415384</v>
      </c>
      <c r="Q4">
        <f t="shared" si="4"/>
        <v>940.37646041538392</v>
      </c>
      <c r="R4">
        <f t="shared" si="5"/>
        <v>884307.88730336609</v>
      </c>
      <c r="S4">
        <f t="shared" si="6"/>
        <v>884307.88730336609</v>
      </c>
      <c r="T4">
        <f t="shared" si="7"/>
        <v>40018731.753501892</v>
      </c>
      <c r="U4">
        <f t="shared" si="8"/>
        <v>1.0589183536510113E-7</v>
      </c>
      <c r="V4">
        <f>I$13*((U$1*J4)+(U$2*J3)+(U$3*J2)+(U$4*J1))+$I$4</f>
        <v>1.5263722683913308E-2</v>
      </c>
    </row>
    <row r="5" spans="1:22" ht="15.75" thickBot="1" x14ac:dyDescent="0.3">
      <c r="A5">
        <v>785.4730224609375</v>
      </c>
      <c r="B5">
        <v>30.75</v>
      </c>
      <c r="D5">
        <v>787.8480224609375</v>
      </c>
      <c r="E5">
        <v>62990</v>
      </c>
      <c r="F5" s="9" t="s">
        <v>24</v>
      </c>
      <c r="G5" s="10">
        <f>($G$4-1.00794)*$G$6</f>
        <v>1578.9217420703126</v>
      </c>
      <c r="H5" t="s">
        <v>433</v>
      </c>
      <c r="I5">
        <f>'hidden params'!D2</f>
        <v>1</v>
      </c>
      <c r="J5">
        <f>'hidden params'!J5</f>
        <v>3.4501219851586933E-2</v>
      </c>
      <c r="K5">
        <f t="shared" si="0"/>
        <v>4</v>
      </c>
      <c r="L5">
        <f t="shared" si="1"/>
        <v>0.22794069631667391</v>
      </c>
      <c r="M5">
        <f>I$7*((L$1*J5)+(L$2*J4)+(L$3*J3)+(L$4*J2)+(L$5*J1)) + $I$4</f>
        <v>61945.95725211336</v>
      </c>
      <c r="N5">
        <f t="shared" si="2"/>
        <v>1.7243478719965611E-3</v>
      </c>
      <c r="O5">
        <f>I$10*((N$1*J5)+(N$2*J4)+(N$3*J3)+(N$4*J2)+(N$5*J1))+$I$4</f>
        <v>227.07533734616345</v>
      </c>
      <c r="P5">
        <f t="shared" si="3"/>
        <v>62173.299902263178</v>
      </c>
      <c r="Q5">
        <f t="shared" si="4"/>
        <v>-816.7000977368225</v>
      </c>
      <c r="R5">
        <f t="shared" si="5"/>
        <v>666999.0496433354</v>
      </c>
      <c r="S5">
        <f t="shared" si="6"/>
        <v>666999.0496433354</v>
      </c>
      <c r="T5">
        <f t="shared" si="7"/>
        <v>48803999.920527279</v>
      </c>
      <c r="U5">
        <f t="shared" si="8"/>
        <v>1.8276872219583193E-6</v>
      </c>
      <c r="V5">
        <f>I$13*((U$1*J5)+(U$2*J4)+(U$3*J3)+(U$4*J2)+(U$5*J1))+$I$4</f>
        <v>0.26731283460115729</v>
      </c>
    </row>
    <row r="6" spans="1:22" ht="15.75" thickTop="1" x14ac:dyDescent="0.25">
      <c r="A6">
        <v>785.4849853515625</v>
      </c>
      <c r="B6">
        <v>23.5</v>
      </c>
      <c r="D6">
        <v>788.35101318359375</v>
      </c>
      <c r="E6">
        <v>58180</v>
      </c>
      <c r="F6" t="s">
        <v>25</v>
      </c>
      <c r="G6">
        <v>2</v>
      </c>
      <c r="H6" t="s">
        <v>434</v>
      </c>
      <c r="I6">
        <f>SUM(S1:S30)</f>
        <v>11664337.590537921</v>
      </c>
      <c r="J6">
        <f>'hidden params'!J6</f>
        <v>8.0089009138998458E-3</v>
      </c>
      <c r="K6">
        <f t="shared" si="0"/>
        <v>5</v>
      </c>
      <c r="L6">
        <f t="shared" si="1"/>
        <v>0.15628708255989704</v>
      </c>
      <c r="M6">
        <f>I$7*((L$1*J6)+(L$2*J5)+(L$3*J4)+(L$4*J3)+(L$5*J2)+(L$6*J1)) + $I$4</f>
        <v>56880.718334043529</v>
      </c>
      <c r="N6">
        <f t="shared" si="2"/>
        <v>8.2281253892385314E-3</v>
      </c>
      <c r="O6">
        <f>I$10*((N$1*J6)+(N$2*J5)+(N$3*J4)+(N$4*J3)+(N$5*J2)+(N$6*J1))+$I$4</f>
        <v>1134.9064654508634</v>
      </c>
      <c r="P6">
        <f t="shared" si="3"/>
        <v>58019.028873609008</v>
      </c>
      <c r="Q6">
        <f t="shared" si="4"/>
        <v>-160.97112639099214</v>
      </c>
      <c r="R6">
        <f t="shared" si="5"/>
        <v>25911.703531584768</v>
      </c>
      <c r="S6">
        <f t="shared" si="6"/>
        <v>25911.703531584768</v>
      </c>
      <c r="T6">
        <f t="shared" si="7"/>
        <v>44841971.929253832</v>
      </c>
      <c r="U6">
        <f t="shared" si="8"/>
        <v>2.2869673636968202E-5</v>
      </c>
      <c r="V6">
        <f>I$13*((U$1*J6)+(U$2*J5)+(U$3*J4)+(U$4*J3)+(U$5*J2)+(U$6*J1))+$I$4</f>
        <v>3.4040741455621308</v>
      </c>
    </row>
    <row r="7" spans="1:22" x14ac:dyDescent="0.25">
      <c r="A7">
        <v>785.49700927734375</v>
      </c>
      <c r="B7">
        <v>9.75</v>
      </c>
      <c r="D7">
        <v>788.85400390625</v>
      </c>
      <c r="E7">
        <v>44260</v>
      </c>
      <c r="F7" t="s">
        <v>26</v>
      </c>
      <c r="G7" s="11">
        <v>0.10000000149011612</v>
      </c>
      <c r="H7" s="22" t="s">
        <v>435</v>
      </c>
      <c r="I7" s="22">
        <v>125766.38804983428</v>
      </c>
      <c r="J7">
        <f>'hidden params'!J7</f>
        <v>1.6289556013377802E-3</v>
      </c>
      <c r="K7">
        <f t="shared" si="0"/>
        <v>6</v>
      </c>
      <c r="L7">
        <f t="shared" si="1"/>
        <v>7.9031547732498264E-2</v>
      </c>
      <c r="M7">
        <f>I$7*((L$1*J7)+(L$2*J6)+(L$3*J5)+(L$4*J4)+(L$5*J3)+(L$6*J2)+(L$7*J1)) + $I$4</f>
        <v>40999.832439612706</v>
      </c>
      <c r="N7">
        <f t="shared" si="2"/>
        <v>2.9083264362958137E-2</v>
      </c>
      <c r="O7">
        <f>I$10*((N$1*J7)+(N$2*J6)+(N$3*J5)+(N$4*J4)+(N$5*J3)+(N$6*J2)+(N$7*J1))+$I$4</f>
        <v>4249.2208115264766</v>
      </c>
      <c r="P7">
        <f t="shared" si="3"/>
        <v>45281.568895076984</v>
      </c>
      <c r="Q7">
        <f t="shared" si="4"/>
        <v>1021.5688950769836</v>
      </c>
      <c r="R7">
        <f t="shared" si="5"/>
        <v>1043603.0073888091</v>
      </c>
      <c r="S7">
        <f t="shared" si="6"/>
        <v>1043603.0073888091</v>
      </c>
      <c r="T7">
        <f t="shared" si="7"/>
        <v>32342881.979473837</v>
      </c>
      <c r="U7">
        <f t="shared" si="8"/>
        <v>2.1379049323348335E-4</v>
      </c>
      <c r="V7">
        <f>I$13*((U$1*J7)+(U$2*J6)+(U$3*J5)+(U$4*J4)+(U$5*J3)+(U$6*J2)+(U$7*J1))+$I$4</f>
        <v>32.515643968749757</v>
      </c>
    </row>
    <row r="8" spans="1:22" x14ac:dyDescent="0.25">
      <c r="A8">
        <v>785.510009765625</v>
      </c>
      <c r="B8">
        <v>12.5</v>
      </c>
      <c r="D8">
        <v>789.35601806640625</v>
      </c>
      <c r="E8">
        <v>36990</v>
      </c>
      <c r="F8" t="s">
        <v>27</v>
      </c>
      <c r="G8" s="11">
        <v>2.9999999329447746E-2</v>
      </c>
      <c r="H8" s="22" t="s">
        <v>436</v>
      </c>
      <c r="I8" s="22">
        <v>0.28271636974534853</v>
      </c>
      <c r="J8">
        <f>'hidden params'!J8</f>
        <v>2.9654445356787595E-4</v>
      </c>
      <c r="K8">
        <f t="shared" si="0"/>
        <v>7</v>
      </c>
      <c r="L8">
        <f t="shared" si="1"/>
        <v>2.9805536940185555E-2</v>
      </c>
      <c r="M8">
        <f>I$7*((L$1*J8)+(L$2*J7)+(L$3*J6)+(L$4*J5)+(L$5*J4)+(L$6*J3)+(L$7*J2)+(L$8*J1)) + $I$4</f>
        <v>23888.465314911798</v>
      </c>
      <c r="N8">
        <f t="shared" si="2"/>
        <v>7.7098631061310069E-2</v>
      </c>
      <c r="O8">
        <f>I$10*((N$1*J8)+(N$2*J7)+(N$3*J6)+(N$4*J5)+(N$5*J4)+(N$6*J3)+(N$7*J2)+(N$8*J1))+$I$4</f>
        <v>12122.086606506495</v>
      </c>
      <c r="P8">
        <f t="shared" si="3"/>
        <v>36247.348039961988</v>
      </c>
      <c r="Q8">
        <f t="shared" si="4"/>
        <v>-742.65196003801248</v>
      </c>
      <c r="R8">
        <f t="shared" si="5"/>
        <v>551531.9337483017</v>
      </c>
      <c r="S8">
        <f t="shared" si="6"/>
        <v>551531.9337483017</v>
      </c>
      <c r="T8">
        <f t="shared" si="7"/>
        <v>18856503.858696237</v>
      </c>
      <c r="U8">
        <f t="shared" si="8"/>
        <v>1.5152857286949853E-3</v>
      </c>
      <c r="V8">
        <f>I$13*((U$1*J8)+(U$2*J7)+(U$3*J6)+(U$4*J5)+(U$5*J4)+(U$6*J3)+(U$7*J2)+(U$8*J1))+$I$4</f>
        <v>236.79611857463908</v>
      </c>
    </row>
    <row r="9" spans="1:22" x14ac:dyDescent="0.25">
      <c r="A9">
        <v>785.52197265625</v>
      </c>
      <c r="B9">
        <v>17</v>
      </c>
      <c r="D9">
        <v>789.8590087890625</v>
      </c>
      <c r="E9">
        <v>39700</v>
      </c>
      <c r="F9" t="s">
        <v>28</v>
      </c>
      <c r="G9">
        <v>6</v>
      </c>
      <c r="H9" t="s">
        <v>442</v>
      </c>
      <c r="I9">
        <f>I3*I8</f>
        <v>3.5898859117506734</v>
      </c>
      <c r="J9">
        <f>'hidden params'!J9</f>
        <v>4.9062092495307995E-5</v>
      </c>
      <c r="K9">
        <f t="shared" si="0"/>
        <v>8</v>
      </c>
      <c r="L9">
        <f t="shared" si="1"/>
        <v>8.367137265214316E-3</v>
      </c>
      <c r="M9">
        <f>I$7*((L$1*J9)+(L$2*J8)+(L$3*J7)+(L$4*J6)+(L$5*J5)+(L$6*J4)+(L$7*J3)+(L$8*J2)+(L$9*J1)) + $I$4</f>
        <v>11510.274920084697</v>
      </c>
      <c r="N9">
        <f t="shared" si="2"/>
        <v>0.15328916202207907</v>
      </c>
      <c r="O9">
        <f>I$10*((N$1*J9)+(N$2*J8)+(N$3*J7)+(N$4*J6)+(N$5*J5)+(N$6*J4)+(N$7*J3)+(N$8*J2)+(N$9*J1))+$I$4</f>
        <v>26539.804150098913</v>
      </c>
      <c r="P9">
        <f t="shared" si="3"/>
        <v>39372.565705706431</v>
      </c>
      <c r="Q9">
        <f t="shared" si="4"/>
        <v>-327.43429429356911</v>
      </c>
      <c r="R9">
        <f t="shared" si="5"/>
        <v>107213.21707952762</v>
      </c>
      <c r="S9">
        <f t="shared" si="6"/>
        <v>107213.21707952762</v>
      </c>
      <c r="T9">
        <f t="shared" si="7"/>
        <v>9091494.3392677046</v>
      </c>
      <c r="U9">
        <f t="shared" si="8"/>
        <v>8.1709380220039984E-3</v>
      </c>
      <c r="V9">
        <f>I$13*((U$1*J9)+(U$2*J8)+(U$3*J7)+(U$4*J6)+(U$5*J5)+(U$6*J4)+(U$7*J3)+(U$8*J2)+(U$9*J1))+$I$4</f>
        <v>1322.4866355537647</v>
      </c>
    </row>
    <row r="10" spans="1:22" x14ac:dyDescent="0.25">
      <c r="A10">
        <v>785.53399658203125</v>
      </c>
      <c r="B10">
        <v>16.25</v>
      </c>
      <c r="D10">
        <v>790.36199951171875</v>
      </c>
      <c r="E10">
        <v>54110</v>
      </c>
      <c r="F10" s="2" t="s">
        <v>19</v>
      </c>
      <c r="G10">
        <v>786.34552001953125</v>
      </c>
      <c r="H10" s="23" t="s">
        <v>448</v>
      </c>
      <c r="I10" s="23">
        <v>116834.24005357476</v>
      </c>
      <c r="J10">
        <f>'hidden params'!J10</f>
        <v>7.4618768218493286E-6</v>
      </c>
      <c r="K10">
        <f t="shared" si="0"/>
        <v>9</v>
      </c>
      <c r="L10">
        <f t="shared" si="1"/>
        <v>1.7214412726451061E-3</v>
      </c>
      <c r="M10">
        <f>I$7*((L1*J$10)+(L2*J$9)+(L3*J$8)+(L4*J$7)+(L5*J$6)+(L6*J$5)+(L7*J$4)+(L8*J$3)+(L9*J$2)+(L10*J$1)) + $I$4</f>
        <v>4674.6002638813006</v>
      </c>
      <c r="N10">
        <f t="shared" si="2"/>
        <v>0.22575764711158355</v>
      </c>
      <c r="O10">
        <f>I$10*((N1*J$10)+(N2*J$9)+(N3*J$8)+(N4*J$7)+(N5*J$6)+(N6*J$5)+(N7*J$4)+(N8*J$3)+(N9*J$2)+(N10*J$1)) + $I$4</f>
        <v>44581.545309003013</v>
      </c>
      <c r="P10">
        <f t="shared" si="3"/>
        <v>54903.439947476407</v>
      </c>
      <c r="Q10">
        <f t="shared" si="4"/>
        <v>793.43994747640681</v>
      </c>
      <c r="R10">
        <f t="shared" si="5"/>
        <v>629546.95025136322</v>
      </c>
      <c r="S10">
        <f t="shared" si="6"/>
        <v>629546.95025136322</v>
      </c>
      <c r="T10">
        <f t="shared" si="7"/>
        <v>3694626.4114792328</v>
      </c>
      <c r="U10">
        <f t="shared" si="8"/>
        <v>3.3286104255552819E-2</v>
      </c>
      <c r="V10">
        <f>I$13*((U1*J$10)+(U2*J$9)+(U3*J$8)+(U4*J$7)+(U5*J$6)+(U6*J$5)+(U7*J$4)+(U8*J$3)+(U9*J$2)+(U10*J$1)) + $I$4</f>
        <v>5647.2943746230367</v>
      </c>
    </row>
    <row r="11" spans="1:22" x14ac:dyDescent="0.25">
      <c r="A11">
        <v>785.5460205078125</v>
      </c>
      <c r="B11">
        <v>31.25</v>
      </c>
      <c r="D11">
        <v>790.86602783203125</v>
      </c>
      <c r="E11">
        <v>77200</v>
      </c>
      <c r="F11" s="2" t="s">
        <v>29</v>
      </c>
      <c r="G11">
        <v>793.88824462890625</v>
      </c>
      <c r="H11" s="23" t="s">
        <v>449</v>
      </c>
      <c r="I11" s="23">
        <v>0.72609958254131612</v>
      </c>
      <c r="J11">
        <f>'hidden params'!J11</f>
        <v>1.052564504578221E-6</v>
      </c>
      <c r="K11">
        <f t="shared" si="0"/>
        <v>10</v>
      </c>
      <c r="L11">
        <f t="shared" si="1"/>
        <v>2.5089951180784102E-4</v>
      </c>
      <c r="M11">
        <f t="shared" ref="M11:M30" si="9">I$7*((L2*J$10)+(L3*J$9)+(L4*J$8)+(L5*J$7)+(L6*J$6)+(L7*J$5)+(L8*J$4)+(L9*J$3)+(L10*J$2)+(L11*J$1)) + $I$4</f>
        <v>1627.1667252287389</v>
      </c>
      <c r="N11">
        <f t="shared" si="2"/>
        <v>0.2393899944551876</v>
      </c>
      <c r="O11">
        <f t="shared" ref="O11:O30" si="10">I$10*((N2*J$10)+(N3*J$9)+(N4*J$8)+(N5*J$7)+(N6*J$6)+(N7*J$5)+(N8*J$4)+(N9*J$3)+(N10*J$2)+(N11*J$1)) + $I$4</f>
        <v>57088.157810619152</v>
      </c>
      <c r="P11">
        <f t="shared" si="3"/>
        <v>76933.478460994331</v>
      </c>
      <c r="Q11">
        <f t="shared" si="4"/>
        <v>-266.52153900566918</v>
      </c>
      <c r="R11">
        <f t="shared" si="5"/>
        <v>71033.73075395044</v>
      </c>
      <c r="S11">
        <f t="shared" si="6"/>
        <v>71033.73075395044</v>
      </c>
      <c r="T11">
        <f t="shared" si="7"/>
        <v>1286870.8846021069</v>
      </c>
      <c r="U11">
        <f t="shared" si="8"/>
        <v>0.10048478335197614</v>
      </c>
      <c r="V11">
        <f t="shared" ref="V11:V30" si="11">I$13*((U2*J$10)+(U3*J$9)+(U4*J$8)+(U5*J$7)+(U6*J$6)+(U7*J$5)+(U8*J$4)+(U9*J$3)+(U10*J$2)+(U11*J$1)) + $I$4</f>
        <v>18218.153925177401</v>
      </c>
    </row>
    <row r="12" spans="1:22" x14ac:dyDescent="0.25">
      <c r="A12">
        <v>785.55902099609375</v>
      </c>
      <c r="B12">
        <v>51.75</v>
      </c>
      <c r="D12">
        <v>791.3690185546875</v>
      </c>
      <c r="E12">
        <v>99550</v>
      </c>
      <c r="F12" t="s">
        <v>30</v>
      </c>
      <c r="G12" t="s">
        <v>31</v>
      </c>
      <c r="H12" t="s">
        <v>453</v>
      </c>
      <c r="I12">
        <f>I11*I22</f>
        <v>9.4392948426809422</v>
      </c>
      <c r="J12">
        <f>'hidden params'!J12</f>
        <v>1.3868021752309093E-7</v>
      </c>
      <c r="K12">
        <f t="shared" si="0"/>
        <v>11</v>
      </c>
      <c r="L12">
        <f t="shared" si="1"/>
        <v>2.4253957207494596E-5</v>
      </c>
      <c r="M12">
        <f t="shared" si="9"/>
        <v>492.83607982649227</v>
      </c>
      <c r="N12">
        <f t="shared" si="2"/>
        <v>0.17307650266862309</v>
      </c>
      <c r="O12">
        <f t="shared" si="10"/>
        <v>55108.814142143434</v>
      </c>
      <c r="P12">
        <f t="shared" si="3"/>
        <v>99004.217829542249</v>
      </c>
      <c r="Q12">
        <f t="shared" si="4"/>
        <v>-545.78217045775091</v>
      </c>
      <c r="R12">
        <f t="shared" si="5"/>
        <v>297878.17758957349</v>
      </c>
      <c r="S12">
        <f t="shared" si="6"/>
        <v>297878.17758957349</v>
      </c>
      <c r="T12">
        <f t="shared" si="7"/>
        <v>390015.2048006308</v>
      </c>
      <c r="U12">
        <f t="shared" si="8"/>
        <v>0.2166172948569082</v>
      </c>
      <c r="V12">
        <f t="shared" si="11"/>
        <v>43402.567607603283</v>
      </c>
    </row>
    <row r="13" spans="1:22" x14ac:dyDescent="0.25">
      <c r="A13">
        <v>785.57098388671875</v>
      </c>
      <c r="B13">
        <v>71.5</v>
      </c>
      <c r="D13">
        <v>791.87298583984375</v>
      </c>
      <c r="E13">
        <v>112400</v>
      </c>
      <c r="F13">
        <v>11240</v>
      </c>
      <c r="H13" s="24" t="s">
        <v>513</v>
      </c>
      <c r="I13" s="24">
        <v>139636.75280908091</v>
      </c>
      <c r="J13">
        <f>'hidden params'!J13</f>
        <v>1.7100403136067916E-8</v>
      </c>
      <c r="K13">
        <f t="shared" si="0"/>
        <v>12</v>
      </c>
      <c r="L13">
        <f t="shared" si="1"/>
        <v>1.3525613302340042E-6</v>
      </c>
      <c r="M13">
        <f t="shared" si="9"/>
        <v>131.65887752012929</v>
      </c>
      <c r="N13">
        <f t="shared" si="2"/>
        <v>7.6469884466229057E-2</v>
      </c>
      <c r="O13">
        <f t="shared" si="10"/>
        <v>39614.316294836033</v>
      </c>
      <c r="P13">
        <f t="shared" si="3"/>
        <v>113348.23019874033</v>
      </c>
      <c r="Q13">
        <f t="shared" si="4"/>
        <v>948.23019874033344</v>
      </c>
      <c r="R13">
        <f t="shared" si="5"/>
        <v>899140.50980313227</v>
      </c>
      <c r="S13">
        <f t="shared" si="6"/>
        <v>899140.50980313227</v>
      </c>
      <c r="T13">
        <f t="shared" si="7"/>
        <v>104257.10845418707</v>
      </c>
      <c r="U13">
        <f t="shared" si="8"/>
        <v>0.31116504336819717</v>
      </c>
      <c r="V13">
        <f t="shared" si="11"/>
        <v>73602.255026415121</v>
      </c>
    </row>
    <row r="14" spans="1:22" x14ac:dyDescent="0.25">
      <c r="A14">
        <v>785.5830078125</v>
      </c>
      <c r="B14">
        <v>88.25</v>
      </c>
      <c r="D14">
        <v>792.37701416015625</v>
      </c>
      <c r="E14">
        <v>106100</v>
      </c>
      <c r="F14">
        <v>11240</v>
      </c>
      <c r="H14" s="24" t="s">
        <v>514</v>
      </c>
      <c r="I14" s="24">
        <v>0.86622542142868042</v>
      </c>
      <c r="J14">
        <f>'hidden params'!J14</f>
        <v>2.001917954263115E-9</v>
      </c>
      <c r="K14">
        <f t="shared" si="0"/>
        <v>13</v>
      </c>
      <c r="L14">
        <f t="shared" si="1"/>
        <v>2.8617165268221649E-8</v>
      </c>
      <c r="M14">
        <f t="shared" si="9"/>
        <v>31.386160529013974</v>
      </c>
      <c r="N14">
        <f t="shared" si="2"/>
        <v>1.5593756053812158E-2</v>
      </c>
      <c r="O14">
        <f t="shared" si="10"/>
        <v>21124.166343418838</v>
      </c>
      <c r="P14">
        <f t="shared" si="3"/>
        <v>105234.57461596624</v>
      </c>
      <c r="Q14">
        <f t="shared" si="4"/>
        <v>-865.42538403376238</v>
      </c>
      <c r="R14">
        <f t="shared" si="5"/>
        <v>748961.09532998514</v>
      </c>
      <c r="S14">
        <f t="shared" si="6"/>
        <v>748961.09532998514</v>
      </c>
      <c r="T14">
        <f t="shared" si="7"/>
        <v>24869.672165931443</v>
      </c>
      <c r="U14">
        <f t="shared" si="8"/>
        <v>0.25760689423377658</v>
      </c>
      <c r="V14">
        <f t="shared" si="11"/>
        <v>84079.022112049337</v>
      </c>
    </row>
    <row r="15" spans="1:22" x14ac:dyDescent="0.25">
      <c r="A15">
        <v>785.594970703125</v>
      </c>
      <c r="B15">
        <v>65.5</v>
      </c>
      <c r="D15">
        <v>792.8809814453125</v>
      </c>
      <c r="E15">
        <v>68390</v>
      </c>
      <c r="H15" t="s">
        <v>512</v>
      </c>
      <c r="I15">
        <f>I14*I23</f>
        <v>11.834443574755738</v>
      </c>
      <c r="J15">
        <f>'hidden params'!J15</f>
        <v>0</v>
      </c>
      <c r="K15">
        <f t="shared" si="0"/>
        <v>14</v>
      </c>
      <c r="L15">
        <f t="shared" si="1"/>
        <v>0</v>
      </c>
      <c r="M15">
        <f t="shared" si="9"/>
        <v>6.7337569497720651</v>
      </c>
      <c r="N15">
        <f t="shared" si="2"/>
        <v>1.0965299502657838E-9</v>
      </c>
      <c r="O15">
        <f t="shared" si="10"/>
        <v>8548.5581312750819</v>
      </c>
      <c r="P15">
        <f t="shared" si="3"/>
        <v>68982.678440611926</v>
      </c>
      <c r="Q15">
        <f t="shared" si="4"/>
        <v>592.67844061192591</v>
      </c>
      <c r="R15">
        <f t="shared" si="5"/>
        <v>351267.7339661842</v>
      </c>
      <c r="S15">
        <f t="shared" si="6"/>
        <v>351267.7339661842</v>
      </c>
      <c r="T15">
        <f t="shared" si="7"/>
        <v>5339.067819149469</v>
      </c>
      <c r="U15">
        <f t="shared" si="8"/>
        <v>7.8885865358569923E-2</v>
      </c>
      <c r="V15">
        <f t="shared" si="11"/>
        <v>60427.386552418022</v>
      </c>
    </row>
    <row r="16" spans="1:22" x14ac:dyDescent="0.25">
      <c r="A16">
        <v>785.60699462890625</v>
      </c>
      <c r="B16">
        <v>38.75</v>
      </c>
      <c r="D16">
        <v>793.385009765625</v>
      </c>
      <c r="E16">
        <v>31890</v>
      </c>
      <c r="F16">
        <v>793210294.15896761</v>
      </c>
      <c r="H16" t="s">
        <v>450</v>
      </c>
      <c r="I16">
        <f>I7/(I7+I10+I13)</f>
        <v>0.32902691973663201</v>
      </c>
      <c r="J16">
        <f>'hidden params'!J16</f>
        <v>0</v>
      </c>
      <c r="K16">
        <f t="shared" si="0"/>
        <v>15</v>
      </c>
      <c r="L16">
        <f t="shared" si="1"/>
        <v>0</v>
      </c>
      <c r="M16">
        <f t="shared" si="9"/>
        <v>1.3035627360024151</v>
      </c>
      <c r="N16">
        <f t="shared" si="2"/>
        <v>0</v>
      </c>
      <c r="O16">
        <f t="shared" si="10"/>
        <v>2775.7394644591959</v>
      </c>
      <c r="P16">
        <f t="shared" si="3"/>
        <v>31661.235766647958</v>
      </c>
      <c r="Q16">
        <f t="shared" si="4"/>
        <v>-228.76423335204163</v>
      </c>
      <c r="R16">
        <f t="shared" si="5"/>
        <v>52333.074461147356</v>
      </c>
      <c r="S16">
        <f t="shared" si="6"/>
        <v>52333.074461147356</v>
      </c>
      <c r="T16">
        <f t="shared" si="7"/>
        <v>1034.2271340333809</v>
      </c>
      <c r="U16">
        <f t="shared" si="8"/>
        <v>0</v>
      </c>
      <c r="V16">
        <f t="shared" si="11"/>
        <v>28884.192739483708</v>
      </c>
    </row>
    <row r="17" spans="1:22" x14ac:dyDescent="0.25">
      <c r="A17">
        <v>785.6199951171875</v>
      </c>
      <c r="B17">
        <v>27.25</v>
      </c>
      <c r="D17">
        <v>793.88897705078125</v>
      </c>
      <c r="E17">
        <v>11210</v>
      </c>
      <c r="F17">
        <v>15726218.091273528</v>
      </c>
      <c r="H17" t="s">
        <v>451</v>
      </c>
      <c r="I17">
        <f>I10/(I10+I7+I13)</f>
        <v>0.30565885464855408</v>
      </c>
      <c r="J17">
        <f>'hidden params'!J17</f>
        <v>0</v>
      </c>
      <c r="K17">
        <f t="shared" si="0"/>
        <v>16</v>
      </c>
      <c r="L17">
        <f t="shared" si="1"/>
        <v>0</v>
      </c>
      <c r="M17">
        <f t="shared" si="9"/>
        <v>0.22595515355483639</v>
      </c>
      <c r="N17">
        <f t="shared" si="2"/>
        <v>0</v>
      </c>
      <c r="O17">
        <f t="shared" si="10"/>
        <v>754.39487167917707</v>
      </c>
      <c r="P17">
        <f t="shared" si="3"/>
        <v>11158.562651253733</v>
      </c>
      <c r="Q17">
        <f t="shared" si="4"/>
        <v>-51.437348746267162</v>
      </c>
      <c r="R17">
        <f t="shared" si="5"/>
        <v>2645.8008460451119</v>
      </c>
      <c r="S17">
        <f t="shared" si="6"/>
        <v>2645.8008460451119</v>
      </c>
      <c r="T17">
        <f t="shared" si="7"/>
        <v>179.38330571500126</v>
      </c>
      <c r="U17">
        <f t="shared" si="8"/>
        <v>0</v>
      </c>
      <c r="V17">
        <f t="shared" si="11"/>
        <v>10403.941824451949</v>
      </c>
    </row>
    <row r="18" spans="1:22" x14ac:dyDescent="0.25">
      <c r="A18">
        <v>785.63201904296875</v>
      </c>
      <c r="B18">
        <v>29</v>
      </c>
      <c r="D18">
        <v>794.3809814453125</v>
      </c>
      <c r="E18">
        <v>3765</v>
      </c>
      <c r="F18">
        <v>12649173.256117677</v>
      </c>
      <c r="H18" t="s">
        <v>510</v>
      </c>
      <c r="I18">
        <f>I13/(I13+I10+I7)</f>
        <v>0.36531422561481386</v>
      </c>
      <c r="J18">
        <f>'hidden params'!J18</f>
        <v>0</v>
      </c>
      <c r="K18">
        <f t="shared" si="0"/>
        <v>17</v>
      </c>
      <c r="L18">
        <f t="shared" si="1"/>
        <v>0</v>
      </c>
      <c r="M18">
        <f t="shared" si="9"/>
        <v>3.4286874963462277E-2</v>
      </c>
      <c r="N18">
        <f t="shared" si="2"/>
        <v>0</v>
      </c>
      <c r="O18">
        <f t="shared" si="10"/>
        <v>177.07247325378842</v>
      </c>
      <c r="P18">
        <f t="shared" si="3"/>
        <v>3209.6626143745252</v>
      </c>
      <c r="Q18">
        <f t="shared" si="4"/>
        <v>-555.33738562547478</v>
      </c>
      <c r="R18">
        <f t="shared" si="5"/>
        <v>308399.6118733373</v>
      </c>
      <c r="S18">
        <f t="shared" si="6"/>
        <v>308399.6118733373</v>
      </c>
      <c r="T18">
        <f t="shared" si="7"/>
        <v>27.236841384167878</v>
      </c>
      <c r="U18">
        <f t="shared" si="8"/>
        <v>0</v>
      </c>
      <c r="V18">
        <f t="shared" si="11"/>
        <v>3032.5558542767212</v>
      </c>
    </row>
    <row r="19" spans="1:22" x14ac:dyDescent="0.25">
      <c r="A19">
        <v>785.64398193359375</v>
      </c>
      <c r="B19">
        <v>77</v>
      </c>
      <c r="D19">
        <f>D18 + (1/$G$6)</f>
        <v>794.8809814453125</v>
      </c>
      <c r="E19">
        <v>0</v>
      </c>
      <c r="H19" t="s">
        <v>441</v>
      </c>
      <c r="I19">
        <v>80.052840644268954</v>
      </c>
      <c r="J19">
        <f>'hidden params'!J19</f>
        <v>0</v>
      </c>
      <c r="K19">
        <f t="shared" si="0"/>
        <v>18</v>
      </c>
      <c r="L19">
        <f t="shared" si="1"/>
        <v>0</v>
      </c>
      <c r="M19">
        <f t="shared" si="9"/>
        <v>4.3741287802189274E-3</v>
      </c>
      <c r="N19">
        <f t="shared" si="2"/>
        <v>0</v>
      </c>
      <c r="O19">
        <f t="shared" si="10"/>
        <v>36.710411609135939</v>
      </c>
      <c r="P19">
        <f t="shared" si="3"/>
        <v>785.32078674441436</v>
      </c>
      <c r="Q19">
        <f t="shared" si="4"/>
        <v>785.32078674441436</v>
      </c>
      <c r="R19">
        <f t="shared" si="5"/>
        <v>616728.73809286591</v>
      </c>
      <c r="S19">
        <f t="shared" si="6"/>
        <v>616728.73809286591</v>
      </c>
      <c r="T19">
        <f t="shared" si="7"/>
        <v>3.4769117777886085</v>
      </c>
      <c r="U19">
        <f t="shared" si="8"/>
        <v>0</v>
      </c>
      <c r="V19">
        <f t="shared" si="11"/>
        <v>748.60600103744605</v>
      </c>
    </row>
    <row r="20" spans="1:22" x14ac:dyDescent="0.25">
      <c r="A20">
        <v>785.656005859375</v>
      </c>
      <c r="B20">
        <v>126.80000305175781</v>
      </c>
      <c r="D20">
        <f>D19 + (1/$G$6)</f>
        <v>795.3809814453125</v>
      </c>
      <c r="E20">
        <v>0</v>
      </c>
      <c r="F20">
        <v>0.28328355552713541</v>
      </c>
      <c r="H20" t="s">
        <v>444</v>
      </c>
      <c r="I20">
        <f>'hidden params'!I20</f>
        <v>0.86622543450233802</v>
      </c>
      <c r="J20">
        <f>'hidden params'!J20</f>
        <v>0</v>
      </c>
      <c r="K20">
        <f t="shared" si="0"/>
        <v>19</v>
      </c>
      <c r="L20">
        <f t="shared" si="1"/>
        <v>0</v>
      </c>
      <c r="M20">
        <f t="shared" si="9"/>
        <v>4.4143559920416714E-4</v>
      </c>
      <c r="N20">
        <f t="shared" si="2"/>
        <v>0</v>
      </c>
      <c r="O20">
        <f t="shared" si="10"/>
        <v>6.8179858433291409</v>
      </c>
      <c r="P20">
        <f t="shared" si="3"/>
        <v>168.10879697967789</v>
      </c>
      <c r="Q20">
        <f t="shared" si="4"/>
        <v>168.10879697967789</v>
      </c>
      <c r="R20">
        <f t="shared" si="5"/>
        <v>28260.567621954557</v>
      </c>
      <c r="S20">
        <f t="shared" si="6"/>
        <v>28260.567621954557</v>
      </c>
      <c r="T20">
        <f t="shared" si="7"/>
        <v>0.35110948013991006</v>
      </c>
      <c r="U20">
        <f t="shared" si="8"/>
        <v>0</v>
      </c>
      <c r="V20">
        <f t="shared" si="11"/>
        <v>161.29036973169735</v>
      </c>
    </row>
    <row r="21" spans="1:22" x14ac:dyDescent="0.25">
      <c r="A21">
        <v>785.66900634765625</v>
      </c>
      <c r="B21">
        <v>126.30000305175781</v>
      </c>
      <c r="D21">
        <f>D20 + (1/$G$6)</f>
        <v>795.8809814453125</v>
      </c>
      <c r="E21">
        <v>0</v>
      </c>
      <c r="F21">
        <v>0.79529955863375912</v>
      </c>
      <c r="H21" t="s">
        <v>445</v>
      </c>
      <c r="I21">
        <f>'hidden params'!I21</f>
        <v>13.753941155366729</v>
      </c>
      <c r="J21">
        <f>'hidden params'!J21</f>
        <v>0</v>
      </c>
      <c r="K21">
        <f t="shared" si="0"/>
        <v>20</v>
      </c>
      <c r="L21">
        <f t="shared" si="1"/>
        <v>0</v>
      </c>
      <c r="M21">
        <f t="shared" si="9"/>
        <v>3.2189759716988652E-5</v>
      </c>
      <c r="N21">
        <f t="shared" si="2"/>
        <v>0</v>
      </c>
      <c r="O21">
        <f t="shared" si="10"/>
        <v>1.1294940664569926</v>
      </c>
      <c r="P21">
        <f t="shared" si="3"/>
        <v>32.097641311212293</v>
      </c>
      <c r="Q21">
        <f t="shared" si="4"/>
        <v>32.097641311212293</v>
      </c>
      <c r="R21">
        <f t="shared" si="5"/>
        <v>1030.2585777432421</v>
      </c>
      <c r="S21">
        <f t="shared" si="6"/>
        <v>1030.2585777432421</v>
      </c>
      <c r="T21">
        <f t="shared" si="7"/>
        <v>2.5619217556045713E-2</v>
      </c>
      <c r="U21">
        <f t="shared" si="8"/>
        <v>0</v>
      </c>
      <c r="V21">
        <f t="shared" si="11"/>
        <v>30.968115085943396</v>
      </c>
    </row>
    <row r="22" spans="1:22" x14ac:dyDescent="0.25">
      <c r="A22">
        <v>785.6810302734375</v>
      </c>
      <c r="B22">
        <v>99.5</v>
      </c>
      <c r="E22">
        <v>0</v>
      </c>
      <c r="F22">
        <v>124493.34032484953</v>
      </c>
      <c r="H22" s="23" t="s">
        <v>452</v>
      </c>
      <c r="I22" s="23">
        <v>13.000000371359301</v>
      </c>
      <c r="J22">
        <f>'hidden params'!J22</f>
        <v>0</v>
      </c>
      <c r="K22" t="str">
        <f t="shared" si="0"/>
        <v/>
      </c>
      <c r="L22">
        <f t="shared" si="1"/>
        <v>0</v>
      </c>
      <c r="M22">
        <f t="shared" si="9"/>
        <v>1.4613678179864611E-6</v>
      </c>
      <c r="N22">
        <f t="shared" si="2"/>
        <v>0</v>
      </c>
      <c r="O22">
        <f t="shared" si="10"/>
        <v>0.15605217844344899</v>
      </c>
      <c r="P22" t="str">
        <f t="shared" si="3"/>
        <v/>
      </c>
      <c r="Q22" t="str">
        <f t="shared" si="4"/>
        <v/>
      </c>
      <c r="R22" t="str">
        <f t="shared" si="5"/>
        <v/>
      </c>
      <c r="S22" t="str">
        <f t="shared" si="6"/>
        <v/>
      </c>
      <c r="T22" t="str">
        <f t="shared" si="7"/>
        <v/>
      </c>
      <c r="U22">
        <f t="shared" si="8"/>
        <v>0</v>
      </c>
      <c r="V22">
        <f t="shared" si="11"/>
        <v>5.3555965214726928</v>
      </c>
    </row>
    <row r="23" spans="1:22" x14ac:dyDescent="0.25">
      <c r="A23">
        <v>785.6929931640625</v>
      </c>
      <c r="B23">
        <v>76.25</v>
      </c>
      <c r="E23">
        <v>0</v>
      </c>
      <c r="F23">
        <v>13.753941155366729</v>
      </c>
      <c r="H23" s="24" t="s">
        <v>511</v>
      </c>
      <c r="I23" s="24">
        <v>13.66208296592934</v>
      </c>
      <c r="J23">
        <f>'hidden params'!J23</f>
        <v>0</v>
      </c>
      <c r="K23" t="str">
        <f t="shared" si="0"/>
        <v/>
      </c>
      <c r="L23">
        <f t="shared" si="1"/>
        <v>0</v>
      </c>
      <c r="M23">
        <f t="shared" si="9"/>
        <v>4.2329778919604736E-8</v>
      </c>
      <c r="N23">
        <f t="shared" si="2"/>
        <v>0</v>
      </c>
      <c r="O23">
        <f t="shared" si="10"/>
        <v>1.3594700512691073E-2</v>
      </c>
      <c r="P23" t="str">
        <f t="shared" si="3"/>
        <v/>
      </c>
      <c r="Q23" t="str">
        <f t="shared" si="4"/>
        <v/>
      </c>
      <c r="R23" t="str">
        <f t="shared" si="5"/>
        <v/>
      </c>
      <c r="S23" t="str">
        <f t="shared" si="6"/>
        <v/>
      </c>
      <c r="T23" t="str">
        <f t="shared" si="7"/>
        <v/>
      </c>
      <c r="U23">
        <f t="shared" si="8"/>
        <v>0</v>
      </c>
      <c r="V23">
        <f t="shared" si="11"/>
        <v>0.80885100789256326</v>
      </c>
    </row>
    <row r="24" spans="1:22" x14ac:dyDescent="0.25">
      <c r="A24">
        <v>785.70501708984375</v>
      </c>
      <c r="B24">
        <v>67.5</v>
      </c>
      <c r="E24">
        <v>0</v>
      </c>
      <c r="F24">
        <v>13.753941155366729</v>
      </c>
      <c r="H24" t="s">
        <v>443</v>
      </c>
      <c r="I24">
        <v>15188911349.843624</v>
      </c>
      <c r="J24">
        <f>'hidden params'!J24</f>
        <v>0</v>
      </c>
      <c r="K24" t="str">
        <f t="shared" si="0"/>
        <v/>
      </c>
      <c r="L24">
        <f t="shared" si="1"/>
        <v>0</v>
      </c>
      <c r="M24">
        <f t="shared" si="9"/>
        <v>1.5473905852702618E-8</v>
      </c>
      <c r="N24">
        <f t="shared" si="2"/>
        <v>0</v>
      </c>
      <c r="O24">
        <f t="shared" si="10"/>
        <v>1.6429863632587507E-8</v>
      </c>
      <c r="P24" t="str">
        <f t="shared" si="3"/>
        <v/>
      </c>
      <c r="Q24" t="str">
        <f t="shared" si="4"/>
        <v/>
      </c>
      <c r="R24" t="str">
        <f t="shared" si="5"/>
        <v/>
      </c>
      <c r="S24" t="str">
        <f t="shared" si="6"/>
        <v/>
      </c>
      <c r="T24" t="str">
        <f t="shared" si="7"/>
        <v/>
      </c>
      <c r="U24">
        <f t="shared" si="8"/>
        <v>0</v>
      </c>
      <c r="V24">
        <f t="shared" si="11"/>
        <v>8.2195320319435203E-2</v>
      </c>
    </row>
    <row r="25" spans="1:22" x14ac:dyDescent="0.25">
      <c r="A25">
        <v>785.718017578125</v>
      </c>
      <c r="B25">
        <v>83.25</v>
      </c>
      <c r="E25">
        <v>0</v>
      </c>
      <c r="H25" t="s">
        <v>446</v>
      </c>
      <c r="I25">
        <v>11376490512.357716</v>
      </c>
      <c r="J25">
        <f>'hidden params'!J25</f>
        <v>0</v>
      </c>
      <c r="K25" t="str">
        <f t="shared" si="0"/>
        <v/>
      </c>
      <c r="L25">
        <f t="shared" si="1"/>
        <v>0</v>
      </c>
      <c r="M25">
        <f t="shared" si="9"/>
        <v>1.5473905852702618E-8</v>
      </c>
      <c r="N25">
        <f t="shared" si="2"/>
        <v>0</v>
      </c>
      <c r="O25">
        <f t="shared" si="10"/>
        <v>1.5473905852702618E-8</v>
      </c>
      <c r="P25" t="str">
        <f t="shared" si="3"/>
        <v/>
      </c>
      <c r="Q25" t="str">
        <f t="shared" si="4"/>
        <v/>
      </c>
      <c r="R25" t="str">
        <f t="shared" si="5"/>
        <v/>
      </c>
      <c r="S25" t="str">
        <f t="shared" si="6"/>
        <v/>
      </c>
      <c r="T25" t="str">
        <f t="shared" si="7"/>
        <v/>
      </c>
      <c r="U25">
        <f t="shared" si="8"/>
        <v>0</v>
      </c>
      <c r="V25">
        <f t="shared" si="11"/>
        <v>1.5473905852702618E-8</v>
      </c>
    </row>
    <row r="26" spans="1:22" x14ac:dyDescent="0.25">
      <c r="A26">
        <v>785.72998046875</v>
      </c>
      <c r="B26">
        <v>107.69999694824219</v>
      </c>
      <c r="E26">
        <v>0</v>
      </c>
      <c r="H26" t="s">
        <v>509</v>
      </c>
      <c r="I26">
        <v>642379791.38659286</v>
      </c>
      <c r="J26">
        <f>'hidden params'!J26</f>
        <v>0</v>
      </c>
      <c r="K26" t="str">
        <f t="shared" si="0"/>
        <v/>
      </c>
      <c r="L26">
        <f t="shared" si="1"/>
        <v>0</v>
      </c>
      <c r="M26">
        <f t="shared" si="9"/>
        <v>1.5473905852702618E-8</v>
      </c>
      <c r="N26">
        <f t="shared" si="2"/>
        <v>0</v>
      </c>
      <c r="O26">
        <f t="shared" si="10"/>
        <v>1.5473905852702618E-8</v>
      </c>
      <c r="P26" t="str">
        <f t="shared" si="3"/>
        <v/>
      </c>
      <c r="Q26" t="str">
        <f t="shared" si="4"/>
        <v/>
      </c>
      <c r="R26" t="str">
        <f t="shared" si="5"/>
        <v/>
      </c>
      <c r="S26" t="str">
        <f t="shared" si="6"/>
        <v/>
      </c>
      <c r="T26" t="str">
        <f t="shared" si="7"/>
        <v/>
      </c>
      <c r="U26">
        <f t="shared" si="8"/>
        <v>0</v>
      </c>
      <c r="V26">
        <f t="shared" si="11"/>
        <v>1.5473905852702618E-8</v>
      </c>
    </row>
    <row r="27" spans="1:22" x14ac:dyDescent="0.25">
      <c r="A27">
        <v>785.74200439453125</v>
      </c>
      <c r="B27">
        <v>136.30000305175781</v>
      </c>
      <c r="E27">
        <v>0</v>
      </c>
      <c r="H27" t="s">
        <v>468</v>
      </c>
      <c r="I27">
        <f xml:space="preserve"> 1 + 1.5*EXP(-(I22 * 0.000239 * I19))</f>
        <v>2.1696925366907518</v>
      </c>
      <c r="J27">
        <f>'hidden params'!J27</f>
        <v>0</v>
      </c>
      <c r="K27" t="str">
        <f t="shared" si="0"/>
        <v/>
      </c>
      <c r="L27">
        <f t="shared" si="1"/>
        <v>0</v>
      </c>
      <c r="M27">
        <f t="shared" si="9"/>
        <v>1.5473905852702618E-8</v>
      </c>
      <c r="N27">
        <f t="shared" si="2"/>
        <v>0</v>
      </c>
      <c r="O27">
        <f t="shared" si="10"/>
        <v>1.5473905852702618E-8</v>
      </c>
      <c r="P27" t="str">
        <f t="shared" si="3"/>
        <v/>
      </c>
      <c r="Q27" t="str">
        <f t="shared" si="4"/>
        <v/>
      </c>
      <c r="R27" t="str">
        <f t="shared" si="5"/>
        <v/>
      </c>
      <c r="S27" t="str">
        <f t="shared" si="6"/>
        <v/>
      </c>
      <c r="T27" t="str">
        <f t="shared" si="7"/>
        <v/>
      </c>
      <c r="U27">
        <f t="shared" si="8"/>
        <v>0</v>
      </c>
      <c r="V27">
        <f t="shared" si="11"/>
        <v>1.5473905852702618E-8</v>
      </c>
    </row>
    <row r="28" spans="1:22" x14ac:dyDescent="0.25">
      <c r="A28">
        <v>785.7540283203125</v>
      </c>
      <c r="B28">
        <v>192.80000305175781</v>
      </c>
      <c r="E28">
        <v>0</v>
      </c>
      <c r="H28" t="s">
        <v>467</v>
      </c>
      <c r="I28">
        <f>MIN((ABS((I3*I8)-I23*I14))/((AVERAGE((I3*I8*(1-I8)),(I23*I14*(1-I14))))),(ABS((I23*I14)-I22*I11))/((AVERAGE((I23*I14*(1-I14)),(I22*I11*(1-I11))))))</f>
        <v>1.1491452208470141</v>
      </c>
      <c r="J28">
        <f>'hidden params'!J28</f>
        <v>0</v>
      </c>
      <c r="K28" t="str">
        <f t="shared" si="0"/>
        <v/>
      </c>
      <c r="L28">
        <f t="shared" si="1"/>
        <v>0</v>
      </c>
      <c r="M28">
        <f t="shared" si="9"/>
        <v>1.5473905852702618E-8</v>
      </c>
      <c r="N28">
        <f t="shared" si="2"/>
        <v>0</v>
      </c>
      <c r="O28">
        <f t="shared" si="10"/>
        <v>1.5473905852702618E-8</v>
      </c>
      <c r="P28" t="str">
        <f t="shared" si="3"/>
        <v/>
      </c>
      <c r="Q28" t="str">
        <f t="shared" si="4"/>
        <v/>
      </c>
      <c r="R28" t="str">
        <f t="shared" si="5"/>
        <v/>
      </c>
      <c r="S28" t="str">
        <f t="shared" si="6"/>
        <v/>
      </c>
      <c r="T28" t="str">
        <f t="shared" si="7"/>
        <v/>
      </c>
      <c r="U28">
        <f t="shared" si="8"/>
        <v>0</v>
      </c>
      <c r="V28">
        <f t="shared" si="11"/>
        <v>1.5473905852702618E-8</v>
      </c>
    </row>
    <row r="29" spans="1:22" x14ac:dyDescent="0.25">
      <c r="A29">
        <v>785.76702880859375</v>
      </c>
      <c r="B29">
        <v>235.69999694824219</v>
      </c>
      <c r="H29" t="s">
        <v>470</v>
      </c>
      <c r="I29">
        <f>(I25-I26)/I26</f>
        <v>16.709913457584456</v>
      </c>
      <c r="J29">
        <f>'hidden params'!J29</f>
        <v>0</v>
      </c>
      <c r="K29" t="str">
        <f t="shared" si="0"/>
        <v/>
      </c>
      <c r="L29">
        <f t="shared" si="1"/>
        <v>0</v>
      </c>
      <c r="M29">
        <f t="shared" si="9"/>
        <v>1.5473905852702618E-8</v>
      </c>
      <c r="N29">
        <f t="shared" si="2"/>
        <v>0</v>
      </c>
      <c r="O29">
        <f t="shared" si="10"/>
        <v>1.5473905852702618E-8</v>
      </c>
      <c r="P29" t="str">
        <f t="shared" si="3"/>
        <v/>
      </c>
      <c r="Q29" t="str">
        <f t="shared" si="4"/>
        <v/>
      </c>
      <c r="R29" t="str">
        <f t="shared" si="5"/>
        <v/>
      </c>
      <c r="S29" t="str">
        <f t="shared" si="6"/>
        <v/>
      </c>
      <c r="T29" t="str">
        <f t="shared" si="7"/>
        <v/>
      </c>
      <c r="U29">
        <f t="shared" si="8"/>
        <v>0</v>
      </c>
      <c r="V29">
        <f t="shared" si="11"/>
        <v>1.5473905852702618E-8</v>
      </c>
    </row>
    <row r="30" spans="1:22" x14ac:dyDescent="0.25">
      <c r="A30">
        <v>785.77899169921875</v>
      </c>
      <c r="B30">
        <v>273.5</v>
      </c>
      <c r="H30" t="s">
        <v>515</v>
      </c>
      <c r="I30">
        <f>(I26-I6)/I6</f>
        <v>54.072119303859111</v>
      </c>
      <c r="J30">
        <f>'hidden params'!J30</f>
        <v>0</v>
      </c>
      <c r="K30" t="str">
        <f t="shared" si="0"/>
        <v/>
      </c>
      <c r="L30">
        <f t="shared" si="1"/>
        <v>0</v>
      </c>
      <c r="M30">
        <f t="shared" si="9"/>
        <v>1.5473905852702618E-8</v>
      </c>
      <c r="N30">
        <f t="shared" si="2"/>
        <v>0</v>
      </c>
      <c r="O30">
        <f t="shared" si="10"/>
        <v>1.5473905852702618E-8</v>
      </c>
      <c r="P30" t="str">
        <f t="shared" si="3"/>
        <v/>
      </c>
      <c r="Q30" t="str">
        <f t="shared" si="4"/>
        <v/>
      </c>
      <c r="R30" t="str">
        <f t="shared" si="5"/>
        <v/>
      </c>
      <c r="S30" t="str">
        <f t="shared" si="6"/>
        <v/>
      </c>
      <c r="T30" t="str">
        <f t="shared" si="7"/>
        <v/>
      </c>
      <c r="U30">
        <f t="shared" si="8"/>
        <v>0</v>
      </c>
      <c r="V30">
        <f t="shared" si="11"/>
        <v>1.5473905852702618E-8</v>
      </c>
    </row>
    <row r="31" spans="1:22" x14ac:dyDescent="0.25">
      <c r="A31">
        <v>785.791015625</v>
      </c>
      <c r="B31">
        <v>401.79998779296875</v>
      </c>
      <c r="H31" t="s">
        <v>471</v>
      </c>
      <c r="I31">
        <f>(0.25* 0.0058*I22*I19)*EXP(-((I17-0.5)^2)/(2*((0.174318)^2)))</f>
        <v>0.81056958387419598</v>
      </c>
      <c r="J31">
        <f>'hidden params'!J31</f>
        <v>0</v>
      </c>
    </row>
    <row r="32" spans="1:22" x14ac:dyDescent="0.25">
      <c r="A32">
        <v>785.802978515625</v>
      </c>
      <c r="B32">
        <v>663</v>
      </c>
      <c r="H32" t="s">
        <v>494</v>
      </c>
      <c r="I32">
        <f xml:space="preserve"> 1/ (0.01 * $R$69)</f>
        <v>29.002351313889111</v>
      </c>
      <c r="J32">
        <f>'hidden params'!J32</f>
        <v>0</v>
      </c>
    </row>
    <row r="33" spans="1:20" x14ac:dyDescent="0.25">
      <c r="A33">
        <v>785.81597900390625</v>
      </c>
      <c r="B33">
        <v>1235</v>
      </c>
      <c r="F33">
        <v>3765</v>
      </c>
      <c r="H33" t="s">
        <v>495</v>
      </c>
      <c r="I33">
        <f xml:space="preserve"> 1/ (0.01 * $R$72)</f>
        <v>1.0882262231836499</v>
      </c>
    </row>
    <row r="34" spans="1:20" x14ac:dyDescent="0.25">
      <c r="A34">
        <v>785.8280029296875</v>
      </c>
      <c r="B34">
        <v>2112</v>
      </c>
      <c r="H34" t="s">
        <v>519</v>
      </c>
      <c r="I34">
        <f xml:space="preserve"> 1/ (0.01 * $R$75)</f>
        <v>1.3546358146065818</v>
      </c>
      <c r="L34" t="s">
        <v>481</v>
      </c>
      <c r="M34" t="s">
        <v>482</v>
      </c>
      <c r="N34" t="s">
        <v>483</v>
      </c>
      <c r="O34" t="s">
        <v>484</v>
      </c>
      <c r="P34" t="s">
        <v>485</v>
      </c>
    </row>
    <row r="35" spans="1:20" ht="15.75" thickBot="1" x14ac:dyDescent="0.3">
      <c r="A35">
        <v>785.84002685546875</v>
      </c>
      <c r="B35">
        <v>2521</v>
      </c>
      <c r="L35">
        <v>0.98756229960256914</v>
      </c>
      <c r="M35">
        <v>0.96480965738563418</v>
      </c>
      <c r="N35">
        <v>0.99563667916222442</v>
      </c>
      <c r="O35">
        <v>0.97527929559631454</v>
      </c>
      <c r="P35">
        <v>0.96703906079508606</v>
      </c>
    </row>
    <row r="36" spans="1:20" x14ac:dyDescent="0.25">
      <c r="A36">
        <v>785.85198974609375</v>
      </c>
      <c r="B36">
        <v>1997</v>
      </c>
      <c r="G36" s="15">
        <v>30</v>
      </c>
      <c r="H36" s="16" t="s">
        <v>504</v>
      </c>
      <c r="I36" s="19" t="s">
        <v>505</v>
      </c>
      <c r="J36" t="s">
        <v>489</v>
      </c>
      <c r="K36" t="s">
        <v>490</v>
      </c>
      <c r="L36" t="s">
        <v>491</v>
      </c>
      <c r="M36" t="s">
        <v>492</v>
      </c>
      <c r="N36" t="s">
        <v>482</v>
      </c>
      <c r="O36" t="s">
        <v>483</v>
      </c>
      <c r="P36" t="s">
        <v>478</v>
      </c>
      <c r="Q36" t="s">
        <v>479</v>
      </c>
      <c r="R36" t="s">
        <v>493</v>
      </c>
      <c r="S36" t="s">
        <v>478</v>
      </c>
      <c r="T36" t="s">
        <v>479</v>
      </c>
    </row>
    <row r="37" spans="1:20" x14ac:dyDescent="0.25">
      <c r="A37">
        <v>785.864990234375</v>
      </c>
      <c r="B37">
        <v>1213</v>
      </c>
      <c r="G37" s="14" t="s">
        <v>456</v>
      </c>
      <c r="H37" s="13">
        <f>AVERAGE(K101:K110)</f>
        <v>3.35295155427819</v>
      </c>
      <c r="I37" s="20">
        <f>STDEV(K101:K110)</f>
        <v>0.73574215391662656</v>
      </c>
      <c r="J37">
        <v>13.753941153995562</v>
      </c>
      <c r="K37">
        <v>9.3787116682167326</v>
      </c>
      <c r="L37">
        <v>1.4665064499856553</v>
      </c>
      <c r="M37">
        <v>2.1314495455597742</v>
      </c>
      <c r="N37">
        <v>-6.2363095691611443</v>
      </c>
      <c r="O37">
        <v>33.744191877152268</v>
      </c>
      <c r="P37">
        <v>0.16316067771347206</v>
      </c>
      <c r="Q37" s="12" t="s">
        <v>486</v>
      </c>
      <c r="R37">
        <v>68.189267085036121</v>
      </c>
      <c r="S37">
        <v>0.89386750974037155</v>
      </c>
      <c r="T37" s="12" t="s">
        <v>486</v>
      </c>
    </row>
    <row r="38" spans="1:20" x14ac:dyDescent="0.25">
      <c r="A38">
        <v>785.87701416015625</v>
      </c>
      <c r="B38">
        <v>813.5</v>
      </c>
      <c r="G38" s="14" t="s">
        <v>458</v>
      </c>
      <c r="H38" s="13">
        <f>AVERAGE(M101:M110)</f>
        <v>8.6113898880347488</v>
      </c>
      <c r="I38" s="20">
        <f>STDEV(M101:M110)</f>
        <v>1.3805393820476466</v>
      </c>
      <c r="J38">
        <v>0.28332643002224989</v>
      </c>
      <c r="K38">
        <v>0.18533279680627335</v>
      </c>
      <c r="L38">
        <v>1.5287441559434749</v>
      </c>
      <c r="M38">
        <v>2.1314495455597742</v>
      </c>
      <c r="N38">
        <v>-0.11170107550780341</v>
      </c>
      <c r="O38">
        <v>0.67835393555230317</v>
      </c>
      <c r="P38">
        <v>0.14713932200342664</v>
      </c>
      <c r="Q38" s="12" t="s">
        <v>486</v>
      </c>
      <c r="R38">
        <v>65.413169110879977</v>
      </c>
      <c r="S38">
        <v>0.87439169197759636</v>
      </c>
      <c r="T38" s="12" t="s">
        <v>486</v>
      </c>
    </row>
    <row r="39" spans="1:20" x14ac:dyDescent="0.25">
      <c r="A39">
        <v>785.88897705078125</v>
      </c>
      <c r="B39">
        <v>712.79998779296875</v>
      </c>
      <c r="G39" s="14" t="s">
        <v>460</v>
      </c>
      <c r="H39" s="13">
        <f>AVERAGE(O101:O110)</f>
        <v>11.764183436599151</v>
      </c>
      <c r="I39" s="20">
        <f>STDEV(O101:O110)</f>
        <v>0.56257924486465705</v>
      </c>
      <c r="J39">
        <v>122954.13309758439</v>
      </c>
      <c r="K39">
        <v>10285.756445519321</v>
      </c>
      <c r="L39">
        <v>11.953825053979928</v>
      </c>
      <c r="M39">
        <v>2.1314495455597742</v>
      </c>
      <c r="N39">
        <v>101030.56219604371</v>
      </c>
      <c r="O39">
        <v>144877.70399912505</v>
      </c>
      <c r="P39">
        <v>4.5565335535971571E-9</v>
      </c>
      <c r="Q39" t="s">
        <v>480</v>
      </c>
      <c r="R39">
        <v>8.3655231315858867</v>
      </c>
      <c r="S39">
        <v>7.2956675158197226E-7</v>
      </c>
      <c r="T39" t="s">
        <v>480</v>
      </c>
    </row>
    <row r="40" spans="1:20" x14ac:dyDescent="0.25">
      <c r="A40">
        <v>785.9010009765625</v>
      </c>
      <c r="B40">
        <v>567.5</v>
      </c>
      <c r="G40" s="14" t="s">
        <v>506</v>
      </c>
      <c r="H40" s="13">
        <f>AVERAGE(Q101:Q110)</f>
        <v>0.29968963517992597</v>
      </c>
      <c r="I40" s="20">
        <f>STDEV(Q101:Q110)</f>
        <v>8.7405748220164226E-2</v>
      </c>
      <c r="J40">
        <v>13.753941153995562</v>
      </c>
      <c r="K40">
        <v>0.47581783915072023</v>
      </c>
      <c r="L40">
        <v>28.905896379473194</v>
      </c>
      <c r="M40">
        <v>2.1314495455597742</v>
      </c>
      <c r="N40">
        <v>12.739759436968527</v>
      </c>
      <c r="O40">
        <v>14.768122871022598</v>
      </c>
      <c r="P40">
        <v>1.4387985574504226E-14</v>
      </c>
      <c r="Q40" t="s">
        <v>480</v>
      </c>
      <c r="R40">
        <v>3.4595017807858928</v>
      </c>
      <c r="S40">
        <v>2.7569199113710991E-12</v>
      </c>
      <c r="T40" t="s">
        <v>480</v>
      </c>
    </row>
    <row r="41" spans="1:20" x14ac:dyDescent="0.25">
      <c r="A41">
        <v>785.91302490234375</v>
      </c>
      <c r="B41">
        <v>333.5</v>
      </c>
      <c r="G41" s="14" t="s">
        <v>507</v>
      </c>
      <c r="H41" s="13">
        <f>AVERAGE(R101:R110)</f>
        <v>0.32830694303336361</v>
      </c>
      <c r="I41" s="20">
        <f>STDEV(R101:R110)</f>
        <v>0.19394213868485899</v>
      </c>
      <c r="J41">
        <v>0.79533090443617571</v>
      </c>
      <c r="K41">
        <v>2.8881740810913017E-2</v>
      </c>
      <c r="L41">
        <v>27.537498852411918</v>
      </c>
      <c r="M41">
        <v>2.1314495455597742</v>
      </c>
      <c r="N41">
        <v>0.73377093110977998</v>
      </c>
      <c r="O41">
        <v>0.85689087776257145</v>
      </c>
      <c r="P41">
        <v>2.9405388979344442E-14</v>
      </c>
      <c r="Q41" t="s">
        <v>480</v>
      </c>
      <c r="R41">
        <v>3.6314118626369485</v>
      </c>
      <c r="S41">
        <v>5.6122347094277931E-12</v>
      </c>
      <c r="T41" t="s">
        <v>480</v>
      </c>
    </row>
    <row r="42" spans="1:20" ht="15.75" thickBot="1" x14ac:dyDescent="0.3">
      <c r="A42">
        <v>785.926025390625</v>
      </c>
      <c r="B42">
        <v>153</v>
      </c>
      <c r="G42" s="17" t="s">
        <v>508</v>
      </c>
      <c r="H42" s="18">
        <f>AVERAGE(S101:S110)</f>
        <v>0.37200342178671042</v>
      </c>
      <c r="I42" s="21">
        <f>STDEV(S101:S110)</f>
        <v>0.1719392090854118</v>
      </c>
      <c r="J42">
        <v>220912.02490377708</v>
      </c>
      <c r="K42">
        <v>10048.756824155764</v>
      </c>
      <c r="L42">
        <v>21.984015413004762</v>
      </c>
      <c r="M42">
        <v>2.1314495455597742</v>
      </c>
      <c r="N42">
        <v>199493.60673748961</v>
      </c>
      <c r="O42">
        <v>242330.44307006456</v>
      </c>
      <c r="P42">
        <v>7.9805292607088455E-13</v>
      </c>
      <c r="Q42" t="s">
        <v>480</v>
      </c>
      <c r="R42">
        <v>4.5487595473957168</v>
      </c>
      <c r="S42">
        <v>1.4868163814631189E-10</v>
      </c>
      <c r="T42" t="s">
        <v>480</v>
      </c>
    </row>
    <row r="43" spans="1:20" x14ac:dyDescent="0.25">
      <c r="A43">
        <v>785.93798828125</v>
      </c>
      <c r="B43">
        <v>55</v>
      </c>
      <c r="F43">
        <v>80.052840644268954</v>
      </c>
    </row>
    <row r="44" spans="1:20" x14ac:dyDescent="0.25">
      <c r="A44">
        <v>785.95001220703125</v>
      </c>
      <c r="B44">
        <v>39.25</v>
      </c>
      <c r="F44">
        <f xml:space="preserve"> $F$51 / 2</f>
        <v>80.052840644268954</v>
      </c>
    </row>
    <row r="45" spans="1:20" x14ac:dyDescent="0.25">
      <c r="A45">
        <v>785.96197509765625</v>
      </c>
      <c r="B45">
        <v>62.25</v>
      </c>
    </row>
    <row r="46" spans="1:20" x14ac:dyDescent="0.25">
      <c r="A46">
        <v>785.9749755859375</v>
      </c>
      <c r="B46">
        <v>62.25</v>
      </c>
    </row>
    <row r="47" spans="1:20" x14ac:dyDescent="0.25">
      <c r="A47">
        <v>785.98699951171875</v>
      </c>
      <c r="B47">
        <v>39.75</v>
      </c>
      <c r="I47" t="s">
        <v>496</v>
      </c>
      <c r="J47" t="s">
        <v>497</v>
      </c>
      <c r="K47" t="s">
        <v>467</v>
      </c>
    </row>
    <row r="48" spans="1:20" x14ac:dyDescent="0.25">
      <c r="A48">
        <v>785.9990234375</v>
      </c>
      <c r="B48">
        <v>31.75</v>
      </c>
      <c r="I48">
        <f>MIN(I32:I34)</f>
        <v>1.0882262231836499</v>
      </c>
      <c r="J48">
        <f>I30</f>
        <v>54.072119303859111</v>
      </c>
      <c r="K48">
        <f>I28</f>
        <v>1.1491452208470141</v>
      </c>
    </row>
    <row r="49" spans="1:16" x14ac:dyDescent="0.25">
      <c r="A49">
        <v>786.010986328125</v>
      </c>
      <c r="B49">
        <v>34</v>
      </c>
      <c r="I49">
        <f>8</f>
        <v>8</v>
      </c>
      <c r="J49">
        <f>J50*2</f>
        <v>1.621139167748392</v>
      </c>
      <c r="K49">
        <v>2</v>
      </c>
    </row>
    <row r="50" spans="1:16" x14ac:dyDescent="0.25">
      <c r="A50">
        <v>786.02398681640625</v>
      </c>
      <c r="B50">
        <v>24.5</v>
      </c>
      <c r="E50" t="s">
        <v>437</v>
      </c>
      <c r="F50">
        <f>MEDIAN(F54:F76)</f>
        <v>131.65000152587891</v>
      </c>
      <c r="I50">
        <f>4</f>
        <v>4</v>
      </c>
      <c r="J50">
        <f>I31</f>
        <v>0.81056958387419598</v>
      </c>
      <c r="K50">
        <v>1.5</v>
      </c>
    </row>
    <row r="51" spans="1:16" x14ac:dyDescent="0.25">
      <c r="A51">
        <v>786.0360107421875</v>
      </c>
      <c r="B51">
        <v>45.5</v>
      </c>
      <c r="E51" t="s">
        <v>438</v>
      </c>
      <c r="F51">
        <f>AVERAGE(F54:F76)</f>
        <v>160.10568128853791</v>
      </c>
      <c r="I51">
        <f>2</f>
        <v>2</v>
      </c>
      <c r="J51">
        <f>J50/2</f>
        <v>0.40528479193709799</v>
      </c>
      <c r="K51">
        <v>1</v>
      </c>
    </row>
    <row r="52" spans="1:16" x14ac:dyDescent="0.25">
      <c r="A52">
        <v>786.0479736328125</v>
      </c>
      <c r="B52">
        <v>86.25</v>
      </c>
      <c r="E52" t="s">
        <v>439</v>
      </c>
      <c r="F52">
        <f>SUM(E$1:E$20)</f>
        <v>897995</v>
      </c>
    </row>
    <row r="53" spans="1:16" x14ac:dyDescent="0.25">
      <c r="A53">
        <v>786.05999755859375</v>
      </c>
      <c r="B53">
        <v>84.75</v>
      </c>
      <c r="E53" t="s">
        <v>440</v>
      </c>
      <c r="F53">
        <f>ABS(F52/F50)</f>
        <v>6821.0785384873543</v>
      </c>
    </row>
    <row r="54" spans="1:16" x14ac:dyDescent="0.25">
      <c r="A54">
        <v>786.072998046875</v>
      </c>
      <c r="B54">
        <v>66.25</v>
      </c>
      <c r="F54">
        <f>AVERAGE(B1:B10)</f>
        <v>53.924999999999997</v>
      </c>
    </row>
    <row r="55" spans="1:16" x14ac:dyDescent="0.25">
      <c r="A55">
        <v>786.08502197265625</v>
      </c>
      <c r="B55">
        <v>72.5</v>
      </c>
      <c r="F55">
        <v>72.5</v>
      </c>
    </row>
    <row r="56" spans="1:16" x14ac:dyDescent="0.25">
      <c r="A56">
        <v>786.09698486328125</v>
      </c>
      <c r="B56">
        <v>87.25</v>
      </c>
      <c r="F56">
        <v>142.30000305175781</v>
      </c>
    </row>
    <row r="57" spans="1:16" x14ac:dyDescent="0.25">
      <c r="A57">
        <v>786.1090087890625</v>
      </c>
      <c r="B57">
        <v>76.75</v>
      </c>
      <c r="F57">
        <v>70.75</v>
      </c>
    </row>
    <row r="58" spans="1:16" x14ac:dyDescent="0.25">
      <c r="A58">
        <v>786.12200927734375</v>
      </c>
      <c r="B58">
        <v>54.5</v>
      </c>
      <c r="F58">
        <v>153.80000305175781</v>
      </c>
    </row>
    <row r="59" spans="1:16" x14ac:dyDescent="0.25">
      <c r="A59">
        <v>786.13397216796875</v>
      </c>
      <c r="B59">
        <v>53.5</v>
      </c>
      <c r="F59">
        <v>347.29998779296875</v>
      </c>
    </row>
    <row r="60" spans="1:16" x14ac:dyDescent="0.25">
      <c r="A60">
        <v>786.14599609375</v>
      </c>
      <c r="B60">
        <v>91.75</v>
      </c>
      <c r="F60">
        <v>176</v>
      </c>
    </row>
    <row r="61" spans="1:16" x14ac:dyDescent="0.25">
      <c r="A61">
        <v>786.15802001953125</v>
      </c>
      <c r="B61">
        <v>135.5</v>
      </c>
      <c r="F61">
        <v>110</v>
      </c>
      <c r="I61" s="22"/>
    </row>
    <row r="62" spans="1:16" x14ac:dyDescent="0.25">
      <c r="A62">
        <v>786.1710205078125</v>
      </c>
      <c r="B62">
        <v>120</v>
      </c>
      <c r="F62">
        <v>163.5</v>
      </c>
      <c r="I62" s="22"/>
    </row>
    <row r="63" spans="1:16" x14ac:dyDescent="0.25">
      <c r="A63">
        <v>786.1829833984375</v>
      </c>
      <c r="B63">
        <v>70.75</v>
      </c>
      <c r="F63">
        <v>163.80000305175781</v>
      </c>
      <c r="I63" s="22"/>
    </row>
    <row r="64" spans="1:16" x14ac:dyDescent="0.25">
      <c r="A64">
        <v>786.19500732421875</v>
      </c>
      <c r="B64">
        <v>48.25</v>
      </c>
      <c r="F64">
        <v>121</v>
      </c>
      <c r="L64" t="s">
        <v>481</v>
      </c>
      <c r="M64" t="s">
        <v>482</v>
      </c>
      <c r="N64" t="s">
        <v>483</v>
      </c>
      <c r="O64" t="s">
        <v>484</v>
      </c>
      <c r="P64" t="s">
        <v>485</v>
      </c>
    </row>
    <row r="65" spans="1:20" x14ac:dyDescent="0.25">
      <c r="A65">
        <v>786.20697021484375</v>
      </c>
      <c r="B65">
        <v>52.25</v>
      </c>
      <c r="F65">
        <v>275.5</v>
      </c>
      <c r="I65" t="s">
        <v>487</v>
      </c>
      <c r="L65">
        <v>0.99977467398435882</v>
      </c>
      <c r="M65">
        <v>0.99926173362347881</v>
      </c>
      <c r="N65">
        <v>0.99993124058465999</v>
      </c>
      <c r="O65">
        <v>0.99954939874053106</v>
      </c>
      <c r="P65">
        <v>0.99924899790088506</v>
      </c>
    </row>
    <row r="66" spans="1:20" x14ac:dyDescent="0.25">
      <c r="A66">
        <v>786.218994140625</v>
      </c>
      <c r="B66">
        <v>91.25</v>
      </c>
      <c r="F66">
        <v>345</v>
      </c>
      <c r="I66" t="s">
        <v>488</v>
      </c>
      <c r="J66" t="s">
        <v>489</v>
      </c>
      <c r="K66" t="s">
        <v>490</v>
      </c>
      <c r="L66" t="s">
        <v>491</v>
      </c>
      <c r="M66" t="s">
        <v>492</v>
      </c>
      <c r="N66" t="s">
        <v>482</v>
      </c>
      <c r="O66" t="s">
        <v>483</v>
      </c>
      <c r="P66" t="s">
        <v>478</v>
      </c>
      <c r="Q66" t="s">
        <v>479</v>
      </c>
      <c r="R66" t="s">
        <v>493</v>
      </c>
      <c r="S66" t="s">
        <v>478</v>
      </c>
      <c r="T66" t="s">
        <v>479</v>
      </c>
    </row>
    <row r="67" spans="1:20" x14ac:dyDescent="0.25">
      <c r="A67">
        <v>786.23199462890625</v>
      </c>
      <c r="B67">
        <v>143.30000305175781</v>
      </c>
      <c r="F67">
        <v>303.5</v>
      </c>
      <c r="I67" t="s">
        <v>472</v>
      </c>
      <c r="J67">
        <v>12.697835342835633</v>
      </c>
      <c r="K67">
        <v>2.6679597597995581</v>
      </c>
      <c r="L67">
        <v>4.7593803827796908</v>
      </c>
      <c r="M67">
        <v>2.1788128296672284</v>
      </c>
      <c r="N67">
        <v>6.8848503891484585</v>
      </c>
      <c r="O67">
        <v>18.510820296522809</v>
      </c>
      <c r="P67">
        <v>4.6461559472474312E-4</v>
      </c>
      <c r="Q67" t="s">
        <v>480</v>
      </c>
      <c r="R67">
        <v>21.011138416634715</v>
      </c>
      <c r="S67">
        <v>6.9196423311946975E-2</v>
      </c>
      <c r="T67" s="12" t="s">
        <v>486</v>
      </c>
    </row>
    <row r="68" spans="1:20" x14ac:dyDescent="0.25">
      <c r="A68">
        <v>786.2440185546875</v>
      </c>
      <c r="B68">
        <v>135</v>
      </c>
      <c r="F68">
        <v>250.69999694824219</v>
      </c>
      <c r="I68" t="s">
        <v>473</v>
      </c>
      <c r="J68">
        <v>0.28271636974534853</v>
      </c>
      <c r="K68">
        <v>5.3358228755867668E-2</v>
      </c>
      <c r="L68">
        <v>5.2984586695872835</v>
      </c>
      <c r="M68">
        <v>2.1788128296672284</v>
      </c>
      <c r="N68">
        <v>0.1664587763637452</v>
      </c>
      <c r="O68">
        <v>0.39897396312695182</v>
      </c>
      <c r="P68">
        <v>1.888166140645563E-4</v>
      </c>
      <c r="Q68" t="s">
        <v>480</v>
      </c>
      <c r="R68">
        <v>18.873413238833354</v>
      </c>
      <c r="S68">
        <v>3.4936162034970797E-2</v>
      </c>
      <c r="T68" t="s">
        <v>480</v>
      </c>
    </row>
    <row r="69" spans="1:20" x14ac:dyDescent="0.25">
      <c r="A69">
        <v>786.2559814453125</v>
      </c>
      <c r="B69">
        <v>160</v>
      </c>
      <c r="F69">
        <v>229.69999694824219</v>
      </c>
      <c r="I69" t="s">
        <v>474</v>
      </c>
      <c r="J69">
        <v>125766.38804983428</v>
      </c>
      <c r="K69">
        <v>4336.4204056657036</v>
      </c>
      <c r="L69">
        <v>29.002351313889111</v>
      </c>
      <c r="M69">
        <v>2.1788128296672284</v>
      </c>
      <c r="N69">
        <v>116318.13963513907</v>
      </c>
      <c r="O69">
        <v>135214.63646452947</v>
      </c>
      <c r="P69">
        <v>1.7576125359775257E-12</v>
      </c>
      <c r="Q69" t="s">
        <v>480</v>
      </c>
      <c r="R69">
        <v>3.4479962992555846</v>
      </c>
      <c r="S69">
        <v>1.0043962045220963E-9</v>
      </c>
      <c r="T69" t="s">
        <v>480</v>
      </c>
    </row>
    <row r="70" spans="1:20" x14ac:dyDescent="0.25">
      <c r="A70">
        <v>786.26800537109375</v>
      </c>
      <c r="B70">
        <v>307.5</v>
      </c>
      <c r="F70">
        <v>119.19999694824219</v>
      </c>
      <c r="I70" t="s">
        <v>475</v>
      </c>
      <c r="J70">
        <v>13.000000371359301</v>
      </c>
      <c r="K70">
        <v>5.2525179948245864</v>
      </c>
      <c r="L70">
        <v>2.4750034905484317</v>
      </c>
      <c r="M70">
        <v>2.1788128296672284</v>
      </c>
      <c r="N70">
        <v>1.5557467761775068</v>
      </c>
      <c r="O70">
        <v>24.444253966541094</v>
      </c>
      <c r="P70">
        <v>2.9224410076293415E-2</v>
      </c>
      <c r="Q70" t="s">
        <v>480</v>
      </c>
      <c r="R70">
        <v>40.403983421389512</v>
      </c>
      <c r="S70">
        <v>0.71401920452769796</v>
      </c>
      <c r="T70" s="12" t="s">
        <v>486</v>
      </c>
    </row>
    <row r="71" spans="1:20" x14ac:dyDescent="0.25">
      <c r="A71">
        <v>786.281005859375</v>
      </c>
      <c r="B71">
        <v>449</v>
      </c>
      <c r="F71">
        <v>92</v>
      </c>
      <c r="I71" t="s">
        <v>476</v>
      </c>
      <c r="J71">
        <v>0.72609958254131612</v>
      </c>
      <c r="K71">
        <v>0.18273560136166131</v>
      </c>
      <c r="L71">
        <v>3.9734981970166587</v>
      </c>
      <c r="M71">
        <v>2.1788128296672284</v>
      </c>
      <c r="N71">
        <v>0.32795290985757219</v>
      </c>
      <c r="O71">
        <v>1.1242462552250601</v>
      </c>
      <c r="P71">
        <v>1.847808239367113E-3</v>
      </c>
      <c r="Q71" t="s">
        <v>480</v>
      </c>
      <c r="R71">
        <v>25.166741002948228</v>
      </c>
      <c r="S71">
        <v>0.17980384117654155</v>
      </c>
      <c r="T71" s="12" t="s">
        <v>486</v>
      </c>
    </row>
    <row r="72" spans="1:20" x14ac:dyDescent="0.25">
      <c r="A72">
        <v>786.29302978515625</v>
      </c>
      <c r="B72">
        <v>748.5</v>
      </c>
      <c r="F72">
        <v>95.5</v>
      </c>
      <c r="I72" t="s">
        <v>477</v>
      </c>
      <c r="J72">
        <v>116834.24005357476</v>
      </c>
      <c r="K72">
        <v>107362.08847437205</v>
      </c>
      <c r="L72">
        <v>1.0882262231836499</v>
      </c>
      <c r="M72">
        <v>2.1788128296672284</v>
      </c>
      <c r="N72">
        <v>-117087.65573425515</v>
      </c>
      <c r="O72">
        <v>350756.13584140467</v>
      </c>
      <c r="P72">
        <v>0.29786869918393294</v>
      </c>
      <c r="Q72" s="12" t="s">
        <v>486</v>
      </c>
      <c r="R72">
        <v>91.892657858809869</v>
      </c>
      <c r="S72">
        <v>0.99759164026502545</v>
      </c>
      <c r="T72" s="12" t="s">
        <v>486</v>
      </c>
    </row>
    <row r="73" spans="1:20" x14ac:dyDescent="0.25">
      <c r="A73">
        <v>786.30499267578125</v>
      </c>
      <c r="B73">
        <v>1827</v>
      </c>
      <c r="F73">
        <v>62.5</v>
      </c>
      <c r="I73" t="s">
        <v>516</v>
      </c>
      <c r="J73">
        <v>13.66208296592934</v>
      </c>
      <c r="K73">
        <v>0.14415178939152479</v>
      </c>
      <c r="L73">
        <v>94.775673778299861</v>
      </c>
      <c r="M73">
        <v>2.1788128296672284</v>
      </c>
      <c r="N73">
        <v>13.348003197783598</v>
      </c>
      <c r="O73">
        <v>13.976162734075082</v>
      </c>
      <c r="P73">
        <v>1.2729360081154806E-18</v>
      </c>
      <c r="Q73" t="s">
        <v>480</v>
      </c>
      <c r="R73">
        <v>1.0551230712843143</v>
      </c>
      <c r="S73">
        <v>7.6009301409992533E-16</v>
      </c>
      <c r="T73" t="s">
        <v>480</v>
      </c>
    </row>
    <row r="74" spans="1:20" x14ac:dyDescent="0.25">
      <c r="A74">
        <v>786.3170166015625</v>
      </c>
      <c r="B74">
        <v>4373</v>
      </c>
      <c r="F74">
        <v>80.25</v>
      </c>
      <c r="I74" t="s">
        <v>517</v>
      </c>
      <c r="J74">
        <v>0.86622542142868042</v>
      </c>
      <c r="K74">
        <v>4.0132300343415556E-2</v>
      </c>
      <c r="L74">
        <v>21.584245458553703</v>
      </c>
      <c r="M74">
        <v>2.1788128296672284</v>
      </c>
      <c r="N74">
        <v>0.77878465055638812</v>
      </c>
      <c r="O74">
        <v>0.95366619230097271</v>
      </c>
      <c r="P74">
        <v>5.7176127363736238E-11</v>
      </c>
      <c r="Q74" t="s">
        <v>480</v>
      </c>
      <c r="R74">
        <v>4.6330088393416888</v>
      </c>
      <c r="S74">
        <v>3.1439922009794014E-8</v>
      </c>
      <c r="T74" t="s">
        <v>480</v>
      </c>
    </row>
    <row r="75" spans="1:20" x14ac:dyDescent="0.25">
      <c r="A75">
        <v>786.33001708984375</v>
      </c>
      <c r="B75">
        <v>8598</v>
      </c>
      <c r="F75">
        <f>AVERAGE(B$794:B$804)</f>
        <v>93.600000554865062</v>
      </c>
      <c r="I75" t="s">
        <v>518</v>
      </c>
      <c r="J75">
        <v>139636.75280908091</v>
      </c>
      <c r="K75">
        <v>103080.65924688011</v>
      </c>
      <c r="L75">
        <v>1.3546358146065818</v>
      </c>
      <c r="M75">
        <v>2.1788128296672284</v>
      </c>
      <c r="N75">
        <v>-84956.710048577297</v>
      </c>
      <c r="O75">
        <v>364230.2156667391</v>
      </c>
      <c r="P75">
        <v>0.20048960487501913</v>
      </c>
      <c r="Q75" s="12" t="s">
        <v>486</v>
      </c>
      <c r="R75">
        <v>73.820578875690188</v>
      </c>
      <c r="S75">
        <v>0.98848942002042794</v>
      </c>
      <c r="T75" s="12" t="s">
        <v>486</v>
      </c>
    </row>
    <row r="76" spans="1:20" x14ac:dyDescent="0.25">
      <c r="A76">
        <v>786.34197998046875</v>
      </c>
      <c r="B76">
        <v>11710</v>
      </c>
    </row>
    <row r="77" spans="1:20" x14ac:dyDescent="0.25">
      <c r="A77">
        <v>786.35400390625</v>
      </c>
      <c r="B77">
        <v>10110</v>
      </c>
      <c r="I77" t="s">
        <v>496</v>
      </c>
      <c r="J77" t="s">
        <v>497</v>
      </c>
      <c r="K77" t="s">
        <v>467</v>
      </c>
    </row>
    <row r="78" spans="1:20" x14ac:dyDescent="0.25">
      <c r="A78">
        <v>786.36602783203125</v>
      </c>
      <c r="B78">
        <v>5553</v>
      </c>
      <c r="I78">
        <f>MIN(I32:I34)</f>
        <v>1.0882262231836499</v>
      </c>
      <c r="J78">
        <f>I30</f>
        <v>54.072119303859111</v>
      </c>
      <c r="K78">
        <f>I28</f>
        <v>1.1491452208470141</v>
      </c>
    </row>
    <row r="79" spans="1:20" x14ac:dyDescent="0.25">
      <c r="A79">
        <v>786.3790283203125</v>
      </c>
      <c r="B79">
        <v>2146</v>
      </c>
      <c r="I79">
        <f>8</f>
        <v>8</v>
      </c>
      <c r="J79">
        <f>J80*2</f>
        <v>1.621139167748392</v>
      </c>
      <c r="K79">
        <v>2</v>
      </c>
    </row>
    <row r="80" spans="1:20" x14ac:dyDescent="0.25">
      <c r="A80">
        <v>786.3909912109375</v>
      </c>
      <c r="B80">
        <v>846.5</v>
      </c>
      <c r="I80">
        <f>4</f>
        <v>4</v>
      </c>
      <c r="J80">
        <f>I31</f>
        <v>0.81056958387419598</v>
      </c>
      <c r="K80">
        <v>1.5</v>
      </c>
    </row>
    <row r="81" spans="1:11" x14ac:dyDescent="0.25">
      <c r="A81">
        <v>786.40301513671875</v>
      </c>
      <c r="B81">
        <v>513.29998779296875</v>
      </c>
      <c r="I81">
        <f>2</f>
        <v>2</v>
      </c>
      <c r="J81">
        <f>J80/2</f>
        <v>0.40528479193709799</v>
      </c>
      <c r="K81">
        <v>1</v>
      </c>
    </row>
    <row r="82" spans="1:11" x14ac:dyDescent="0.25">
      <c r="A82">
        <v>786.41497802734375</v>
      </c>
      <c r="B82">
        <v>285.5</v>
      </c>
    </row>
    <row r="83" spans="1:11" x14ac:dyDescent="0.25">
      <c r="A83">
        <v>786.427978515625</v>
      </c>
      <c r="B83">
        <v>131</v>
      </c>
    </row>
    <row r="84" spans="1:11" x14ac:dyDescent="0.25">
      <c r="A84">
        <v>786.44000244140625</v>
      </c>
      <c r="B84">
        <v>84.5</v>
      </c>
    </row>
    <row r="85" spans="1:11" x14ac:dyDescent="0.25">
      <c r="A85">
        <v>786.4520263671875</v>
      </c>
      <c r="B85">
        <v>58.25</v>
      </c>
    </row>
    <row r="86" spans="1:11" x14ac:dyDescent="0.25">
      <c r="A86">
        <v>786.4639892578125</v>
      </c>
      <c r="B86">
        <v>52.5</v>
      </c>
    </row>
    <row r="87" spans="1:11" x14ac:dyDescent="0.25">
      <c r="A87">
        <v>786.47698974609375</v>
      </c>
      <c r="B87">
        <v>57.75</v>
      </c>
    </row>
    <row r="88" spans="1:11" x14ac:dyDescent="0.25">
      <c r="A88">
        <v>786.489013671875</v>
      </c>
      <c r="B88">
        <v>63.75</v>
      </c>
    </row>
    <row r="89" spans="1:11" x14ac:dyDescent="0.25">
      <c r="A89">
        <v>786.5009765625</v>
      </c>
      <c r="B89">
        <v>57.5</v>
      </c>
      <c r="I89">
        <v>11376490512.357716</v>
      </c>
    </row>
    <row r="90" spans="1:11" x14ac:dyDescent="0.25">
      <c r="A90">
        <v>786.51300048828125</v>
      </c>
      <c r="B90">
        <v>32.75</v>
      </c>
      <c r="H90" t="s">
        <v>499</v>
      </c>
      <c r="I90">
        <f>((MIN(I24:I25)-I26)/(I98-I97))/((I26/(I96-I98)))</f>
        <v>55.699711525281515</v>
      </c>
    </row>
    <row r="91" spans="1:11" x14ac:dyDescent="0.25">
      <c r="A91">
        <v>786.5260009765625</v>
      </c>
      <c r="B91">
        <v>33.5</v>
      </c>
      <c r="H91" t="s">
        <v>500</v>
      </c>
      <c r="I91">
        <f>_xlfn.F.DIST(I90,I96-I97,I96-I98,FALSE)</f>
        <v>1.3266569550690628E-8</v>
      </c>
    </row>
    <row r="92" spans="1:11" x14ac:dyDescent="0.25">
      <c r="A92">
        <v>786.53802490234375</v>
      </c>
      <c r="B92">
        <v>51.75</v>
      </c>
      <c r="I92">
        <f>ROUND(I91,3-(1+INT(LOG10(I91))))</f>
        <v>1.33E-8</v>
      </c>
    </row>
    <row r="93" spans="1:11" x14ac:dyDescent="0.25">
      <c r="A93">
        <v>786.54998779296875</v>
      </c>
      <c r="B93">
        <v>72</v>
      </c>
      <c r="H93" t="s">
        <v>520</v>
      </c>
      <c r="I93">
        <f>((I26-I6)/(I99-I98))/((I6/(I96-I99)))</f>
        <v>126.16827837567126</v>
      </c>
    </row>
    <row r="94" spans="1:11" x14ac:dyDescent="0.25">
      <c r="A94">
        <v>786.56201171875</v>
      </c>
      <c r="B94">
        <v>87</v>
      </c>
      <c r="H94" t="s">
        <v>521</v>
      </c>
      <c r="I94">
        <f>_xlfn.F.DIST(I93,I96-I98,I96-I99,FALSE)</f>
        <v>1.692581457984625E-8</v>
      </c>
    </row>
    <row r="95" spans="1:11" x14ac:dyDescent="0.25">
      <c r="A95">
        <v>786.57501220703125</v>
      </c>
      <c r="B95">
        <v>101.80000305175781</v>
      </c>
      <c r="I95">
        <f>ROUND(I94,3-(1+INT(LOG10(I94))))</f>
        <v>1.6899999999999999E-8</v>
      </c>
    </row>
    <row r="96" spans="1:11" x14ac:dyDescent="0.25">
      <c r="A96">
        <v>786.58697509765625</v>
      </c>
      <c r="B96">
        <v>142.30000305175781</v>
      </c>
      <c r="H96" t="s">
        <v>498</v>
      </c>
      <c r="I96">
        <v>17</v>
      </c>
    </row>
    <row r="97" spans="1:19" x14ac:dyDescent="0.25">
      <c r="A97">
        <v>786.5989990234375</v>
      </c>
      <c r="B97">
        <v>138.5</v>
      </c>
      <c r="H97" t="s">
        <v>20</v>
      </c>
      <c r="I97">
        <v>4</v>
      </c>
      <c r="J97" t="s">
        <v>462</v>
      </c>
      <c r="K97">
        <f>AVERAGE(K101:K120)</f>
        <v>3.35295155427819</v>
      </c>
      <c r="L97">
        <f t="shared" ref="L97:P97" si="12">AVERAGE(L101:L120)</f>
        <v>107465.61063502399</v>
      </c>
      <c r="M97">
        <f t="shared" si="12"/>
        <v>8.6113898880347488</v>
      </c>
      <c r="N97">
        <f t="shared" si="12"/>
        <v>100491.02425547919</v>
      </c>
      <c r="O97">
        <f t="shared" si="12"/>
        <v>11.764183436599151</v>
      </c>
      <c r="P97">
        <f t="shared" si="12"/>
        <v>136470.13820726445</v>
      </c>
    </row>
    <row r="98" spans="1:19" x14ac:dyDescent="0.25">
      <c r="A98">
        <v>786.61102294921875</v>
      </c>
      <c r="B98">
        <v>78.25</v>
      </c>
      <c r="H98" t="s">
        <v>21</v>
      </c>
      <c r="I98">
        <v>7</v>
      </c>
      <c r="J98" t="s">
        <v>463</v>
      </c>
      <c r="K98">
        <f>K99/AVERAGE(K101:K120)</f>
        <v>0.21943119129707025</v>
      </c>
      <c r="L98">
        <f t="shared" ref="L98:P98" si="13">L99/AVERAGE(L101:L120)</f>
        <v>0.3443028606701668</v>
      </c>
      <c r="M98">
        <f t="shared" si="13"/>
        <v>0.16031551236181538</v>
      </c>
      <c r="N98">
        <f t="shared" si="13"/>
        <v>0.42159973677750479</v>
      </c>
      <c r="O98">
        <f t="shared" si="13"/>
        <v>4.7821359459121991E-2</v>
      </c>
      <c r="P98">
        <f t="shared" si="13"/>
        <v>0.52224797895594632</v>
      </c>
    </row>
    <row r="99" spans="1:19" x14ac:dyDescent="0.25">
      <c r="A99">
        <v>786.62298583984375</v>
      </c>
      <c r="B99">
        <v>54.25</v>
      </c>
      <c r="H99" t="s">
        <v>1</v>
      </c>
      <c r="I99">
        <v>10</v>
      </c>
      <c r="J99" t="s">
        <v>454</v>
      </c>
      <c r="K99">
        <f>STDEV(K101:K120)</f>
        <v>0.73574215391662656</v>
      </c>
      <c r="L99">
        <f t="shared" ref="L99:P99" si="14">STDEV(L101:L120)</f>
        <v>37000.717165305061</v>
      </c>
      <c r="M99">
        <f t="shared" si="14"/>
        <v>1.3805393820476466</v>
      </c>
      <c r="N99">
        <f t="shared" si="14"/>
        <v>42366.989374611876</v>
      </c>
      <c r="O99">
        <f t="shared" si="14"/>
        <v>0.56257924486465705</v>
      </c>
      <c r="P99">
        <f t="shared" si="14"/>
        <v>71271.253866582527</v>
      </c>
    </row>
    <row r="100" spans="1:19" x14ac:dyDescent="0.25">
      <c r="A100">
        <v>786.635986328125</v>
      </c>
      <c r="B100">
        <v>98</v>
      </c>
      <c r="J100" t="s">
        <v>455</v>
      </c>
      <c r="K100" t="s">
        <v>456</v>
      </c>
      <c r="L100" t="s">
        <v>457</v>
      </c>
      <c r="M100" t="s">
        <v>458</v>
      </c>
      <c r="N100" t="s">
        <v>459</v>
      </c>
      <c r="O100" t="s">
        <v>460</v>
      </c>
      <c r="P100" t="s">
        <v>461</v>
      </c>
      <c r="Q100" t="s">
        <v>464</v>
      </c>
      <c r="R100" t="s">
        <v>465</v>
      </c>
      <c r="S100" t="s">
        <v>466</v>
      </c>
    </row>
    <row r="101" spans="1:19" x14ac:dyDescent="0.25">
      <c r="A101">
        <v>786.64801025390625</v>
      </c>
      <c r="B101">
        <v>128.80000305175781</v>
      </c>
      <c r="J101">
        <v>1</v>
      </c>
      <c r="K101">
        <v>1.3753941155366729</v>
      </c>
      <c r="L101">
        <v>11239.99983251095</v>
      </c>
      <c r="M101">
        <v>5.5015654589937677</v>
      </c>
      <c r="N101">
        <v>78679.998827576652</v>
      </c>
      <c r="O101">
        <v>12.378547039830057</v>
      </c>
      <c r="P101">
        <v>11239.99983251095</v>
      </c>
      <c r="Q101">
        <f>L101/SUM(P101,N101,L101)</f>
        <v>0.11111111111111112</v>
      </c>
      <c r="R101">
        <f>N101/SUM(P101,N101,L101)</f>
        <v>0.77777777777777779</v>
      </c>
      <c r="S101">
        <f>P101/SUM(P101,N101,L101)</f>
        <v>0.11111111111111112</v>
      </c>
    </row>
    <row r="102" spans="1:19" x14ac:dyDescent="0.25">
      <c r="A102">
        <v>786.65997314453125</v>
      </c>
      <c r="B102">
        <v>114.5</v>
      </c>
      <c r="J102">
        <v>2</v>
      </c>
      <c r="K102">
        <v>3.1040668213296616</v>
      </c>
      <c r="L102">
        <v>92969.353661561268</v>
      </c>
      <c r="M102">
        <v>7.3547085121424214</v>
      </c>
      <c r="N102">
        <v>68287.717007218904</v>
      </c>
      <c r="O102">
        <v>11.209628173799425</v>
      </c>
      <c r="P102">
        <v>191209.35218619616</v>
      </c>
      <c r="Q102">
        <f t="shared" ref="Q102:Q110" si="15">L102/SUM(P102,N102,L102)</f>
        <v>0.26376797230360255</v>
      </c>
      <c r="R102">
        <f t="shared" ref="R102:R110" si="16">N102/SUM(P102,N102,L102)</f>
        <v>0.19374247468479047</v>
      </c>
      <c r="S102">
        <f t="shared" ref="S102:S110" si="17">P102/SUM(P102,N102,L102)</f>
        <v>0.54248955301160695</v>
      </c>
    </row>
    <row r="103" spans="1:19" x14ac:dyDescent="0.25">
      <c r="A103">
        <v>786.6719970703125</v>
      </c>
      <c r="B103">
        <v>156.69999694824219</v>
      </c>
      <c r="J103">
        <v>3</v>
      </c>
      <c r="K103">
        <v>3.6480307516966572</v>
      </c>
      <c r="L103">
        <v>118320.70480848615</v>
      </c>
      <c r="M103">
        <v>10.271751937886526</v>
      </c>
      <c r="N103">
        <v>212092.3175305179</v>
      </c>
      <c r="O103">
        <v>12.96004580697176</v>
      </c>
      <c r="P103">
        <v>50162.121978178002</v>
      </c>
      <c r="Q103">
        <f t="shared" si="15"/>
        <v>0.31089971737585242</v>
      </c>
      <c r="R103">
        <f t="shared" si="16"/>
        <v>0.55729419195530583</v>
      </c>
      <c r="S103">
        <f t="shared" si="17"/>
        <v>0.13180609066884166</v>
      </c>
    </row>
    <row r="104" spans="1:19" x14ac:dyDescent="0.25">
      <c r="A104">
        <v>786.68499755859375</v>
      </c>
      <c r="B104">
        <v>245</v>
      </c>
      <c r="J104">
        <v>4</v>
      </c>
      <c r="K104">
        <v>3.383164393907653</v>
      </c>
      <c r="L104">
        <v>98051.58408425111</v>
      </c>
      <c r="M104">
        <v>8.1609392304479176</v>
      </c>
      <c r="N104">
        <v>67095.484654332133</v>
      </c>
      <c r="O104">
        <v>11.217359015257333</v>
      </c>
      <c r="P104">
        <v>209101.2058252274</v>
      </c>
      <c r="Q104">
        <f t="shared" si="15"/>
        <v>0.26199608855520046</v>
      </c>
      <c r="R104">
        <f t="shared" si="16"/>
        <v>0.1792806786685455</v>
      </c>
      <c r="S104">
        <f t="shared" si="17"/>
        <v>0.55872323277625402</v>
      </c>
    </row>
    <row r="105" spans="1:19" x14ac:dyDescent="0.25">
      <c r="A105">
        <v>786.697021484375</v>
      </c>
      <c r="B105">
        <v>261.79998779296875</v>
      </c>
      <c r="J105">
        <v>5</v>
      </c>
      <c r="K105">
        <v>4.0201563978537527</v>
      </c>
      <c r="L105">
        <v>142508.44342647426</v>
      </c>
      <c r="M105">
        <v>9.8387354805412262</v>
      </c>
      <c r="N105">
        <v>114065.27730273653</v>
      </c>
      <c r="O105">
        <v>12.004490624213735</v>
      </c>
      <c r="P105">
        <v>50842.365099106835</v>
      </c>
      <c r="Q105">
        <f t="shared" si="15"/>
        <v>0.46356859642686626</v>
      </c>
      <c r="R105">
        <f t="shared" si="16"/>
        <v>0.37104524636501446</v>
      </c>
      <c r="S105">
        <f t="shared" si="17"/>
        <v>0.16538615720811931</v>
      </c>
    </row>
    <row r="106" spans="1:19" x14ac:dyDescent="0.25">
      <c r="A106">
        <v>786.708984375</v>
      </c>
      <c r="B106">
        <v>208.30000305175781</v>
      </c>
      <c r="J106">
        <v>6</v>
      </c>
      <c r="K106">
        <v>3.5204297585257587</v>
      </c>
      <c r="L106">
        <v>121527.13336735823</v>
      </c>
      <c r="M106">
        <v>9.1638139118409629</v>
      </c>
      <c r="N106">
        <v>104476.16296436108</v>
      </c>
      <c r="O106">
        <v>11.788292556856023</v>
      </c>
      <c r="P106">
        <v>161050.09710702085</v>
      </c>
      <c r="Q106">
        <f t="shared" si="15"/>
        <v>0.31398028134480782</v>
      </c>
      <c r="R106">
        <f t="shared" si="16"/>
        <v>0.26992700422066385</v>
      </c>
      <c r="S106">
        <f t="shared" si="17"/>
        <v>0.41609271443452833</v>
      </c>
    </row>
    <row r="107" spans="1:19" x14ac:dyDescent="0.25">
      <c r="A107">
        <v>786.72100830078125</v>
      </c>
      <c r="B107">
        <v>191.30000305175781</v>
      </c>
      <c r="J107">
        <v>7</v>
      </c>
      <c r="K107">
        <v>3.4446694898062584</v>
      </c>
      <c r="L107">
        <v>108005.59309157777</v>
      </c>
      <c r="M107">
        <v>8.2554035893992346</v>
      </c>
      <c r="N107">
        <v>72252.948947002602</v>
      </c>
      <c r="O107">
        <v>11.213745814697914</v>
      </c>
      <c r="P107">
        <v>199488.49372082454</v>
      </c>
      <c r="Q107">
        <f t="shared" si="15"/>
        <v>0.28441457844586449</v>
      </c>
      <c r="R107">
        <f t="shared" si="16"/>
        <v>0.19026599852850379</v>
      </c>
      <c r="S107">
        <f t="shared" si="17"/>
        <v>0.52531942302563184</v>
      </c>
    </row>
    <row r="108" spans="1:19" x14ac:dyDescent="0.25">
      <c r="A108">
        <v>786.7340087890625</v>
      </c>
      <c r="B108">
        <v>207</v>
      </c>
      <c r="J108">
        <v>8</v>
      </c>
      <c r="K108">
        <v>3.7594851032541103</v>
      </c>
      <c r="L108">
        <v>131866.1373712655</v>
      </c>
      <c r="M108">
        <v>9.2337489371887695</v>
      </c>
      <c r="N108">
        <v>93021.923004320503</v>
      </c>
      <c r="O108">
        <v>11.598141924440164</v>
      </c>
      <c r="P108">
        <v>158631.5135389769</v>
      </c>
      <c r="Q108">
        <f t="shared" si="15"/>
        <v>0.34383157038196299</v>
      </c>
      <c r="R108">
        <f t="shared" si="16"/>
        <v>0.24254804534446811</v>
      </c>
      <c r="S108">
        <f t="shared" si="17"/>
        <v>0.41362038427356879</v>
      </c>
    </row>
    <row r="109" spans="1:19" x14ac:dyDescent="0.25">
      <c r="A109">
        <v>786.7459716796875</v>
      </c>
      <c r="B109">
        <v>263.79998779296875</v>
      </c>
      <c r="J109">
        <v>9</v>
      </c>
      <c r="K109">
        <v>3.6748722336536686</v>
      </c>
      <c r="L109">
        <v>123794.85417021354</v>
      </c>
      <c r="M109">
        <v>9.1456580064578965</v>
      </c>
      <c r="N109">
        <v>97778.016771396855</v>
      </c>
      <c r="O109">
        <v>11.556634580579363</v>
      </c>
      <c r="P109">
        <v>173975.51488844407</v>
      </c>
      <c r="Q109">
        <f t="shared" si="15"/>
        <v>0.31297019177674362</v>
      </c>
      <c r="R109">
        <f t="shared" si="16"/>
        <v>0.24719609603818915</v>
      </c>
      <c r="S109">
        <f t="shared" si="17"/>
        <v>0.43983371218506712</v>
      </c>
    </row>
    <row r="110" spans="1:19" x14ac:dyDescent="0.25">
      <c r="A110">
        <v>786.75799560546875</v>
      </c>
      <c r="B110">
        <v>389.5</v>
      </c>
      <c r="J110">
        <v>10</v>
      </c>
      <c r="K110">
        <v>3.5992464772177089</v>
      </c>
      <c r="L110">
        <v>126372.30253654103</v>
      </c>
      <c r="M110">
        <v>9.1875738154487774</v>
      </c>
      <c r="N110">
        <v>97160.395545328865</v>
      </c>
      <c r="O110">
        <v>11.714948829345721</v>
      </c>
      <c r="P110">
        <v>159000.71789615889</v>
      </c>
      <c r="Q110">
        <f t="shared" si="15"/>
        <v>0.33035624407724778</v>
      </c>
      <c r="R110">
        <f t="shared" si="16"/>
        <v>0.25399191675037713</v>
      </c>
      <c r="S110">
        <f t="shared" si="17"/>
        <v>0.41565183917237514</v>
      </c>
    </row>
    <row r="111" spans="1:19" x14ac:dyDescent="0.25">
      <c r="A111">
        <v>786.77001953125</v>
      </c>
      <c r="B111">
        <v>503</v>
      </c>
      <c r="J111">
        <v>11</v>
      </c>
    </row>
    <row r="112" spans="1:19" x14ac:dyDescent="0.25">
      <c r="A112">
        <v>786.78302001953125</v>
      </c>
      <c r="B112">
        <v>655.29998779296875</v>
      </c>
      <c r="J112">
        <v>12</v>
      </c>
    </row>
    <row r="113" spans="1:10" x14ac:dyDescent="0.25">
      <c r="A113">
        <v>786.79498291015625</v>
      </c>
      <c r="B113">
        <v>1061</v>
      </c>
      <c r="J113">
        <v>13</v>
      </c>
    </row>
    <row r="114" spans="1:10" x14ac:dyDescent="0.25">
      <c r="A114">
        <v>786.8070068359375</v>
      </c>
      <c r="B114">
        <v>2835</v>
      </c>
      <c r="J114">
        <v>14</v>
      </c>
    </row>
    <row r="115" spans="1:10" x14ac:dyDescent="0.25">
      <c r="A115">
        <v>786.8189697265625</v>
      </c>
      <c r="B115">
        <v>8809</v>
      </c>
      <c r="J115">
        <v>15</v>
      </c>
    </row>
    <row r="116" spans="1:10" x14ac:dyDescent="0.25">
      <c r="A116">
        <v>786.83197021484375</v>
      </c>
      <c r="B116">
        <v>20470</v>
      </c>
      <c r="J116">
        <v>16</v>
      </c>
    </row>
    <row r="117" spans="1:10" x14ac:dyDescent="0.25">
      <c r="A117">
        <v>786.843994140625</v>
      </c>
      <c r="B117">
        <v>29630</v>
      </c>
      <c r="J117">
        <v>17</v>
      </c>
    </row>
    <row r="118" spans="1:10" x14ac:dyDescent="0.25">
      <c r="A118">
        <v>786.85601806640625</v>
      </c>
      <c r="B118">
        <v>25720</v>
      </c>
      <c r="J118">
        <v>18</v>
      </c>
    </row>
    <row r="119" spans="1:10" x14ac:dyDescent="0.25">
      <c r="A119">
        <v>786.86798095703125</v>
      </c>
      <c r="B119">
        <v>13860</v>
      </c>
      <c r="J119">
        <v>19</v>
      </c>
    </row>
    <row r="120" spans="1:10" x14ac:dyDescent="0.25">
      <c r="A120">
        <v>786.8809814453125</v>
      </c>
      <c r="B120">
        <v>5314</v>
      </c>
      <c r="J120">
        <v>20</v>
      </c>
    </row>
    <row r="121" spans="1:10" x14ac:dyDescent="0.25">
      <c r="A121">
        <v>786.89300537109375</v>
      </c>
      <c r="B121">
        <v>1913</v>
      </c>
    </row>
    <row r="122" spans="1:10" x14ac:dyDescent="0.25">
      <c r="A122">
        <v>786.905029296875</v>
      </c>
      <c r="B122">
        <v>771.29998779296875</v>
      </c>
    </row>
    <row r="123" spans="1:10" x14ac:dyDescent="0.25">
      <c r="A123">
        <v>786.9169921875</v>
      </c>
      <c r="B123">
        <v>363.20001220703125</v>
      </c>
    </row>
    <row r="124" spans="1:10" x14ac:dyDescent="0.25">
      <c r="A124">
        <v>786.92999267578125</v>
      </c>
      <c r="B124">
        <v>255.30000305175781</v>
      </c>
    </row>
    <row r="125" spans="1:10" x14ac:dyDescent="0.25">
      <c r="A125">
        <v>786.9420166015625</v>
      </c>
      <c r="B125">
        <v>200</v>
      </c>
    </row>
    <row r="126" spans="1:10" x14ac:dyDescent="0.25">
      <c r="A126">
        <v>786.9539794921875</v>
      </c>
      <c r="B126">
        <v>137.69999694824219</v>
      </c>
    </row>
    <row r="127" spans="1:10" x14ac:dyDescent="0.25">
      <c r="A127">
        <v>786.96600341796875</v>
      </c>
      <c r="B127">
        <v>127</v>
      </c>
    </row>
    <row r="128" spans="1:10" x14ac:dyDescent="0.25">
      <c r="A128">
        <v>786.97900390625</v>
      </c>
      <c r="B128">
        <v>200.5</v>
      </c>
    </row>
    <row r="129" spans="1:2" x14ac:dyDescent="0.25">
      <c r="A129">
        <v>786.99102783203125</v>
      </c>
      <c r="B129">
        <v>229</v>
      </c>
    </row>
    <row r="130" spans="1:2" x14ac:dyDescent="0.25">
      <c r="A130">
        <v>787.00299072265625</v>
      </c>
      <c r="B130">
        <v>141</v>
      </c>
    </row>
    <row r="131" spans="1:2" x14ac:dyDescent="0.25">
      <c r="A131">
        <v>787.0150146484375</v>
      </c>
      <c r="B131">
        <v>79</v>
      </c>
    </row>
    <row r="132" spans="1:2" x14ac:dyDescent="0.25">
      <c r="A132">
        <v>787.02801513671875</v>
      </c>
      <c r="B132">
        <v>109.69999694824219</v>
      </c>
    </row>
    <row r="133" spans="1:2" x14ac:dyDescent="0.25">
      <c r="A133">
        <v>787.03997802734375</v>
      </c>
      <c r="B133">
        <v>149.80000305175781</v>
      </c>
    </row>
    <row r="134" spans="1:2" x14ac:dyDescent="0.25">
      <c r="A134">
        <v>787.052001953125</v>
      </c>
      <c r="B134">
        <v>152</v>
      </c>
    </row>
    <row r="135" spans="1:2" x14ac:dyDescent="0.25">
      <c r="A135">
        <v>787.06402587890625</v>
      </c>
      <c r="B135">
        <v>125</v>
      </c>
    </row>
    <row r="136" spans="1:2" x14ac:dyDescent="0.25">
      <c r="A136">
        <v>787.0770263671875</v>
      </c>
      <c r="B136">
        <v>78.25</v>
      </c>
    </row>
    <row r="137" spans="1:2" x14ac:dyDescent="0.25">
      <c r="A137">
        <v>787.0889892578125</v>
      </c>
      <c r="B137">
        <v>70.75</v>
      </c>
    </row>
    <row r="138" spans="1:2" x14ac:dyDescent="0.25">
      <c r="A138">
        <v>787.10101318359375</v>
      </c>
      <c r="B138">
        <v>91.75</v>
      </c>
    </row>
    <row r="139" spans="1:2" x14ac:dyDescent="0.25">
      <c r="A139">
        <v>787.11297607421875</v>
      </c>
      <c r="B139">
        <v>85</v>
      </c>
    </row>
    <row r="140" spans="1:2" x14ac:dyDescent="0.25">
      <c r="A140">
        <v>787.1259765625</v>
      </c>
      <c r="B140">
        <v>68.5</v>
      </c>
    </row>
    <row r="141" spans="1:2" x14ac:dyDescent="0.25">
      <c r="A141">
        <v>787.13800048828125</v>
      </c>
      <c r="B141">
        <v>158.5</v>
      </c>
    </row>
    <row r="142" spans="1:2" x14ac:dyDescent="0.25">
      <c r="A142">
        <v>787.1500244140625</v>
      </c>
      <c r="B142">
        <v>322</v>
      </c>
    </row>
    <row r="143" spans="1:2" x14ac:dyDescent="0.25">
      <c r="A143">
        <v>787.1619873046875</v>
      </c>
      <c r="B143">
        <v>325</v>
      </c>
    </row>
    <row r="144" spans="1:2" x14ac:dyDescent="0.25">
      <c r="A144">
        <v>787.17498779296875</v>
      </c>
      <c r="B144">
        <v>217.19999694824219</v>
      </c>
    </row>
    <row r="145" spans="1:2" x14ac:dyDescent="0.25">
      <c r="A145">
        <v>787.18701171875</v>
      </c>
      <c r="B145">
        <v>186.69999694824219</v>
      </c>
    </row>
    <row r="146" spans="1:2" x14ac:dyDescent="0.25">
      <c r="A146">
        <v>787.198974609375</v>
      </c>
      <c r="B146">
        <v>232.5</v>
      </c>
    </row>
    <row r="147" spans="1:2" x14ac:dyDescent="0.25">
      <c r="A147">
        <v>787.21099853515625</v>
      </c>
      <c r="B147">
        <v>241.30000305175781</v>
      </c>
    </row>
    <row r="148" spans="1:2" x14ac:dyDescent="0.25">
      <c r="A148">
        <v>787.2239990234375</v>
      </c>
      <c r="B148">
        <v>200.19999694824219</v>
      </c>
    </row>
    <row r="149" spans="1:2" x14ac:dyDescent="0.25">
      <c r="A149">
        <v>787.23602294921875</v>
      </c>
      <c r="B149">
        <v>186.69999694824219</v>
      </c>
    </row>
    <row r="150" spans="1:2" x14ac:dyDescent="0.25">
      <c r="A150">
        <v>787.24798583984375</v>
      </c>
      <c r="B150">
        <v>184.69999694824219</v>
      </c>
    </row>
    <row r="151" spans="1:2" x14ac:dyDescent="0.25">
      <c r="A151">
        <v>787.260009765625</v>
      </c>
      <c r="B151">
        <v>168</v>
      </c>
    </row>
    <row r="152" spans="1:2" x14ac:dyDescent="0.25">
      <c r="A152">
        <v>787.27301025390625</v>
      </c>
      <c r="B152">
        <v>192</v>
      </c>
    </row>
    <row r="153" spans="1:2" x14ac:dyDescent="0.25">
      <c r="A153">
        <v>787.28497314453125</v>
      </c>
      <c r="B153">
        <v>373</v>
      </c>
    </row>
    <row r="154" spans="1:2" x14ac:dyDescent="0.25">
      <c r="A154">
        <v>787.2969970703125</v>
      </c>
      <c r="B154">
        <v>964.79998779296875</v>
      </c>
    </row>
    <row r="155" spans="1:2" x14ac:dyDescent="0.25">
      <c r="A155">
        <v>787.30902099609375</v>
      </c>
      <c r="B155">
        <v>3324</v>
      </c>
    </row>
    <row r="156" spans="1:2" x14ac:dyDescent="0.25">
      <c r="A156">
        <v>787.322021484375</v>
      </c>
      <c r="B156">
        <v>12130</v>
      </c>
    </row>
    <row r="157" spans="1:2" x14ac:dyDescent="0.25">
      <c r="A157">
        <v>787.333984375</v>
      </c>
      <c r="B157">
        <v>31870</v>
      </c>
    </row>
    <row r="158" spans="1:2" x14ac:dyDescent="0.25">
      <c r="A158">
        <v>787.34600830078125</v>
      </c>
      <c r="B158">
        <v>49920</v>
      </c>
    </row>
    <row r="159" spans="1:2" x14ac:dyDescent="0.25">
      <c r="A159">
        <v>787.35797119140625</v>
      </c>
      <c r="B159">
        <v>44890</v>
      </c>
    </row>
    <row r="160" spans="1:2" x14ac:dyDescent="0.25">
      <c r="A160">
        <v>787.3709716796875</v>
      </c>
      <c r="B160">
        <v>23470</v>
      </c>
    </row>
    <row r="161" spans="1:2" x14ac:dyDescent="0.25">
      <c r="A161">
        <v>787.38299560546875</v>
      </c>
      <c r="B161">
        <v>7886</v>
      </c>
    </row>
    <row r="162" spans="1:2" x14ac:dyDescent="0.25">
      <c r="A162">
        <v>787.39501953125</v>
      </c>
      <c r="B162">
        <v>2189</v>
      </c>
    </row>
    <row r="163" spans="1:2" x14ac:dyDescent="0.25">
      <c r="A163">
        <v>787.406982421875</v>
      </c>
      <c r="B163">
        <v>665.20001220703125</v>
      </c>
    </row>
    <row r="164" spans="1:2" x14ac:dyDescent="0.25">
      <c r="A164">
        <v>787.41998291015625</v>
      </c>
      <c r="B164">
        <v>509</v>
      </c>
    </row>
    <row r="165" spans="1:2" x14ac:dyDescent="0.25">
      <c r="A165">
        <v>787.4320068359375</v>
      </c>
      <c r="B165">
        <v>476.5</v>
      </c>
    </row>
    <row r="166" spans="1:2" x14ac:dyDescent="0.25">
      <c r="A166">
        <v>787.4439697265625</v>
      </c>
      <c r="B166">
        <v>319.5</v>
      </c>
    </row>
    <row r="167" spans="1:2" x14ac:dyDescent="0.25">
      <c r="A167">
        <v>787.45599365234375</v>
      </c>
      <c r="B167">
        <v>240.80000305175781</v>
      </c>
    </row>
    <row r="168" spans="1:2" x14ac:dyDescent="0.25">
      <c r="A168">
        <v>787.468994140625</v>
      </c>
      <c r="B168">
        <v>231.69999694824219</v>
      </c>
    </row>
    <row r="169" spans="1:2" x14ac:dyDescent="0.25">
      <c r="A169">
        <v>787.48101806640625</v>
      </c>
      <c r="B169">
        <v>226</v>
      </c>
    </row>
    <row r="170" spans="1:2" x14ac:dyDescent="0.25">
      <c r="A170">
        <v>787.49298095703125</v>
      </c>
      <c r="B170">
        <v>225</v>
      </c>
    </row>
    <row r="171" spans="1:2" x14ac:dyDescent="0.25">
      <c r="A171">
        <v>787.5050048828125</v>
      </c>
      <c r="B171">
        <v>187.69999694824219</v>
      </c>
    </row>
    <row r="172" spans="1:2" x14ac:dyDescent="0.25">
      <c r="A172">
        <v>787.51800537109375</v>
      </c>
      <c r="B172">
        <v>183.30000305175781</v>
      </c>
    </row>
    <row r="173" spans="1:2" x14ac:dyDescent="0.25">
      <c r="A173">
        <v>787.530029296875</v>
      </c>
      <c r="B173">
        <v>238.19999694824219</v>
      </c>
    </row>
    <row r="174" spans="1:2" x14ac:dyDescent="0.25">
      <c r="A174">
        <v>787.5419921875</v>
      </c>
      <c r="B174">
        <v>219</v>
      </c>
    </row>
    <row r="175" spans="1:2" x14ac:dyDescent="0.25">
      <c r="A175">
        <v>787.55401611328125</v>
      </c>
      <c r="B175">
        <v>134.69999694824219</v>
      </c>
    </row>
    <row r="176" spans="1:2" x14ac:dyDescent="0.25">
      <c r="A176">
        <v>787.5670166015625</v>
      </c>
      <c r="B176">
        <v>88.5</v>
      </c>
    </row>
    <row r="177" spans="1:2" x14ac:dyDescent="0.25">
      <c r="A177">
        <v>787.5789794921875</v>
      </c>
      <c r="B177">
        <v>110.30000305175781</v>
      </c>
    </row>
    <row r="178" spans="1:2" x14ac:dyDescent="0.25">
      <c r="A178">
        <v>787.59100341796875</v>
      </c>
      <c r="B178">
        <v>153.80000305175781</v>
      </c>
    </row>
    <row r="179" spans="1:2" x14ac:dyDescent="0.25">
      <c r="A179">
        <v>787.60302734375</v>
      </c>
      <c r="B179">
        <v>158</v>
      </c>
    </row>
    <row r="180" spans="1:2" x14ac:dyDescent="0.25">
      <c r="A180">
        <v>787.61602783203125</v>
      </c>
      <c r="B180">
        <v>126.30000305175781</v>
      </c>
    </row>
    <row r="181" spans="1:2" x14ac:dyDescent="0.25">
      <c r="A181">
        <v>787.62799072265625</v>
      </c>
      <c r="B181">
        <v>120.19999694824219</v>
      </c>
    </row>
    <row r="182" spans="1:2" x14ac:dyDescent="0.25">
      <c r="A182">
        <v>787.6400146484375</v>
      </c>
      <c r="B182">
        <v>140.80000305175781</v>
      </c>
    </row>
    <row r="183" spans="1:2" x14ac:dyDescent="0.25">
      <c r="A183">
        <v>787.6519775390625</v>
      </c>
      <c r="B183">
        <v>147</v>
      </c>
    </row>
    <row r="184" spans="1:2" x14ac:dyDescent="0.25">
      <c r="A184">
        <v>787.66497802734375</v>
      </c>
      <c r="B184">
        <v>189</v>
      </c>
    </row>
    <row r="185" spans="1:2" x14ac:dyDescent="0.25">
      <c r="A185">
        <v>787.677001953125</v>
      </c>
      <c r="B185">
        <v>265.5</v>
      </c>
    </row>
    <row r="186" spans="1:2" x14ac:dyDescent="0.25">
      <c r="A186">
        <v>787.68902587890625</v>
      </c>
      <c r="B186">
        <v>300.70001220703125</v>
      </c>
    </row>
    <row r="187" spans="1:2" x14ac:dyDescent="0.25">
      <c r="A187">
        <v>787.70098876953125</v>
      </c>
      <c r="B187">
        <v>275.5</v>
      </c>
    </row>
    <row r="188" spans="1:2" x14ac:dyDescent="0.25">
      <c r="A188">
        <v>787.7139892578125</v>
      </c>
      <c r="B188">
        <v>208.5</v>
      </c>
    </row>
    <row r="189" spans="1:2" x14ac:dyDescent="0.25">
      <c r="A189">
        <v>787.72601318359375</v>
      </c>
      <c r="B189">
        <v>152.30000305175781</v>
      </c>
    </row>
    <row r="190" spans="1:2" x14ac:dyDescent="0.25">
      <c r="A190">
        <v>787.73797607421875</v>
      </c>
      <c r="B190">
        <v>137.69999694824219</v>
      </c>
    </row>
    <row r="191" spans="1:2" x14ac:dyDescent="0.25">
      <c r="A191">
        <v>787.75</v>
      </c>
      <c r="B191">
        <v>238</v>
      </c>
    </row>
    <row r="192" spans="1:2" x14ac:dyDescent="0.25">
      <c r="A192">
        <v>787.76300048828125</v>
      </c>
      <c r="B192">
        <v>379.5</v>
      </c>
    </row>
    <row r="193" spans="1:2" x14ac:dyDescent="0.25">
      <c r="A193">
        <v>787.7750244140625</v>
      </c>
      <c r="B193">
        <v>478.5</v>
      </c>
    </row>
    <row r="194" spans="1:2" x14ac:dyDescent="0.25">
      <c r="A194">
        <v>787.7869873046875</v>
      </c>
      <c r="B194">
        <v>741.79998779296875</v>
      </c>
    </row>
    <row r="195" spans="1:2" x14ac:dyDescent="0.25">
      <c r="A195">
        <v>787.79901123046875</v>
      </c>
      <c r="B195">
        <v>1320</v>
      </c>
    </row>
    <row r="196" spans="1:2" x14ac:dyDescent="0.25">
      <c r="A196">
        <v>787.81201171875</v>
      </c>
      <c r="B196">
        <v>3789</v>
      </c>
    </row>
    <row r="197" spans="1:2" x14ac:dyDescent="0.25">
      <c r="A197">
        <v>787.823974609375</v>
      </c>
      <c r="B197">
        <v>14220</v>
      </c>
    </row>
    <row r="198" spans="1:2" x14ac:dyDescent="0.25">
      <c r="A198">
        <v>787.83599853515625</v>
      </c>
      <c r="B198">
        <v>39330</v>
      </c>
    </row>
    <row r="199" spans="1:2" x14ac:dyDescent="0.25">
      <c r="A199">
        <v>787.8480224609375</v>
      </c>
      <c r="B199">
        <v>62990</v>
      </c>
    </row>
    <row r="200" spans="1:2" x14ac:dyDescent="0.25">
      <c r="A200">
        <v>787.86102294921875</v>
      </c>
      <c r="B200">
        <v>56680</v>
      </c>
    </row>
    <row r="201" spans="1:2" x14ac:dyDescent="0.25">
      <c r="A201">
        <v>787.87298583984375</v>
      </c>
      <c r="B201">
        <v>29180</v>
      </c>
    </row>
    <row r="202" spans="1:2" x14ac:dyDescent="0.25">
      <c r="A202">
        <v>787.885009765625</v>
      </c>
      <c r="B202">
        <v>9283</v>
      </c>
    </row>
    <row r="203" spans="1:2" x14ac:dyDescent="0.25">
      <c r="A203">
        <v>787.89697265625</v>
      </c>
      <c r="B203">
        <v>2477</v>
      </c>
    </row>
    <row r="204" spans="1:2" x14ac:dyDescent="0.25">
      <c r="A204">
        <v>787.90997314453125</v>
      </c>
      <c r="B204">
        <v>965.20001220703125</v>
      </c>
    </row>
    <row r="205" spans="1:2" x14ac:dyDescent="0.25">
      <c r="A205">
        <v>787.9219970703125</v>
      </c>
      <c r="B205">
        <v>572.79998779296875</v>
      </c>
    </row>
    <row r="206" spans="1:2" x14ac:dyDescent="0.25">
      <c r="A206">
        <v>787.93402099609375</v>
      </c>
      <c r="B206">
        <v>377.5</v>
      </c>
    </row>
    <row r="207" spans="1:2" x14ac:dyDescent="0.25">
      <c r="A207">
        <v>787.94598388671875</v>
      </c>
      <c r="B207">
        <v>286.20001220703125</v>
      </c>
    </row>
    <row r="208" spans="1:2" x14ac:dyDescent="0.25">
      <c r="A208">
        <v>787.958984375</v>
      </c>
      <c r="B208">
        <v>281.5</v>
      </c>
    </row>
    <row r="209" spans="1:2" x14ac:dyDescent="0.25">
      <c r="A209">
        <v>787.97100830078125</v>
      </c>
      <c r="B209">
        <v>265.5</v>
      </c>
    </row>
    <row r="210" spans="1:2" x14ac:dyDescent="0.25">
      <c r="A210">
        <v>787.98297119140625</v>
      </c>
      <c r="B210">
        <v>242</v>
      </c>
    </row>
    <row r="211" spans="1:2" x14ac:dyDescent="0.25">
      <c r="A211">
        <v>787.9949951171875</v>
      </c>
      <c r="B211">
        <v>252.30000305175781</v>
      </c>
    </row>
    <row r="212" spans="1:2" x14ac:dyDescent="0.25">
      <c r="A212">
        <v>788.00799560546875</v>
      </c>
      <c r="B212">
        <v>237</v>
      </c>
    </row>
    <row r="213" spans="1:2" x14ac:dyDescent="0.25">
      <c r="A213">
        <v>788.02001953125</v>
      </c>
      <c r="B213">
        <v>171.5</v>
      </c>
    </row>
    <row r="214" spans="1:2" x14ac:dyDescent="0.25">
      <c r="A214">
        <v>788.031982421875</v>
      </c>
      <c r="B214">
        <v>143.30000305175781</v>
      </c>
    </row>
    <row r="215" spans="1:2" x14ac:dyDescent="0.25">
      <c r="A215">
        <v>788.04400634765625</v>
      </c>
      <c r="B215">
        <v>173.80000305175781</v>
      </c>
    </row>
    <row r="216" spans="1:2" x14ac:dyDescent="0.25">
      <c r="A216">
        <v>788.0570068359375</v>
      </c>
      <c r="B216">
        <v>170</v>
      </c>
    </row>
    <row r="217" spans="1:2" x14ac:dyDescent="0.25">
      <c r="A217">
        <v>788.0689697265625</v>
      </c>
      <c r="B217">
        <v>157.30000305175781</v>
      </c>
    </row>
    <row r="218" spans="1:2" x14ac:dyDescent="0.25">
      <c r="A218">
        <v>788.08099365234375</v>
      </c>
      <c r="B218">
        <v>255.80000305175781</v>
      </c>
    </row>
    <row r="219" spans="1:2" x14ac:dyDescent="0.25">
      <c r="A219">
        <v>788.093994140625</v>
      </c>
      <c r="B219">
        <v>347.29998779296875</v>
      </c>
    </row>
    <row r="220" spans="1:2" x14ac:dyDescent="0.25">
      <c r="A220">
        <v>788.10601806640625</v>
      </c>
      <c r="B220">
        <v>274</v>
      </c>
    </row>
    <row r="221" spans="1:2" x14ac:dyDescent="0.25">
      <c r="A221">
        <v>788.11798095703125</v>
      </c>
      <c r="B221">
        <v>190.80000305175781</v>
      </c>
    </row>
    <row r="222" spans="1:2" x14ac:dyDescent="0.25">
      <c r="A222">
        <v>788.1300048828125</v>
      </c>
      <c r="B222">
        <v>221</v>
      </c>
    </row>
    <row r="223" spans="1:2" x14ac:dyDescent="0.25">
      <c r="A223">
        <v>788.14300537109375</v>
      </c>
      <c r="B223">
        <v>216.5</v>
      </c>
    </row>
    <row r="224" spans="1:2" x14ac:dyDescent="0.25">
      <c r="A224">
        <v>788.155029296875</v>
      </c>
      <c r="B224">
        <v>170.19999694824219</v>
      </c>
    </row>
    <row r="225" spans="1:2" x14ac:dyDescent="0.25">
      <c r="A225">
        <v>788.1669921875</v>
      </c>
      <c r="B225">
        <v>188.30000305175781</v>
      </c>
    </row>
    <row r="226" spans="1:2" x14ac:dyDescent="0.25">
      <c r="A226">
        <v>788.17901611328125</v>
      </c>
      <c r="B226">
        <v>237</v>
      </c>
    </row>
    <row r="227" spans="1:2" x14ac:dyDescent="0.25">
      <c r="A227">
        <v>788.1920166015625</v>
      </c>
      <c r="B227">
        <v>262.29998779296875</v>
      </c>
    </row>
    <row r="228" spans="1:2" x14ac:dyDescent="0.25">
      <c r="A228">
        <v>788.2039794921875</v>
      </c>
      <c r="B228">
        <v>243.30000305175781</v>
      </c>
    </row>
    <row r="229" spans="1:2" x14ac:dyDescent="0.25">
      <c r="A229">
        <v>788.21600341796875</v>
      </c>
      <c r="B229">
        <v>245.80000305175781</v>
      </c>
    </row>
    <row r="230" spans="1:2" x14ac:dyDescent="0.25">
      <c r="A230">
        <v>788.22802734375</v>
      </c>
      <c r="B230">
        <v>275</v>
      </c>
    </row>
    <row r="231" spans="1:2" x14ac:dyDescent="0.25">
      <c r="A231">
        <v>788.24102783203125</v>
      </c>
      <c r="B231">
        <v>244.19999694824219</v>
      </c>
    </row>
    <row r="232" spans="1:2" x14ac:dyDescent="0.25">
      <c r="A232">
        <v>788.25299072265625</v>
      </c>
      <c r="B232">
        <v>227.30000305175781</v>
      </c>
    </row>
    <row r="233" spans="1:2" x14ac:dyDescent="0.25">
      <c r="A233">
        <v>788.2650146484375</v>
      </c>
      <c r="B233">
        <v>273.5</v>
      </c>
    </row>
    <row r="234" spans="1:2" x14ac:dyDescent="0.25">
      <c r="A234">
        <v>788.2769775390625</v>
      </c>
      <c r="B234">
        <v>353.79998779296875</v>
      </c>
    </row>
    <row r="235" spans="1:2" x14ac:dyDescent="0.25">
      <c r="A235">
        <v>788.28997802734375</v>
      </c>
      <c r="B235">
        <v>554.29998779296875</v>
      </c>
    </row>
    <row r="236" spans="1:2" x14ac:dyDescent="0.25">
      <c r="A236">
        <v>788.302001953125</v>
      </c>
      <c r="B236">
        <v>1119</v>
      </c>
    </row>
    <row r="237" spans="1:2" x14ac:dyDescent="0.25">
      <c r="A237">
        <v>788.31402587890625</v>
      </c>
      <c r="B237">
        <v>3156</v>
      </c>
    </row>
    <row r="238" spans="1:2" x14ac:dyDescent="0.25">
      <c r="A238">
        <v>788.32598876953125</v>
      </c>
      <c r="B238">
        <v>12450</v>
      </c>
    </row>
    <row r="239" spans="1:2" x14ac:dyDescent="0.25">
      <c r="A239">
        <v>788.3389892578125</v>
      </c>
      <c r="B239">
        <v>35750</v>
      </c>
    </row>
    <row r="240" spans="1:2" x14ac:dyDescent="0.25">
      <c r="A240">
        <v>788.35101318359375</v>
      </c>
      <c r="B240">
        <v>58180</v>
      </c>
    </row>
    <row r="241" spans="1:2" x14ac:dyDescent="0.25">
      <c r="A241">
        <v>788.36297607421875</v>
      </c>
      <c r="B241">
        <v>52980</v>
      </c>
    </row>
    <row r="242" spans="1:2" x14ac:dyDescent="0.25">
      <c r="A242">
        <v>788.375</v>
      </c>
      <c r="B242">
        <v>27300</v>
      </c>
    </row>
    <row r="243" spans="1:2" x14ac:dyDescent="0.25">
      <c r="A243">
        <v>788.38800048828125</v>
      </c>
      <c r="B243">
        <v>8535</v>
      </c>
    </row>
    <row r="244" spans="1:2" x14ac:dyDescent="0.25">
      <c r="A244">
        <v>788.4000244140625</v>
      </c>
      <c r="B244">
        <v>2352</v>
      </c>
    </row>
    <row r="245" spans="1:2" x14ac:dyDescent="0.25">
      <c r="A245">
        <v>788.4119873046875</v>
      </c>
      <c r="B245">
        <v>1015</v>
      </c>
    </row>
    <row r="246" spans="1:2" x14ac:dyDescent="0.25">
      <c r="A246">
        <v>788.42401123046875</v>
      </c>
      <c r="B246">
        <v>664.29998779296875</v>
      </c>
    </row>
    <row r="247" spans="1:2" x14ac:dyDescent="0.25">
      <c r="A247">
        <v>788.43701171875</v>
      </c>
      <c r="B247">
        <v>549.70001220703125</v>
      </c>
    </row>
    <row r="248" spans="1:2" x14ac:dyDescent="0.25">
      <c r="A248">
        <v>788.448974609375</v>
      </c>
      <c r="B248">
        <v>437.79998779296875</v>
      </c>
    </row>
    <row r="249" spans="1:2" x14ac:dyDescent="0.25">
      <c r="A249">
        <v>788.46099853515625</v>
      </c>
      <c r="B249">
        <v>303.5</v>
      </c>
    </row>
    <row r="250" spans="1:2" x14ac:dyDescent="0.25">
      <c r="A250">
        <v>788.4739990234375</v>
      </c>
      <c r="B250">
        <v>288.20001220703125</v>
      </c>
    </row>
    <row r="251" spans="1:2" x14ac:dyDescent="0.25">
      <c r="A251">
        <v>788.48602294921875</v>
      </c>
      <c r="B251">
        <v>304</v>
      </c>
    </row>
    <row r="252" spans="1:2" x14ac:dyDescent="0.25">
      <c r="A252">
        <v>788.49798583984375</v>
      </c>
      <c r="B252">
        <v>297.29998779296875</v>
      </c>
    </row>
    <row r="253" spans="1:2" x14ac:dyDescent="0.25">
      <c r="A253">
        <v>788.510009765625</v>
      </c>
      <c r="B253">
        <v>236.80000305175781</v>
      </c>
    </row>
    <row r="254" spans="1:2" x14ac:dyDescent="0.25">
      <c r="A254">
        <v>788.52301025390625</v>
      </c>
      <c r="B254">
        <v>142</v>
      </c>
    </row>
    <row r="255" spans="1:2" x14ac:dyDescent="0.25">
      <c r="A255">
        <v>788.53497314453125</v>
      </c>
      <c r="B255">
        <v>109</v>
      </c>
    </row>
    <row r="256" spans="1:2" x14ac:dyDescent="0.25">
      <c r="A256">
        <v>788.5469970703125</v>
      </c>
      <c r="B256">
        <v>114</v>
      </c>
    </row>
    <row r="257" spans="1:2" x14ac:dyDescent="0.25">
      <c r="A257">
        <v>788.55902099609375</v>
      </c>
      <c r="B257">
        <v>114.30000305175781</v>
      </c>
    </row>
    <row r="258" spans="1:2" x14ac:dyDescent="0.25">
      <c r="A258">
        <v>788.572021484375</v>
      </c>
      <c r="B258">
        <v>150.80000305175781</v>
      </c>
    </row>
    <row r="259" spans="1:2" x14ac:dyDescent="0.25">
      <c r="A259">
        <v>788.583984375</v>
      </c>
      <c r="B259">
        <v>195.5</v>
      </c>
    </row>
    <row r="260" spans="1:2" x14ac:dyDescent="0.25">
      <c r="A260">
        <v>788.59600830078125</v>
      </c>
      <c r="B260">
        <v>176</v>
      </c>
    </row>
    <row r="261" spans="1:2" x14ac:dyDescent="0.25">
      <c r="A261">
        <v>788.60797119140625</v>
      </c>
      <c r="B261">
        <v>123.19999694824219</v>
      </c>
    </row>
    <row r="262" spans="1:2" x14ac:dyDescent="0.25">
      <c r="A262">
        <v>788.6209716796875</v>
      </c>
      <c r="B262">
        <v>87</v>
      </c>
    </row>
    <row r="263" spans="1:2" x14ac:dyDescent="0.25">
      <c r="A263">
        <v>788.63299560546875</v>
      </c>
      <c r="B263">
        <v>133.30000305175781</v>
      </c>
    </row>
    <row r="264" spans="1:2" x14ac:dyDescent="0.25">
      <c r="A264">
        <v>788.64501953125</v>
      </c>
      <c r="B264">
        <v>223.69999694824219</v>
      </c>
    </row>
    <row r="265" spans="1:2" x14ac:dyDescent="0.25">
      <c r="A265">
        <v>788.656982421875</v>
      </c>
      <c r="B265">
        <v>211.80000305175781</v>
      </c>
    </row>
    <row r="266" spans="1:2" x14ac:dyDescent="0.25">
      <c r="A266">
        <v>788.66998291015625</v>
      </c>
      <c r="B266">
        <v>186.5</v>
      </c>
    </row>
    <row r="267" spans="1:2" x14ac:dyDescent="0.25">
      <c r="A267">
        <v>788.6820068359375</v>
      </c>
      <c r="B267">
        <v>226</v>
      </c>
    </row>
    <row r="268" spans="1:2" x14ac:dyDescent="0.25">
      <c r="A268">
        <v>788.6939697265625</v>
      </c>
      <c r="B268">
        <v>248</v>
      </c>
    </row>
    <row r="269" spans="1:2" x14ac:dyDescent="0.25">
      <c r="A269">
        <v>788.70599365234375</v>
      </c>
      <c r="B269">
        <v>251</v>
      </c>
    </row>
    <row r="270" spans="1:2" x14ac:dyDescent="0.25">
      <c r="A270">
        <v>788.718994140625</v>
      </c>
      <c r="B270">
        <v>269</v>
      </c>
    </row>
    <row r="271" spans="1:2" x14ac:dyDescent="0.25">
      <c r="A271">
        <v>788.73101806640625</v>
      </c>
      <c r="B271">
        <v>320.29998779296875</v>
      </c>
    </row>
    <row r="272" spans="1:2" x14ac:dyDescent="0.25">
      <c r="A272">
        <v>788.74298095703125</v>
      </c>
      <c r="B272">
        <v>327</v>
      </c>
    </row>
    <row r="273" spans="1:2" x14ac:dyDescent="0.25">
      <c r="A273">
        <v>788.7550048828125</v>
      </c>
      <c r="B273">
        <v>284.5</v>
      </c>
    </row>
    <row r="274" spans="1:2" x14ac:dyDescent="0.25">
      <c r="A274">
        <v>788.76800537109375</v>
      </c>
      <c r="B274">
        <v>335.5</v>
      </c>
    </row>
    <row r="275" spans="1:2" x14ac:dyDescent="0.25">
      <c r="A275">
        <v>788.780029296875</v>
      </c>
      <c r="B275">
        <v>480</v>
      </c>
    </row>
    <row r="276" spans="1:2" x14ac:dyDescent="0.25">
      <c r="A276">
        <v>788.7919921875</v>
      </c>
      <c r="B276">
        <v>717.79998779296875</v>
      </c>
    </row>
    <row r="277" spans="1:2" x14ac:dyDescent="0.25">
      <c r="A277">
        <v>788.80499267578125</v>
      </c>
      <c r="B277">
        <v>1253</v>
      </c>
    </row>
    <row r="278" spans="1:2" x14ac:dyDescent="0.25">
      <c r="A278">
        <v>788.8170166015625</v>
      </c>
      <c r="B278">
        <v>3146</v>
      </c>
    </row>
    <row r="279" spans="1:2" x14ac:dyDescent="0.25">
      <c r="A279">
        <v>788.8289794921875</v>
      </c>
      <c r="B279">
        <v>10590</v>
      </c>
    </row>
    <row r="280" spans="1:2" x14ac:dyDescent="0.25">
      <c r="A280">
        <v>788.84100341796875</v>
      </c>
      <c r="B280">
        <v>27740</v>
      </c>
    </row>
    <row r="281" spans="1:2" x14ac:dyDescent="0.25">
      <c r="A281">
        <v>788.85400390625</v>
      </c>
      <c r="B281">
        <v>44260</v>
      </c>
    </row>
    <row r="282" spans="1:2" x14ac:dyDescent="0.25">
      <c r="A282">
        <v>788.86602783203125</v>
      </c>
      <c r="B282">
        <v>40700</v>
      </c>
    </row>
    <row r="283" spans="1:2" x14ac:dyDescent="0.25">
      <c r="A283">
        <v>788.87799072265625</v>
      </c>
      <c r="B283">
        <v>21280</v>
      </c>
    </row>
    <row r="284" spans="1:2" x14ac:dyDescent="0.25">
      <c r="A284">
        <v>788.8900146484375</v>
      </c>
      <c r="B284">
        <v>6969</v>
      </c>
    </row>
    <row r="285" spans="1:2" x14ac:dyDescent="0.25">
      <c r="A285">
        <v>788.90301513671875</v>
      </c>
      <c r="B285">
        <v>2288</v>
      </c>
    </row>
    <row r="286" spans="1:2" x14ac:dyDescent="0.25">
      <c r="A286">
        <v>788.91497802734375</v>
      </c>
      <c r="B286">
        <v>1126</v>
      </c>
    </row>
    <row r="287" spans="1:2" x14ac:dyDescent="0.25">
      <c r="A287">
        <v>788.927001953125</v>
      </c>
      <c r="B287">
        <v>780.5</v>
      </c>
    </row>
    <row r="288" spans="1:2" x14ac:dyDescent="0.25">
      <c r="A288">
        <v>788.93902587890625</v>
      </c>
      <c r="B288">
        <v>572</v>
      </c>
    </row>
    <row r="289" spans="1:2" x14ac:dyDescent="0.25">
      <c r="A289">
        <v>788.9520263671875</v>
      </c>
      <c r="B289">
        <v>422</v>
      </c>
    </row>
    <row r="290" spans="1:2" x14ac:dyDescent="0.25">
      <c r="A290">
        <v>788.9639892578125</v>
      </c>
      <c r="B290">
        <v>291</v>
      </c>
    </row>
    <row r="291" spans="1:2" x14ac:dyDescent="0.25">
      <c r="A291">
        <v>788.97601318359375</v>
      </c>
      <c r="B291">
        <v>151</v>
      </c>
    </row>
    <row r="292" spans="1:2" x14ac:dyDescent="0.25">
      <c r="A292">
        <v>788.98797607421875</v>
      </c>
      <c r="B292">
        <v>94.5</v>
      </c>
    </row>
    <row r="293" spans="1:2" x14ac:dyDescent="0.25">
      <c r="A293">
        <v>789.0009765625</v>
      </c>
      <c r="B293">
        <v>177</v>
      </c>
    </row>
    <row r="294" spans="1:2" x14ac:dyDescent="0.25">
      <c r="A294">
        <v>789.01300048828125</v>
      </c>
      <c r="B294">
        <v>213.5</v>
      </c>
    </row>
    <row r="295" spans="1:2" x14ac:dyDescent="0.25">
      <c r="A295">
        <v>789.0250244140625</v>
      </c>
      <c r="B295">
        <v>128</v>
      </c>
    </row>
    <row r="296" spans="1:2" x14ac:dyDescent="0.25">
      <c r="A296">
        <v>789.0369873046875</v>
      </c>
      <c r="B296">
        <v>92.5</v>
      </c>
    </row>
    <row r="297" spans="1:2" x14ac:dyDescent="0.25">
      <c r="A297">
        <v>789.04998779296875</v>
      </c>
      <c r="B297">
        <v>116.30000305175781</v>
      </c>
    </row>
    <row r="298" spans="1:2" x14ac:dyDescent="0.25">
      <c r="A298">
        <v>789.06201171875</v>
      </c>
      <c r="B298">
        <v>114.80000305175781</v>
      </c>
    </row>
    <row r="299" spans="1:2" x14ac:dyDescent="0.25">
      <c r="A299">
        <v>789.073974609375</v>
      </c>
      <c r="B299">
        <v>80.75</v>
      </c>
    </row>
    <row r="300" spans="1:2" x14ac:dyDescent="0.25">
      <c r="A300">
        <v>789.08599853515625</v>
      </c>
      <c r="B300">
        <v>77</v>
      </c>
    </row>
    <row r="301" spans="1:2" x14ac:dyDescent="0.25">
      <c r="A301">
        <v>789.0989990234375</v>
      </c>
      <c r="B301">
        <v>110</v>
      </c>
    </row>
    <row r="302" spans="1:2" x14ac:dyDescent="0.25">
      <c r="A302">
        <v>789.11102294921875</v>
      </c>
      <c r="B302">
        <v>115.5</v>
      </c>
    </row>
    <row r="303" spans="1:2" x14ac:dyDescent="0.25">
      <c r="A303">
        <v>789.12298583984375</v>
      </c>
      <c r="B303">
        <v>130.5</v>
      </c>
    </row>
    <row r="304" spans="1:2" x14ac:dyDescent="0.25">
      <c r="A304">
        <v>789.135986328125</v>
      </c>
      <c r="B304">
        <v>140</v>
      </c>
    </row>
    <row r="305" spans="1:2" x14ac:dyDescent="0.25">
      <c r="A305">
        <v>789.14801025390625</v>
      </c>
      <c r="B305">
        <v>101.30000305175781</v>
      </c>
    </row>
    <row r="306" spans="1:2" x14ac:dyDescent="0.25">
      <c r="A306">
        <v>789.15997314453125</v>
      </c>
      <c r="B306">
        <v>83.25</v>
      </c>
    </row>
    <row r="307" spans="1:2" x14ac:dyDescent="0.25">
      <c r="A307">
        <v>789.1719970703125</v>
      </c>
      <c r="B307">
        <v>103.80000305175781</v>
      </c>
    </row>
    <row r="308" spans="1:2" x14ac:dyDescent="0.25">
      <c r="A308">
        <v>789.18499755859375</v>
      </c>
      <c r="B308">
        <v>129.80000305175781</v>
      </c>
    </row>
    <row r="309" spans="1:2" x14ac:dyDescent="0.25">
      <c r="A309">
        <v>789.197021484375</v>
      </c>
      <c r="B309">
        <v>167</v>
      </c>
    </row>
    <row r="310" spans="1:2" x14ac:dyDescent="0.25">
      <c r="A310">
        <v>789.208984375</v>
      </c>
      <c r="B310">
        <v>214.30000305175781</v>
      </c>
    </row>
    <row r="311" spans="1:2" x14ac:dyDescent="0.25">
      <c r="A311">
        <v>789.22100830078125</v>
      </c>
      <c r="B311">
        <v>223.69999694824219</v>
      </c>
    </row>
    <row r="312" spans="1:2" x14ac:dyDescent="0.25">
      <c r="A312">
        <v>789.2340087890625</v>
      </c>
      <c r="B312">
        <v>207.19999694824219</v>
      </c>
    </row>
    <row r="313" spans="1:2" x14ac:dyDescent="0.25">
      <c r="A313">
        <v>789.2459716796875</v>
      </c>
      <c r="B313">
        <v>239.5</v>
      </c>
    </row>
    <row r="314" spans="1:2" x14ac:dyDescent="0.25">
      <c r="A314">
        <v>789.25799560546875</v>
      </c>
      <c r="B314">
        <v>265.79998779296875</v>
      </c>
    </row>
    <row r="315" spans="1:2" x14ac:dyDescent="0.25">
      <c r="A315">
        <v>789.27099609375</v>
      </c>
      <c r="B315">
        <v>289</v>
      </c>
    </row>
    <row r="316" spans="1:2" x14ac:dyDescent="0.25">
      <c r="A316">
        <v>789.28302001953125</v>
      </c>
      <c r="B316">
        <v>390.5</v>
      </c>
    </row>
    <row r="317" spans="1:2" x14ac:dyDescent="0.25">
      <c r="A317">
        <v>789.29498291015625</v>
      </c>
      <c r="B317">
        <v>608.20001220703125</v>
      </c>
    </row>
    <row r="318" spans="1:2" x14ac:dyDescent="0.25">
      <c r="A318">
        <v>789.3070068359375</v>
      </c>
      <c r="B318">
        <v>1201</v>
      </c>
    </row>
    <row r="319" spans="1:2" x14ac:dyDescent="0.25">
      <c r="A319">
        <v>789.32000732421875</v>
      </c>
      <c r="B319">
        <v>3124</v>
      </c>
    </row>
    <row r="320" spans="1:2" x14ac:dyDescent="0.25">
      <c r="A320">
        <v>789.33197021484375</v>
      </c>
      <c r="B320">
        <v>9462</v>
      </c>
    </row>
    <row r="321" spans="1:2" x14ac:dyDescent="0.25">
      <c r="A321">
        <v>789.343994140625</v>
      </c>
      <c r="B321">
        <v>23590</v>
      </c>
    </row>
    <row r="322" spans="1:2" x14ac:dyDescent="0.25">
      <c r="A322">
        <v>789.35601806640625</v>
      </c>
      <c r="B322">
        <v>36990</v>
      </c>
    </row>
    <row r="323" spans="1:2" x14ac:dyDescent="0.25">
      <c r="A323">
        <v>789.3690185546875</v>
      </c>
      <c r="B323">
        <v>34130</v>
      </c>
    </row>
    <row r="324" spans="1:2" x14ac:dyDescent="0.25">
      <c r="A324">
        <v>789.3809814453125</v>
      </c>
      <c r="B324">
        <v>18640</v>
      </c>
    </row>
    <row r="325" spans="1:2" x14ac:dyDescent="0.25">
      <c r="A325">
        <v>789.39300537109375</v>
      </c>
      <c r="B325">
        <v>6624</v>
      </c>
    </row>
    <row r="326" spans="1:2" x14ac:dyDescent="0.25">
      <c r="A326">
        <v>789.405029296875</v>
      </c>
      <c r="B326">
        <v>2184</v>
      </c>
    </row>
    <row r="327" spans="1:2" x14ac:dyDescent="0.25">
      <c r="A327">
        <v>789.41802978515625</v>
      </c>
      <c r="B327">
        <v>965.79998779296875</v>
      </c>
    </row>
    <row r="328" spans="1:2" x14ac:dyDescent="0.25">
      <c r="A328">
        <v>789.42999267578125</v>
      </c>
      <c r="B328">
        <v>557.5</v>
      </c>
    </row>
    <row r="329" spans="1:2" x14ac:dyDescent="0.25">
      <c r="A329">
        <v>789.4420166015625</v>
      </c>
      <c r="B329">
        <v>382.79998779296875</v>
      </c>
    </row>
    <row r="330" spans="1:2" x14ac:dyDescent="0.25">
      <c r="A330">
        <v>789.4539794921875</v>
      </c>
      <c r="B330">
        <v>231.5</v>
      </c>
    </row>
    <row r="331" spans="1:2" x14ac:dyDescent="0.25">
      <c r="A331">
        <v>789.46697998046875</v>
      </c>
      <c r="B331">
        <v>165.80000305175781</v>
      </c>
    </row>
    <row r="332" spans="1:2" x14ac:dyDescent="0.25">
      <c r="A332">
        <v>789.47900390625</v>
      </c>
      <c r="B332">
        <v>224</v>
      </c>
    </row>
    <row r="333" spans="1:2" x14ac:dyDescent="0.25">
      <c r="A333">
        <v>789.49102783203125</v>
      </c>
      <c r="B333">
        <v>242.19999694824219</v>
      </c>
    </row>
    <row r="334" spans="1:2" x14ac:dyDescent="0.25">
      <c r="A334">
        <v>789.5040283203125</v>
      </c>
      <c r="B334">
        <v>171.5</v>
      </c>
    </row>
    <row r="335" spans="1:2" x14ac:dyDescent="0.25">
      <c r="A335">
        <v>789.5159912109375</v>
      </c>
      <c r="B335">
        <v>149.80000305175781</v>
      </c>
    </row>
    <row r="336" spans="1:2" x14ac:dyDescent="0.25">
      <c r="A336">
        <v>789.52801513671875</v>
      </c>
      <c r="B336">
        <v>145.5</v>
      </c>
    </row>
    <row r="337" spans="1:2" x14ac:dyDescent="0.25">
      <c r="A337">
        <v>789.53997802734375</v>
      </c>
      <c r="B337">
        <v>100.80000305175781</v>
      </c>
    </row>
    <row r="338" spans="1:2" x14ac:dyDescent="0.25">
      <c r="A338">
        <v>789.552978515625</v>
      </c>
      <c r="B338">
        <v>69.75</v>
      </c>
    </row>
    <row r="339" spans="1:2" x14ac:dyDescent="0.25">
      <c r="A339">
        <v>789.56500244140625</v>
      </c>
      <c r="B339">
        <v>51</v>
      </c>
    </row>
    <row r="340" spans="1:2" x14ac:dyDescent="0.25">
      <c r="A340">
        <v>789.5770263671875</v>
      </c>
      <c r="B340">
        <v>55.25</v>
      </c>
    </row>
    <row r="341" spans="1:2" x14ac:dyDescent="0.25">
      <c r="A341">
        <v>789.5889892578125</v>
      </c>
      <c r="B341">
        <v>114.80000305175781</v>
      </c>
    </row>
    <row r="342" spans="1:2" x14ac:dyDescent="0.25">
      <c r="A342">
        <v>789.60198974609375</v>
      </c>
      <c r="B342">
        <v>163.5</v>
      </c>
    </row>
    <row r="343" spans="1:2" x14ac:dyDescent="0.25">
      <c r="A343">
        <v>789.614013671875</v>
      </c>
      <c r="B343">
        <v>151.30000305175781</v>
      </c>
    </row>
    <row r="344" spans="1:2" x14ac:dyDescent="0.25">
      <c r="A344">
        <v>789.6259765625</v>
      </c>
      <c r="B344">
        <v>141.5</v>
      </c>
    </row>
    <row r="345" spans="1:2" x14ac:dyDescent="0.25">
      <c r="A345">
        <v>789.63800048828125</v>
      </c>
      <c r="B345">
        <v>165.30000305175781</v>
      </c>
    </row>
    <row r="346" spans="1:2" x14ac:dyDescent="0.25">
      <c r="A346">
        <v>789.6510009765625</v>
      </c>
      <c r="B346">
        <v>204</v>
      </c>
    </row>
    <row r="347" spans="1:2" x14ac:dyDescent="0.25">
      <c r="A347">
        <v>789.66302490234375</v>
      </c>
      <c r="B347">
        <v>247</v>
      </c>
    </row>
    <row r="348" spans="1:2" x14ac:dyDescent="0.25">
      <c r="A348">
        <v>789.67498779296875</v>
      </c>
      <c r="B348">
        <v>233.30000305175781</v>
      </c>
    </row>
    <row r="349" spans="1:2" x14ac:dyDescent="0.25">
      <c r="A349">
        <v>789.68798828125</v>
      </c>
      <c r="B349">
        <v>186.30000305175781</v>
      </c>
    </row>
    <row r="350" spans="1:2" x14ac:dyDescent="0.25">
      <c r="A350">
        <v>789.70001220703125</v>
      </c>
      <c r="B350">
        <v>196.80000305175781</v>
      </c>
    </row>
    <row r="351" spans="1:2" x14ac:dyDescent="0.25">
      <c r="A351">
        <v>789.71197509765625</v>
      </c>
      <c r="B351">
        <v>210.30000305175781</v>
      </c>
    </row>
    <row r="352" spans="1:2" x14ac:dyDescent="0.25">
      <c r="A352">
        <v>789.7239990234375</v>
      </c>
      <c r="B352">
        <v>212.69999694824219</v>
      </c>
    </row>
    <row r="353" spans="1:2" x14ac:dyDescent="0.25">
      <c r="A353">
        <v>789.73699951171875</v>
      </c>
      <c r="B353">
        <v>269.70001220703125</v>
      </c>
    </row>
    <row r="354" spans="1:2" x14ac:dyDescent="0.25">
      <c r="A354">
        <v>789.7490234375</v>
      </c>
      <c r="B354">
        <v>308.29998779296875</v>
      </c>
    </row>
    <row r="355" spans="1:2" x14ac:dyDescent="0.25">
      <c r="A355">
        <v>789.760986328125</v>
      </c>
      <c r="B355">
        <v>307.20001220703125</v>
      </c>
    </row>
    <row r="356" spans="1:2" x14ac:dyDescent="0.25">
      <c r="A356">
        <v>789.77301025390625</v>
      </c>
      <c r="B356">
        <v>376.5</v>
      </c>
    </row>
    <row r="357" spans="1:2" x14ac:dyDescent="0.25">
      <c r="A357">
        <v>789.7860107421875</v>
      </c>
      <c r="B357">
        <v>531</v>
      </c>
    </row>
    <row r="358" spans="1:2" x14ac:dyDescent="0.25">
      <c r="A358">
        <v>789.7979736328125</v>
      </c>
      <c r="B358">
        <v>764.29998779296875</v>
      </c>
    </row>
    <row r="359" spans="1:2" x14ac:dyDescent="0.25">
      <c r="A359">
        <v>789.80999755859375</v>
      </c>
      <c r="B359">
        <v>1266</v>
      </c>
    </row>
    <row r="360" spans="1:2" x14ac:dyDescent="0.25">
      <c r="A360">
        <v>789.822998046875</v>
      </c>
      <c r="B360">
        <v>2868</v>
      </c>
    </row>
    <row r="361" spans="1:2" x14ac:dyDescent="0.25">
      <c r="A361">
        <v>789.83502197265625</v>
      </c>
      <c r="B361">
        <v>9288</v>
      </c>
    </row>
    <row r="362" spans="1:2" x14ac:dyDescent="0.25">
      <c r="A362">
        <v>789.84698486328125</v>
      </c>
      <c r="B362">
        <v>24250</v>
      </c>
    </row>
    <row r="363" spans="1:2" x14ac:dyDescent="0.25">
      <c r="A363">
        <v>789.8590087890625</v>
      </c>
      <c r="B363">
        <v>39700</v>
      </c>
    </row>
    <row r="364" spans="1:2" x14ac:dyDescent="0.25">
      <c r="A364">
        <v>789.87200927734375</v>
      </c>
      <c r="B364">
        <v>39350</v>
      </c>
    </row>
    <row r="365" spans="1:2" x14ac:dyDescent="0.25">
      <c r="A365">
        <v>789.88397216796875</v>
      </c>
      <c r="B365">
        <v>23540</v>
      </c>
    </row>
    <row r="366" spans="1:2" x14ac:dyDescent="0.25">
      <c r="A366">
        <v>789.89599609375</v>
      </c>
      <c r="B366">
        <v>8989</v>
      </c>
    </row>
    <row r="367" spans="1:2" x14ac:dyDescent="0.25">
      <c r="A367">
        <v>789.90802001953125</v>
      </c>
      <c r="B367">
        <v>2827</v>
      </c>
    </row>
    <row r="368" spans="1:2" x14ac:dyDescent="0.25">
      <c r="A368">
        <v>789.9210205078125</v>
      </c>
      <c r="B368">
        <v>1053</v>
      </c>
    </row>
    <row r="369" spans="1:2" x14ac:dyDescent="0.25">
      <c r="A369">
        <v>789.9329833984375</v>
      </c>
      <c r="B369">
        <v>568.79998779296875</v>
      </c>
    </row>
    <row r="370" spans="1:2" x14ac:dyDescent="0.25">
      <c r="A370">
        <v>789.94500732421875</v>
      </c>
      <c r="B370">
        <v>382.20001220703125</v>
      </c>
    </row>
    <row r="371" spans="1:2" x14ac:dyDescent="0.25">
      <c r="A371">
        <v>789.95697021484375</v>
      </c>
      <c r="B371">
        <v>210.5</v>
      </c>
    </row>
    <row r="372" spans="1:2" x14ac:dyDescent="0.25">
      <c r="A372">
        <v>789.969970703125</v>
      </c>
      <c r="B372">
        <v>129.30000305175781</v>
      </c>
    </row>
    <row r="373" spans="1:2" x14ac:dyDescent="0.25">
      <c r="A373">
        <v>789.98199462890625</v>
      </c>
      <c r="B373">
        <v>183.30000305175781</v>
      </c>
    </row>
    <row r="374" spans="1:2" x14ac:dyDescent="0.25">
      <c r="A374">
        <v>789.9940185546875</v>
      </c>
      <c r="B374">
        <v>222.80000305175781</v>
      </c>
    </row>
    <row r="375" spans="1:2" x14ac:dyDescent="0.25">
      <c r="A375">
        <v>790.00701904296875</v>
      </c>
      <c r="B375">
        <v>194</v>
      </c>
    </row>
    <row r="376" spans="1:2" x14ac:dyDescent="0.25">
      <c r="A376">
        <v>790.01898193359375</v>
      </c>
      <c r="B376">
        <v>140.30000305175781</v>
      </c>
    </row>
    <row r="377" spans="1:2" x14ac:dyDescent="0.25">
      <c r="A377">
        <v>790.031005859375</v>
      </c>
      <c r="B377">
        <v>86</v>
      </c>
    </row>
    <row r="378" spans="1:2" x14ac:dyDescent="0.25">
      <c r="A378">
        <v>790.04302978515625</v>
      </c>
      <c r="B378">
        <v>72.25</v>
      </c>
    </row>
    <row r="379" spans="1:2" x14ac:dyDescent="0.25">
      <c r="A379">
        <v>790.0560302734375</v>
      </c>
      <c r="B379">
        <v>93.25</v>
      </c>
    </row>
    <row r="380" spans="1:2" x14ac:dyDescent="0.25">
      <c r="A380">
        <v>790.0679931640625</v>
      </c>
      <c r="B380">
        <v>86</v>
      </c>
    </row>
    <row r="381" spans="1:2" x14ac:dyDescent="0.25">
      <c r="A381">
        <v>790.08001708984375</v>
      </c>
      <c r="B381">
        <v>83</v>
      </c>
    </row>
    <row r="382" spans="1:2" x14ac:dyDescent="0.25">
      <c r="A382">
        <v>790.09197998046875</v>
      </c>
      <c r="B382">
        <v>132.69999694824219</v>
      </c>
    </row>
    <row r="383" spans="1:2" x14ac:dyDescent="0.25">
      <c r="A383">
        <v>790.10498046875</v>
      </c>
      <c r="B383">
        <v>163.80000305175781</v>
      </c>
    </row>
    <row r="384" spans="1:2" x14ac:dyDescent="0.25">
      <c r="A384">
        <v>790.11700439453125</v>
      </c>
      <c r="B384">
        <v>152.30000305175781</v>
      </c>
    </row>
    <row r="385" spans="1:2" x14ac:dyDescent="0.25">
      <c r="A385">
        <v>790.1290283203125</v>
      </c>
      <c r="B385">
        <v>160.5</v>
      </c>
    </row>
    <row r="386" spans="1:2" x14ac:dyDescent="0.25">
      <c r="A386">
        <v>790.14202880859375</v>
      </c>
      <c r="B386">
        <v>167.5</v>
      </c>
    </row>
    <row r="387" spans="1:2" x14ac:dyDescent="0.25">
      <c r="A387">
        <v>790.15399169921875</v>
      </c>
      <c r="B387">
        <v>180.80000305175781</v>
      </c>
    </row>
    <row r="388" spans="1:2" x14ac:dyDescent="0.25">
      <c r="A388">
        <v>790.166015625</v>
      </c>
      <c r="B388">
        <v>264</v>
      </c>
    </row>
    <row r="389" spans="1:2" x14ac:dyDescent="0.25">
      <c r="A389">
        <v>790.177978515625</v>
      </c>
      <c r="B389">
        <v>298.5</v>
      </c>
    </row>
    <row r="390" spans="1:2" x14ac:dyDescent="0.25">
      <c r="A390">
        <v>790.19097900390625</v>
      </c>
      <c r="B390">
        <v>208.5</v>
      </c>
    </row>
    <row r="391" spans="1:2" x14ac:dyDescent="0.25">
      <c r="A391">
        <v>790.2030029296875</v>
      </c>
      <c r="B391">
        <v>139.80000305175781</v>
      </c>
    </row>
    <row r="392" spans="1:2" x14ac:dyDescent="0.25">
      <c r="A392">
        <v>790.21502685546875</v>
      </c>
      <c r="B392">
        <v>175.19999694824219</v>
      </c>
    </row>
    <row r="393" spans="1:2" x14ac:dyDescent="0.25">
      <c r="A393">
        <v>790.22698974609375</v>
      </c>
      <c r="B393">
        <v>222.80000305175781</v>
      </c>
    </row>
    <row r="394" spans="1:2" x14ac:dyDescent="0.25">
      <c r="A394">
        <v>790.239990234375</v>
      </c>
      <c r="B394">
        <v>210.30000305175781</v>
      </c>
    </row>
    <row r="395" spans="1:2" x14ac:dyDescent="0.25">
      <c r="A395">
        <v>790.25201416015625</v>
      </c>
      <c r="B395">
        <v>212.30000305175781</v>
      </c>
    </row>
    <row r="396" spans="1:2" x14ac:dyDescent="0.25">
      <c r="A396">
        <v>790.26397705078125</v>
      </c>
      <c r="B396">
        <v>272</v>
      </c>
    </row>
    <row r="397" spans="1:2" x14ac:dyDescent="0.25">
      <c r="A397">
        <v>790.2769775390625</v>
      </c>
      <c r="B397">
        <v>383.29998779296875</v>
      </c>
    </row>
    <row r="398" spans="1:2" x14ac:dyDescent="0.25">
      <c r="A398">
        <v>790.28900146484375</v>
      </c>
      <c r="B398">
        <v>568.29998779296875</v>
      </c>
    </row>
    <row r="399" spans="1:2" x14ac:dyDescent="0.25">
      <c r="A399">
        <v>790.301025390625</v>
      </c>
      <c r="B399">
        <v>810.70001220703125</v>
      </c>
    </row>
    <row r="400" spans="1:2" x14ac:dyDescent="0.25">
      <c r="A400">
        <v>790.31298828125</v>
      </c>
      <c r="B400">
        <v>1182</v>
      </c>
    </row>
    <row r="401" spans="1:2" x14ac:dyDescent="0.25">
      <c r="A401">
        <v>790.32598876953125</v>
      </c>
      <c r="B401">
        <v>3001</v>
      </c>
    </row>
    <row r="402" spans="1:2" x14ac:dyDescent="0.25">
      <c r="A402">
        <v>790.3380126953125</v>
      </c>
      <c r="B402">
        <v>11390</v>
      </c>
    </row>
    <row r="403" spans="1:2" x14ac:dyDescent="0.25">
      <c r="A403">
        <v>790.3499755859375</v>
      </c>
      <c r="B403">
        <v>32300</v>
      </c>
    </row>
    <row r="404" spans="1:2" x14ac:dyDescent="0.25">
      <c r="A404">
        <v>790.36199951171875</v>
      </c>
      <c r="B404">
        <v>54110</v>
      </c>
    </row>
    <row r="405" spans="1:2" x14ac:dyDescent="0.25">
      <c r="A405">
        <v>790.375</v>
      </c>
      <c r="B405">
        <v>52320</v>
      </c>
    </row>
    <row r="406" spans="1:2" x14ac:dyDescent="0.25">
      <c r="A406">
        <v>790.38702392578125</v>
      </c>
      <c r="B406">
        <v>29650</v>
      </c>
    </row>
    <row r="407" spans="1:2" x14ac:dyDescent="0.25">
      <c r="A407">
        <v>790.39898681640625</v>
      </c>
      <c r="B407">
        <v>10480</v>
      </c>
    </row>
    <row r="408" spans="1:2" x14ac:dyDescent="0.25">
      <c r="A408">
        <v>790.4119873046875</v>
      </c>
      <c r="B408">
        <v>2957</v>
      </c>
    </row>
    <row r="409" spans="1:2" x14ac:dyDescent="0.25">
      <c r="A409">
        <v>790.42401123046875</v>
      </c>
      <c r="B409">
        <v>1127</v>
      </c>
    </row>
    <row r="410" spans="1:2" x14ac:dyDescent="0.25">
      <c r="A410">
        <v>790.43597412109375</v>
      </c>
      <c r="B410">
        <v>647.79998779296875</v>
      </c>
    </row>
    <row r="411" spans="1:2" x14ac:dyDescent="0.25">
      <c r="A411">
        <v>790.447998046875</v>
      </c>
      <c r="B411">
        <v>388</v>
      </c>
    </row>
    <row r="412" spans="1:2" x14ac:dyDescent="0.25">
      <c r="A412">
        <v>790.46099853515625</v>
      </c>
      <c r="B412">
        <v>314</v>
      </c>
    </row>
    <row r="413" spans="1:2" x14ac:dyDescent="0.25">
      <c r="A413">
        <v>790.4730224609375</v>
      </c>
      <c r="B413">
        <v>345.5</v>
      </c>
    </row>
    <row r="414" spans="1:2" x14ac:dyDescent="0.25">
      <c r="A414">
        <v>790.4849853515625</v>
      </c>
      <c r="B414">
        <v>322.29998779296875</v>
      </c>
    </row>
    <row r="415" spans="1:2" x14ac:dyDescent="0.25">
      <c r="A415">
        <v>790.49700927734375</v>
      </c>
      <c r="B415">
        <v>243.5</v>
      </c>
    </row>
    <row r="416" spans="1:2" x14ac:dyDescent="0.25">
      <c r="A416">
        <v>790.510009765625</v>
      </c>
      <c r="B416">
        <v>198.80000305175781</v>
      </c>
    </row>
    <row r="417" spans="1:2" x14ac:dyDescent="0.25">
      <c r="A417">
        <v>790.52197265625</v>
      </c>
      <c r="B417">
        <v>171</v>
      </c>
    </row>
    <row r="418" spans="1:2" x14ac:dyDescent="0.25">
      <c r="A418">
        <v>790.53399658203125</v>
      </c>
      <c r="B418">
        <v>142</v>
      </c>
    </row>
    <row r="419" spans="1:2" x14ac:dyDescent="0.25">
      <c r="A419">
        <v>790.5469970703125</v>
      </c>
      <c r="B419">
        <v>134</v>
      </c>
    </row>
    <row r="420" spans="1:2" x14ac:dyDescent="0.25">
      <c r="A420">
        <v>790.55902099609375</v>
      </c>
      <c r="B420">
        <v>161.69999694824219</v>
      </c>
    </row>
    <row r="421" spans="1:2" x14ac:dyDescent="0.25">
      <c r="A421">
        <v>790.57098388671875</v>
      </c>
      <c r="B421">
        <v>234.5</v>
      </c>
    </row>
    <row r="422" spans="1:2" x14ac:dyDescent="0.25">
      <c r="A422">
        <v>790.5830078125</v>
      </c>
      <c r="B422">
        <v>245</v>
      </c>
    </row>
    <row r="423" spans="1:2" x14ac:dyDescent="0.25">
      <c r="A423">
        <v>790.59600830078125</v>
      </c>
      <c r="B423">
        <v>158</v>
      </c>
    </row>
    <row r="424" spans="1:2" x14ac:dyDescent="0.25">
      <c r="A424">
        <v>790.60797119140625</v>
      </c>
      <c r="B424">
        <v>121</v>
      </c>
    </row>
    <row r="425" spans="1:2" x14ac:dyDescent="0.25">
      <c r="A425">
        <v>790.6199951171875</v>
      </c>
      <c r="B425">
        <v>153.80000305175781</v>
      </c>
    </row>
    <row r="426" spans="1:2" x14ac:dyDescent="0.25">
      <c r="A426">
        <v>790.63299560546875</v>
      </c>
      <c r="B426">
        <v>176.80000305175781</v>
      </c>
    </row>
    <row r="427" spans="1:2" x14ac:dyDescent="0.25">
      <c r="A427">
        <v>790.64501953125</v>
      </c>
      <c r="B427">
        <v>181.69999694824219</v>
      </c>
    </row>
    <row r="428" spans="1:2" x14ac:dyDescent="0.25">
      <c r="A428">
        <v>790.656982421875</v>
      </c>
      <c r="B428">
        <v>196</v>
      </c>
    </row>
    <row r="429" spans="1:2" x14ac:dyDescent="0.25">
      <c r="A429">
        <v>790.66900634765625</v>
      </c>
      <c r="B429">
        <v>212.5</v>
      </c>
    </row>
    <row r="430" spans="1:2" x14ac:dyDescent="0.25">
      <c r="A430">
        <v>790.6820068359375</v>
      </c>
      <c r="B430">
        <v>260.29998779296875</v>
      </c>
    </row>
    <row r="431" spans="1:2" x14ac:dyDescent="0.25">
      <c r="A431">
        <v>790.6939697265625</v>
      </c>
      <c r="B431">
        <v>333.70001220703125</v>
      </c>
    </row>
    <row r="432" spans="1:2" x14ac:dyDescent="0.25">
      <c r="A432">
        <v>790.70599365234375</v>
      </c>
      <c r="B432">
        <v>333.29998779296875</v>
      </c>
    </row>
    <row r="433" spans="1:2" x14ac:dyDescent="0.25">
      <c r="A433">
        <v>790.718017578125</v>
      </c>
      <c r="B433">
        <v>262.5</v>
      </c>
    </row>
    <row r="434" spans="1:2" x14ac:dyDescent="0.25">
      <c r="A434">
        <v>790.73101806640625</v>
      </c>
      <c r="B434">
        <v>223</v>
      </c>
    </row>
    <row r="435" spans="1:2" x14ac:dyDescent="0.25">
      <c r="A435">
        <v>790.74298095703125</v>
      </c>
      <c r="B435">
        <v>222.80000305175781</v>
      </c>
    </row>
    <row r="436" spans="1:2" x14ac:dyDescent="0.25">
      <c r="A436">
        <v>790.7550048828125</v>
      </c>
      <c r="B436">
        <v>220.80000305175781</v>
      </c>
    </row>
    <row r="437" spans="1:2" x14ac:dyDescent="0.25">
      <c r="A437">
        <v>790.76800537109375</v>
      </c>
      <c r="B437">
        <v>271.5</v>
      </c>
    </row>
    <row r="438" spans="1:2" x14ac:dyDescent="0.25">
      <c r="A438">
        <v>790.780029296875</v>
      </c>
      <c r="B438">
        <v>342.20001220703125</v>
      </c>
    </row>
    <row r="439" spans="1:2" x14ac:dyDescent="0.25">
      <c r="A439">
        <v>790.7919921875</v>
      </c>
      <c r="B439">
        <v>482.5</v>
      </c>
    </row>
    <row r="440" spans="1:2" x14ac:dyDescent="0.25">
      <c r="A440">
        <v>790.80401611328125</v>
      </c>
      <c r="B440">
        <v>821.5</v>
      </c>
    </row>
    <row r="441" spans="1:2" x14ac:dyDescent="0.25">
      <c r="A441">
        <v>790.8170166015625</v>
      </c>
      <c r="B441">
        <v>1492</v>
      </c>
    </row>
    <row r="442" spans="1:2" x14ac:dyDescent="0.25">
      <c r="A442">
        <v>790.8289794921875</v>
      </c>
      <c r="B442">
        <v>3876</v>
      </c>
    </row>
    <row r="443" spans="1:2" x14ac:dyDescent="0.25">
      <c r="A443">
        <v>790.84100341796875</v>
      </c>
      <c r="B443">
        <v>14030</v>
      </c>
    </row>
    <row r="444" spans="1:2" x14ac:dyDescent="0.25">
      <c r="A444">
        <v>790.85302734375</v>
      </c>
      <c r="B444">
        <v>42960</v>
      </c>
    </row>
    <row r="445" spans="1:2" x14ac:dyDescent="0.25">
      <c r="A445">
        <v>790.86602783203125</v>
      </c>
      <c r="B445">
        <v>77200</v>
      </c>
    </row>
    <row r="446" spans="1:2" x14ac:dyDescent="0.25">
      <c r="A446">
        <v>790.87799072265625</v>
      </c>
      <c r="B446">
        <v>76380</v>
      </c>
    </row>
    <row r="447" spans="1:2" x14ac:dyDescent="0.25">
      <c r="A447">
        <v>790.8900146484375</v>
      </c>
      <c r="B447">
        <v>41440</v>
      </c>
    </row>
    <row r="448" spans="1:2" x14ac:dyDescent="0.25">
      <c r="A448">
        <v>790.90301513671875</v>
      </c>
      <c r="B448">
        <v>12780</v>
      </c>
    </row>
    <row r="449" spans="1:2" x14ac:dyDescent="0.25">
      <c r="A449">
        <v>790.91497802734375</v>
      </c>
      <c r="B449">
        <v>3191</v>
      </c>
    </row>
    <row r="450" spans="1:2" x14ac:dyDescent="0.25">
      <c r="A450">
        <v>790.927001953125</v>
      </c>
      <c r="B450">
        <v>1351</v>
      </c>
    </row>
    <row r="451" spans="1:2" x14ac:dyDescent="0.25">
      <c r="A451">
        <v>790.93902587890625</v>
      </c>
      <c r="B451">
        <v>907</v>
      </c>
    </row>
    <row r="452" spans="1:2" x14ac:dyDescent="0.25">
      <c r="A452">
        <v>790.9520263671875</v>
      </c>
      <c r="B452">
        <v>708.5</v>
      </c>
    </row>
    <row r="453" spans="1:2" x14ac:dyDescent="0.25">
      <c r="A453">
        <v>790.9639892578125</v>
      </c>
      <c r="B453">
        <v>593.29998779296875</v>
      </c>
    </row>
    <row r="454" spans="1:2" x14ac:dyDescent="0.25">
      <c r="A454">
        <v>790.97601318359375</v>
      </c>
      <c r="B454">
        <v>461.5</v>
      </c>
    </row>
    <row r="455" spans="1:2" x14ac:dyDescent="0.25">
      <c r="A455">
        <v>790.989013671875</v>
      </c>
      <c r="B455">
        <v>316</v>
      </c>
    </row>
    <row r="456" spans="1:2" x14ac:dyDescent="0.25">
      <c r="A456">
        <v>791.0009765625</v>
      </c>
      <c r="B456">
        <v>287.70001220703125</v>
      </c>
    </row>
    <row r="457" spans="1:2" x14ac:dyDescent="0.25">
      <c r="A457">
        <v>791.01300048828125</v>
      </c>
      <c r="B457">
        <v>296.20001220703125</v>
      </c>
    </row>
    <row r="458" spans="1:2" x14ac:dyDescent="0.25">
      <c r="A458">
        <v>791.0250244140625</v>
      </c>
      <c r="B458">
        <v>241.80000305175781</v>
      </c>
    </row>
    <row r="459" spans="1:2" x14ac:dyDescent="0.25">
      <c r="A459">
        <v>791.03802490234375</v>
      </c>
      <c r="B459">
        <v>196.5</v>
      </c>
    </row>
    <row r="460" spans="1:2" x14ac:dyDescent="0.25">
      <c r="A460">
        <v>791.04998779296875</v>
      </c>
      <c r="B460">
        <v>205</v>
      </c>
    </row>
    <row r="461" spans="1:2" x14ac:dyDescent="0.25">
      <c r="A461">
        <v>791.06201171875</v>
      </c>
      <c r="B461">
        <v>236.19999694824219</v>
      </c>
    </row>
    <row r="462" spans="1:2" x14ac:dyDescent="0.25">
      <c r="A462">
        <v>791.073974609375</v>
      </c>
      <c r="B462">
        <v>234</v>
      </c>
    </row>
    <row r="463" spans="1:2" x14ac:dyDescent="0.25">
      <c r="A463">
        <v>791.08697509765625</v>
      </c>
      <c r="B463">
        <v>216</v>
      </c>
    </row>
    <row r="464" spans="1:2" x14ac:dyDescent="0.25">
      <c r="A464">
        <v>791.0989990234375</v>
      </c>
      <c r="B464">
        <v>229.69999694824219</v>
      </c>
    </row>
    <row r="465" spans="1:2" x14ac:dyDescent="0.25">
      <c r="A465">
        <v>791.11102294921875</v>
      </c>
      <c r="B465">
        <v>275.5</v>
      </c>
    </row>
    <row r="466" spans="1:2" x14ac:dyDescent="0.25">
      <c r="A466">
        <v>791.1240234375</v>
      </c>
      <c r="B466">
        <v>296.70001220703125</v>
      </c>
    </row>
    <row r="467" spans="1:2" x14ac:dyDescent="0.25">
      <c r="A467">
        <v>791.135986328125</v>
      </c>
      <c r="B467">
        <v>286</v>
      </c>
    </row>
    <row r="468" spans="1:2" x14ac:dyDescent="0.25">
      <c r="A468">
        <v>791.14801025390625</v>
      </c>
      <c r="B468">
        <v>289.79998779296875</v>
      </c>
    </row>
    <row r="469" spans="1:2" x14ac:dyDescent="0.25">
      <c r="A469">
        <v>791.15997314453125</v>
      </c>
      <c r="B469">
        <v>287.29998779296875</v>
      </c>
    </row>
    <row r="470" spans="1:2" x14ac:dyDescent="0.25">
      <c r="A470">
        <v>791.1729736328125</v>
      </c>
      <c r="B470">
        <v>282</v>
      </c>
    </row>
    <row r="471" spans="1:2" x14ac:dyDescent="0.25">
      <c r="A471">
        <v>791.18499755859375</v>
      </c>
      <c r="B471">
        <v>268</v>
      </c>
    </row>
    <row r="472" spans="1:2" x14ac:dyDescent="0.25">
      <c r="A472">
        <v>791.197021484375</v>
      </c>
      <c r="B472">
        <v>213.5</v>
      </c>
    </row>
    <row r="473" spans="1:2" x14ac:dyDescent="0.25">
      <c r="A473">
        <v>791.21002197265625</v>
      </c>
      <c r="B473">
        <v>214.80000305175781</v>
      </c>
    </row>
    <row r="474" spans="1:2" x14ac:dyDescent="0.25">
      <c r="A474">
        <v>791.22198486328125</v>
      </c>
      <c r="B474">
        <v>320.5</v>
      </c>
    </row>
    <row r="475" spans="1:2" x14ac:dyDescent="0.25">
      <c r="A475">
        <v>791.2340087890625</v>
      </c>
      <c r="B475">
        <v>396.20001220703125</v>
      </c>
    </row>
    <row r="476" spans="1:2" x14ac:dyDescent="0.25">
      <c r="A476">
        <v>791.2459716796875</v>
      </c>
      <c r="B476">
        <v>363.20001220703125</v>
      </c>
    </row>
    <row r="477" spans="1:2" x14ac:dyDescent="0.25">
      <c r="A477">
        <v>791.25897216796875</v>
      </c>
      <c r="B477">
        <v>348.5</v>
      </c>
    </row>
    <row r="478" spans="1:2" x14ac:dyDescent="0.25">
      <c r="A478">
        <v>791.27099609375</v>
      </c>
      <c r="B478">
        <v>395.29998779296875</v>
      </c>
    </row>
    <row r="479" spans="1:2" x14ac:dyDescent="0.25">
      <c r="A479">
        <v>791.28302001953125</v>
      </c>
      <c r="B479">
        <v>480.79998779296875</v>
      </c>
    </row>
    <row r="480" spans="1:2" x14ac:dyDescent="0.25">
      <c r="A480">
        <v>791.2960205078125</v>
      </c>
      <c r="B480">
        <v>625.5</v>
      </c>
    </row>
    <row r="481" spans="1:2" x14ac:dyDescent="0.25">
      <c r="A481">
        <v>791.3079833984375</v>
      </c>
      <c r="B481">
        <v>791.79998779296875</v>
      </c>
    </row>
    <row r="482" spans="1:2" x14ac:dyDescent="0.25">
      <c r="A482">
        <v>791.32000732421875</v>
      </c>
      <c r="B482">
        <v>1288</v>
      </c>
    </row>
    <row r="483" spans="1:2" x14ac:dyDescent="0.25">
      <c r="A483">
        <v>791.33197021484375</v>
      </c>
      <c r="B483">
        <v>3420</v>
      </c>
    </row>
    <row r="484" spans="1:2" x14ac:dyDescent="0.25">
      <c r="A484">
        <v>791.344970703125</v>
      </c>
      <c r="B484">
        <v>15700</v>
      </c>
    </row>
    <row r="485" spans="1:2" x14ac:dyDescent="0.25">
      <c r="A485">
        <v>791.35699462890625</v>
      </c>
      <c r="B485">
        <v>54880</v>
      </c>
    </row>
    <row r="486" spans="1:2" x14ac:dyDescent="0.25">
      <c r="A486">
        <v>791.3690185546875</v>
      </c>
      <c r="B486">
        <v>99550</v>
      </c>
    </row>
    <row r="487" spans="1:2" x14ac:dyDescent="0.25">
      <c r="A487">
        <v>791.3809814453125</v>
      </c>
      <c r="B487">
        <v>94860</v>
      </c>
    </row>
    <row r="488" spans="1:2" x14ac:dyDescent="0.25">
      <c r="A488">
        <v>791.39398193359375</v>
      </c>
      <c r="B488">
        <v>49380</v>
      </c>
    </row>
    <row r="489" spans="1:2" x14ac:dyDescent="0.25">
      <c r="A489">
        <v>791.406005859375</v>
      </c>
      <c r="B489">
        <v>15480</v>
      </c>
    </row>
    <row r="490" spans="1:2" x14ac:dyDescent="0.25">
      <c r="A490">
        <v>791.41802978515625</v>
      </c>
      <c r="B490">
        <v>4061</v>
      </c>
    </row>
    <row r="491" spans="1:2" x14ac:dyDescent="0.25">
      <c r="A491">
        <v>791.4310302734375</v>
      </c>
      <c r="B491">
        <v>1270</v>
      </c>
    </row>
    <row r="492" spans="1:2" x14ac:dyDescent="0.25">
      <c r="A492">
        <v>791.4429931640625</v>
      </c>
      <c r="B492">
        <v>721.79998779296875</v>
      </c>
    </row>
    <row r="493" spans="1:2" x14ac:dyDescent="0.25">
      <c r="A493">
        <v>791.45501708984375</v>
      </c>
      <c r="B493">
        <v>667.5</v>
      </c>
    </row>
    <row r="494" spans="1:2" x14ac:dyDescent="0.25">
      <c r="A494">
        <v>791.46697998046875</v>
      </c>
      <c r="B494">
        <v>594</v>
      </c>
    </row>
    <row r="495" spans="1:2" x14ac:dyDescent="0.25">
      <c r="A495">
        <v>791.47998046875</v>
      </c>
      <c r="B495">
        <v>466</v>
      </c>
    </row>
    <row r="496" spans="1:2" x14ac:dyDescent="0.25">
      <c r="A496">
        <v>791.49200439453125</v>
      </c>
      <c r="B496">
        <v>300</v>
      </c>
    </row>
    <row r="497" spans="1:2" x14ac:dyDescent="0.25">
      <c r="A497">
        <v>791.5040283203125</v>
      </c>
      <c r="B497">
        <v>235</v>
      </c>
    </row>
    <row r="498" spans="1:2" x14ac:dyDescent="0.25">
      <c r="A498">
        <v>791.51702880859375</v>
      </c>
      <c r="B498">
        <v>312.70001220703125</v>
      </c>
    </row>
    <row r="499" spans="1:2" x14ac:dyDescent="0.25">
      <c r="A499">
        <v>791.52899169921875</v>
      </c>
      <c r="B499">
        <v>369</v>
      </c>
    </row>
    <row r="500" spans="1:2" x14ac:dyDescent="0.25">
      <c r="A500">
        <v>791.541015625</v>
      </c>
      <c r="B500">
        <v>347.79998779296875</v>
      </c>
    </row>
    <row r="501" spans="1:2" x14ac:dyDescent="0.25">
      <c r="A501">
        <v>791.552978515625</v>
      </c>
      <c r="B501">
        <v>335.29998779296875</v>
      </c>
    </row>
    <row r="502" spans="1:2" x14ac:dyDescent="0.25">
      <c r="A502">
        <v>791.56597900390625</v>
      </c>
      <c r="B502">
        <v>249.80000305175781</v>
      </c>
    </row>
    <row r="503" spans="1:2" x14ac:dyDescent="0.25">
      <c r="A503">
        <v>791.5780029296875</v>
      </c>
      <c r="B503">
        <v>139.80000305175781</v>
      </c>
    </row>
    <row r="504" spans="1:2" x14ac:dyDescent="0.25">
      <c r="A504">
        <v>791.59002685546875</v>
      </c>
      <c r="B504">
        <v>144.80000305175781</v>
      </c>
    </row>
    <row r="505" spans="1:2" x14ac:dyDescent="0.25">
      <c r="A505">
        <v>791.60302734375</v>
      </c>
      <c r="B505">
        <v>248.69999694824219</v>
      </c>
    </row>
    <row r="506" spans="1:2" x14ac:dyDescent="0.25">
      <c r="A506">
        <v>791.614990234375</v>
      </c>
      <c r="B506">
        <v>345</v>
      </c>
    </row>
    <row r="507" spans="1:2" x14ac:dyDescent="0.25">
      <c r="A507">
        <v>791.62701416015625</v>
      </c>
      <c r="B507">
        <v>304.5</v>
      </c>
    </row>
    <row r="508" spans="1:2" x14ac:dyDescent="0.25">
      <c r="A508">
        <v>791.63897705078125</v>
      </c>
      <c r="B508">
        <v>238.80000305175781</v>
      </c>
    </row>
    <row r="509" spans="1:2" x14ac:dyDescent="0.25">
      <c r="A509">
        <v>791.6519775390625</v>
      </c>
      <c r="B509">
        <v>260.70001220703125</v>
      </c>
    </row>
    <row r="510" spans="1:2" x14ac:dyDescent="0.25">
      <c r="A510">
        <v>791.66400146484375</v>
      </c>
      <c r="B510">
        <v>278.79998779296875</v>
      </c>
    </row>
    <row r="511" spans="1:2" x14ac:dyDescent="0.25">
      <c r="A511">
        <v>791.676025390625</v>
      </c>
      <c r="B511">
        <v>282.79998779296875</v>
      </c>
    </row>
    <row r="512" spans="1:2" x14ac:dyDescent="0.25">
      <c r="A512">
        <v>791.68902587890625</v>
      </c>
      <c r="B512">
        <v>334.5</v>
      </c>
    </row>
    <row r="513" spans="1:2" x14ac:dyDescent="0.25">
      <c r="A513">
        <v>791.70098876953125</v>
      </c>
      <c r="B513">
        <v>378.29998779296875</v>
      </c>
    </row>
    <row r="514" spans="1:2" x14ac:dyDescent="0.25">
      <c r="A514">
        <v>791.7130126953125</v>
      </c>
      <c r="B514">
        <v>414.5</v>
      </c>
    </row>
    <row r="515" spans="1:2" x14ac:dyDescent="0.25">
      <c r="A515">
        <v>791.7249755859375</v>
      </c>
      <c r="B515">
        <v>413.79998779296875</v>
      </c>
    </row>
    <row r="516" spans="1:2" x14ac:dyDescent="0.25">
      <c r="A516">
        <v>791.73797607421875</v>
      </c>
      <c r="B516">
        <v>351</v>
      </c>
    </row>
    <row r="517" spans="1:2" x14ac:dyDescent="0.25">
      <c r="A517">
        <v>791.75</v>
      </c>
      <c r="B517">
        <v>375.70001220703125</v>
      </c>
    </row>
    <row r="518" spans="1:2" x14ac:dyDescent="0.25">
      <c r="A518">
        <v>791.76202392578125</v>
      </c>
      <c r="B518">
        <v>426.5</v>
      </c>
    </row>
    <row r="519" spans="1:2" x14ac:dyDescent="0.25">
      <c r="A519">
        <v>791.7750244140625</v>
      </c>
      <c r="B519">
        <v>416.5</v>
      </c>
    </row>
    <row r="520" spans="1:2" x14ac:dyDescent="0.25">
      <c r="A520">
        <v>791.7869873046875</v>
      </c>
      <c r="B520">
        <v>490.70001220703125</v>
      </c>
    </row>
    <row r="521" spans="1:2" x14ac:dyDescent="0.25">
      <c r="A521">
        <v>791.79901123046875</v>
      </c>
      <c r="B521">
        <v>605</v>
      </c>
    </row>
    <row r="522" spans="1:2" x14ac:dyDescent="0.25">
      <c r="A522">
        <v>791.81097412109375</v>
      </c>
      <c r="B522">
        <v>712.20001220703125</v>
      </c>
    </row>
    <row r="523" spans="1:2" x14ac:dyDescent="0.25">
      <c r="A523">
        <v>791.823974609375</v>
      </c>
      <c r="B523">
        <v>1198</v>
      </c>
    </row>
    <row r="524" spans="1:2" x14ac:dyDescent="0.25">
      <c r="A524">
        <v>791.83599853515625</v>
      </c>
      <c r="B524">
        <v>3984</v>
      </c>
    </row>
    <row r="525" spans="1:2" x14ac:dyDescent="0.25">
      <c r="A525">
        <v>791.8480224609375</v>
      </c>
      <c r="B525">
        <v>19060</v>
      </c>
    </row>
    <row r="526" spans="1:2" x14ac:dyDescent="0.25">
      <c r="A526">
        <v>791.8599853515625</v>
      </c>
      <c r="B526">
        <v>63690</v>
      </c>
    </row>
    <row r="527" spans="1:2" x14ac:dyDescent="0.25">
      <c r="A527">
        <v>791.87298583984375</v>
      </c>
      <c r="B527">
        <v>112400</v>
      </c>
    </row>
    <row r="528" spans="1:2" x14ac:dyDescent="0.25">
      <c r="A528">
        <v>791.885009765625</v>
      </c>
      <c r="B528">
        <v>103800</v>
      </c>
    </row>
    <row r="529" spans="1:2" x14ac:dyDescent="0.25">
      <c r="A529">
        <v>791.89697265625</v>
      </c>
      <c r="B529">
        <v>50140</v>
      </c>
    </row>
    <row r="530" spans="1:2" x14ac:dyDescent="0.25">
      <c r="A530">
        <v>791.90997314453125</v>
      </c>
      <c r="B530">
        <v>13100</v>
      </c>
    </row>
    <row r="531" spans="1:2" x14ac:dyDescent="0.25">
      <c r="A531">
        <v>791.9219970703125</v>
      </c>
      <c r="B531">
        <v>2958</v>
      </c>
    </row>
    <row r="532" spans="1:2" x14ac:dyDescent="0.25">
      <c r="A532">
        <v>791.93402099609375</v>
      </c>
      <c r="B532">
        <v>1317</v>
      </c>
    </row>
    <row r="533" spans="1:2" x14ac:dyDescent="0.25">
      <c r="A533">
        <v>791.947021484375</v>
      </c>
      <c r="B533">
        <v>974</v>
      </c>
    </row>
    <row r="534" spans="1:2" x14ac:dyDescent="0.25">
      <c r="A534">
        <v>791.958984375</v>
      </c>
      <c r="B534">
        <v>740.20001220703125</v>
      </c>
    </row>
    <row r="535" spans="1:2" x14ac:dyDescent="0.25">
      <c r="A535">
        <v>791.97100830078125</v>
      </c>
      <c r="B535">
        <v>512</v>
      </c>
    </row>
    <row r="536" spans="1:2" x14ac:dyDescent="0.25">
      <c r="A536">
        <v>791.98297119140625</v>
      </c>
      <c r="B536">
        <v>354</v>
      </c>
    </row>
    <row r="537" spans="1:2" x14ac:dyDescent="0.25">
      <c r="A537">
        <v>791.9959716796875</v>
      </c>
      <c r="B537">
        <v>295</v>
      </c>
    </row>
    <row r="538" spans="1:2" x14ac:dyDescent="0.25">
      <c r="A538">
        <v>792.00799560546875</v>
      </c>
      <c r="B538">
        <v>316.29998779296875</v>
      </c>
    </row>
    <row r="539" spans="1:2" x14ac:dyDescent="0.25">
      <c r="A539">
        <v>792.02001953125</v>
      </c>
      <c r="B539">
        <v>321</v>
      </c>
    </row>
    <row r="540" spans="1:2" x14ac:dyDescent="0.25">
      <c r="A540">
        <v>792.03302001953125</v>
      </c>
      <c r="B540">
        <v>293.79998779296875</v>
      </c>
    </row>
    <row r="541" spans="1:2" x14ac:dyDescent="0.25">
      <c r="A541">
        <v>792.04498291015625</v>
      </c>
      <c r="B541">
        <v>306.5</v>
      </c>
    </row>
    <row r="542" spans="1:2" x14ac:dyDescent="0.25">
      <c r="A542">
        <v>792.0570068359375</v>
      </c>
      <c r="B542">
        <v>353</v>
      </c>
    </row>
    <row r="543" spans="1:2" x14ac:dyDescent="0.25">
      <c r="A543">
        <v>792.0689697265625</v>
      </c>
      <c r="B543">
        <v>361.5</v>
      </c>
    </row>
    <row r="544" spans="1:2" x14ac:dyDescent="0.25">
      <c r="A544">
        <v>792.08197021484375</v>
      </c>
      <c r="B544">
        <v>286.79998779296875</v>
      </c>
    </row>
    <row r="545" spans="1:2" x14ac:dyDescent="0.25">
      <c r="A545">
        <v>792.093994140625</v>
      </c>
      <c r="B545">
        <v>234.80000305175781</v>
      </c>
    </row>
    <row r="546" spans="1:2" x14ac:dyDescent="0.25">
      <c r="A546">
        <v>792.10601806640625</v>
      </c>
      <c r="B546">
        <v>258.70001220703125</v>
      </c>
    </row>
    <row r="547" spans="1:2" x14ac:dyDescent="0.25">
      <c r="A547">
        <v>792.1190185546875</v>
      </c>
      <c r="B547">
        <v>303.5</v>
      </c>
    </row>
    <row r="548" spans="1:2" x14ac:dyDescent="0.25">
      <c r="A548">
        <v>792.1309814453125</v>
      </c>
      <c r="B548">
        <v>336.79998779296875</v>
      </c>
    </row>
    <row r="549" spans="1:2" x14ac:dyDescent="0.25">
      <c r="A549">
        <v>792.14300537109375</v>
      </c>
      <c r="B549">
        <v>350.5</v>
      </c>
    </row>
    <row r="550" spans="1:2" x14ac:dyDescent="0.25">
      <c r="A550">
        <v>792.155029296875</v>
      </c>
      <c r="B550">
        <v>332.5</v>
      </c>
    </row>
    <row r="551" spans="1:2" x14ac:dyDescent="0.25">
      <c r="A551">
        <v>792.16802978515625</v>
      </c>
      <c r="B551">
        <v>274.29998779296875</v>
      </c>
    </row>
    <row r="552" spans="1:2" x14ac:dyDescent="0.25">
      <c r="A552">
        <v>792.17999267578125</v>
      </c>
      <c r="B552">
        <v>252.30000305175781</v>
      </c>
    </row>
    <row r="553" spans="1:2" x14ac:dyDescent="0.25">
      <c r="A553">
        <v>792.1920166015625</v>
      </c>
      <c r="B553">
        <v>258.70001220703125</v>
      </c>
    </row>
    <row r="554" spans="1:2" x14ac:dyDescent="0.25">
      <c r="A554">
        <v>792.20501708984375</v>
      </c>
      <c r="B554">
        <v>255.5</v>
      </c>
    </row>
    <row r="555" spans="1:2" x14ac:dyDescent="0.25">
      <c r="A555">
        <v>792.21697998046875</v>
      </c>
      <c r="B555">
        <v>283.29998779296875</v>
      </c>
    </row>
    <row r="556" spans="1:2" x14ac:dyDescent="0.25">
      <c r="A556">
        <v>792.22900390625</v>
      </c>
      <c r="B556">
        <v>298</v>
      </c>
    </row>
    <row r="557" spans="1:2" x14ac:dyDescent="0.25">
      <c r="A557">
        <v>792.24102783203125</v>
      </c>
      <c r="B557">
        <v>295.5</v>
      </c>
    </row>
    <row r="558" spans="1:2" x14ac:dyDescent="0.25">
      <c r="A558">
        <v>792.2540283203125</v>
      </c>
      <c r="B558">
        <v>272.29998779296875</v>
      </c>
    </row>
    <row r="559" spans="1:2" x14ac:dyDescent="0.25">
      <c r="A559">
        <v>792.2659912109375</v>
      </c>
      <c r="B559">
        <v>268.29998779296875</v>
      </c>
    </row>
    <row r="560" spans="1:2" x14ac:dyDescent="0.25">
      <c r="A560">
        <v>792.27801513671875</v>
      </c>
      <c r="B560">
        <v>365.20001220703125</v>
      </c>
    </row>
    <row r="561" spans="1:2" x14ac:dyDescent="0.25">
      <c r="A561">
        <v>792.291015625</v>
      </c>
      <c r="B561">
        <v>459.29998779296875</v>
      </c>
    </row>
    <row r="562" spans="1:2" x14ac:dyDescent="0.25">
      <c r="A562">
        <v>792.302978515625</v>
      </c>
      <c r="B562">
        <v>518.79998779296875</v>
      </c>
    </row>
    <row r="563" spans="1:2" x14ac:dyDescent="0.25">
      <c r="A563">
        <v>792.31500244140625</v>
      </c>
      <c r="B563">
        <v>697.5</v>
      </c>
    </row>
    <row r="564" spans="1:2" x14ac:dyDescent="0.25">
      <c r="A564">
        <v>792.3270263671875</v>
      </c>
      <c r="B564">
        <v>1251</v>
      </c>
    </row>
    <row r="565" spans="1:2" x14ac:dyDescent="0.25">
      <c r="A565">
        <v>792.34002685546875</v>
      </c>
      <c r="B565">
        <v>3893</v>
      </c>
    </row>
    <row r="566" spans="1:2" x14ac:dyDescent="0.25">
      <c r="A566">
        <v>792.35198974609375</v>
      </c>
      <c r="B566">
        <v>19250</v>
      </c>
    </row>
    <row r="567" spans="1:2" x14ac:dyDescent="0.25">
      <c r="A567">
        <v>792.364013671875</v>
      </c>
      <c r="B567">
        <v>63200</v>
      </c>
    </row>
    <row r="568" spans="1:2" x14ac:dyDescent="0.25">
      <c r="A568">
        <v>792.37701416015625</v>
      </c>
      <c r="B568">
        <v>106100</v>
      </c>
    </row>
    <row r="569" spans="1:2" x14ac:dyDescent="0.25">
      <c r="A569">
        <v>792.38897705078125</v>
      </c>
      <c r="B569">
        <v>92670</v>
      </c>
    </row>
    <row r="570" spans="1:2" x14ac:dyDescent="0.25">
      <c r="A570">
        <v>792.4010009765625</v>
      </c>
      <c r="B570">
        <v>43060</v>
      </c>
    </row>
    <row r="571" spans="1:2" x14ac:dyDescent="0.25">
      <c r="A571">
        <v>792.41302490234375</v>
      </c>
      <c r="B571">
        <v>11490</v>
      </c>
    </row>
    <row r="572" spans="1:2" x14ac:dyDescent="0.25">
      <c r="A572">
        <v>792.426025390625</v>
      </c>
      <c r="B572">
        <v>2753</v>
      </c>
    </row>
    <row r="573" spans="1:2" x14ac:dyDescent="0.25">
      <c r="A573">
        <v>792.43798828125</v>
      </c>
      <c r="B573">
        <v>1090</v>
      </c>
    </row>
    <row r="574" spans="1:2" x14ac:dyDescent="0.25">
      <c r="A574">
        <v>792.45001220703125</v>
      </c>
      <c r="B574">
        <v>764.5</v>
      </c>
    </row>
    <row r="575" spans="1:2" x14ac:dyDescent="0.25">
      <c r="A575">
        <v>792.4630126953125</v>
      </c>
      <c r="B575">
        <v>708.5</v>
      </c>
    </row>
    <row r="576" spans="1:2" x14ac:dyDescent="0.25">
      <c r="A576">
        <v>792.4749755859375</v>
      </c>
      <c r="B576">
        <v>623.70001220703125</v>
      </c>
    </row>
    <row r="577" spans="1:2" x14ac:dyDescent="0.25">
      <c r="A577">
        <v>792.48699951171875</v>
      </c>
      <c r="B577">
        <v>469.5</v>
      </c>
    </row>
    <row r="578" spans="1:2" x14ac:dyDescent="0.25">
      <c r="A578">
        <v>792.4990234375</v>
      </c>
      <c r="B578">
        <v>336.5</v>
      </c>
    </row>
    <row r="579" spans="1:2" x14ac:dyDescent="0.25">
      <c r="A579">
        <v>792.51202392578125</v>
      </c>
      <c r="B579">
        <v>333.29998779296875</v>
      </c>
    </row>
    <row r="580" spans="1:2" x14ac:dyDescent="0.25">
      <c r="A580">
        <v>792.52398681640625</v>
      </c>
      <c r="B580">
        <v>297</v>
      </c>
    </row>
    <row r="581" spans="1:2" x14ac:dyDescent="0.25">
      <c r="A581">
        <v>792.5360107421875</v>
      </c>
      <c r="B581">
        <v>211.80000305175781</v>
      </c>
    </row>
    <row r="582" spans="1:2" x14ac:dyDescent="0.25">
      <c r="A582">
        <v>792.54901123046875</v>
      </c>
      <c r="B582">
        <v>186.30000305175781</v>
      </c>
    </row>
    <row r="583" spans="1:2" x14ac:dyDescent="0.25">
      <c r="A583">
        <v>792.56097412109375</v>
      </c>
      <c r="B583">
        <v>210.30000305175781</v>
      </c>
    </row>
    <row r="584" spans="1:2" x14ac:dyDescent="0.25">
      <c r="A584">
        <v>792.572998046875</v>
      </c>
      <c r="B584">
        <v>241</v>
      </c>
    </row>
    <row r="585" spans="1:2" x14ac:dyDescent="0.25">
      <c r="A585">
        <v>792.58599853515625</v>
      </c>
      <c r="B585">
        <v>260.5</v>
      </c>
    </row>
    <row r="586" spans="1:2" x14ac:dyDescent="0.25">
      <c r="A586">
        <v>792.5980224609375</v>
      </c>
      <c r="B586">
        <v>289</v>
      </c>
    </row>
    <row r="587" spans="1:2" x14ac:dyDescent="0.25">
      <c r="A587">
        <v>792.6099853515625</v>
      </c>
      <c r="B587">
        <v>260.5</v>
      </c>
    </row>
    <row r="588" spans="1:2" x14ac:dyDescent="0.25">
      <c r="A588">
        <v>792.62200927734375</v>
      </c>
      <c r="B588">
        <v>250.69999694824219</v>
      </c>
    </row>
    <row r="589" spans="1:2" x14ac:dyDescent="0.25">
      <c r="A589">
        <v>792.635009765625</v>
      </c>
      <c r="B589">
        <v>313.79998779296875</v>
      </c>
    </row>
    <row r="590" spans="1:2" x14ac:dyDescent="0.25">
      <c r="A590">
        <v>792.64697265625</v>
      </c>
      <c r="B590">
        <v>333.70001220703125</v>
      </c>
    </row>
    <row r="591" spans="1:2" x14ac:dyDescent="0.25">
      <c r="A591">
        <v>792.65899658203125</v>
      </c>
      <c r="B591">
        <v>354.5</v>
      </c>
    </row>
    <row r="592" spans="1:2" x14ac:dyDescent="0.25">
      <c r="A592">
        <v>792.6719970703125</v>
      </c>
      <c r="B592">
        <v>385.70001220703125</v>
      </c>
    </row>
    <row r="593" spans="1:2" x14ac:dyDescent="0.25">
      <c r="A593">
        <v>792.68402099609375</v>
      </c>
      <c r="B593">
        <v>346</v>
      </c>
    </row>
    <row r="594" spans="1:2" x14ac:dyDescent="0.25">
      <c r="A594">
        <v>792.69598388671875</v>
      </c>
      <c r="B594">
        <v>245</v>
      </c>
    </row>
    <row r="595" spans="1:2" x14ac:dyDescent="0.25">
      <c r="A595">
        <v>792.7080078125</v>
      </c>
      <c r="B595">
        <v>214.5</v>
      </c>
    </row>
    <row r="596" spans="1:2" x14ac:dyDescent="0.25">
      <c r="A596">
        <v>792.72100830078125</v>
      </c>
      <c r="B596">
        <v>310.70001220703125</v>
      </c>
    </row>
    <row r="597" spans="1:2" x14ac:dyDescent="0.25">
      <c r="A597">
        <v>792.73297119140625</v>
      </c>
      <c r="B597">
        <v>398.5</v>
      </c>
    </row>
    <row r="598" spans="1:2" x14ac:dyDescent="0.25">
      <c r="A598">
        <v>792.7449951171875</v>
      </c>
      <c r="B598">
        <v>389.29998779296875</v>
      </c>
    </row>
    <row r="599" spans="1:2" x14ac:dyDescent="0.25">
      <c r="A599">
        <v>792.75799560546875</v>
      </c>
      <c r="B599">
        <v>446.29998779296875</v>
      </c>
    </row>
    <row r="600" spans="1:2" x14ac:dyDescent="0.25">
      <c r="A600">
        <v>792.77001953125</v>
      </c>
      <c r="B600">
        <v>517.79998779296875</v>
      </c>
    </row>
    <row r="601" spans="1:2" x14ac:dyDescent="0.25">
      <c r="A601">
        <v>792.781982421875</v>
      </c>
      <c r="B601">
        <v>432</v>
      </c>
    </row>
    <row r="602" spans="1:2" x14ac:dyDescent="0.25">
      <c r="A602">
        <v>792.79400634765625</v>
      </c>
      <c r="B602">
        <v>453.20001220703125</v>
      </c>
    </row>
    <row r="603" spans="1:2" x14ac:dyDescent="0.25">
      <c r="A603">
        <v>792.8070068359375</v>
      </c>
      <c r="B603">
        <v>599</v>
      </c>
    </row>
    <row r="604" spans="1:2" x14ac:dyDescent="0.25">
      <c r="A604">
        <v>792.8189697265625</v>
      </c>
      <c r="B604">
        <v>658</v>
      </c>
    </row>
    <row r="605" spans="1:2" x14ac:dyDescent="0.25">
      <c r="A605">
        <v>792.83099365234375</v>
      </c>
      <c r="B605">
        <v>1095</v>
      </c>
    </row>
    <row r="606" spans="1:2" x14ac:dyDescent="0.25">
      <c r="A606">
        <v>792.843994140625</v>
      </c>
      <c r="B606">
        <v>4024</v>
      </c>
    </row>
    <row r="607" spans="1:2" x14ac:dyDescent="0.25">
      <c r="A607">
        <v>792.85601806640625</v>
      </c>
      <c r="B607">
        <v>16780</v>
      </c>
    </row>
    <row r="608" spans="1:2" x14ac:dyDescent="0.25">
      <c r="A608">
        <v>792.86798095703125</v>
      </c>
      <c r="B608">
        <v>45450</v>
      </c>
    </row>
    <row r="609" spans="1:2" x14ac:dyDescent="0.25">
      <c r="A609">
        <v>792.8809814453125</v>
      </c>
      <c r="B609">
        <v>68390</v>
      </c>
    </row>
    <row r="610" spans="1:2" x14ac:dyDescent="0.25">
      <c r="A610">
        <v>792.89300537109375</v>
      </c>
      <c r="B610">
        <v>56810</v>
      </c>
    </row>
    <row r="611" spans="1:2" x14ac:dyDescent="0.25">
      <c r="A611">
        <v>792.905029296875</v>
      </c>
      <c r="B611">
        <v>26600</v>
      </c>
    </row>
    <row r="612" spans="1:2" x14ac:dyDescent="0.25">
      <c r="A612">
        <v>792.9169921875</v>
      </c>
      <c r="B612">
        <v>7709</v>
      </c>
    </row>
    <row r="613" spans="1:2" x14ac:dyDescent="0.25">
      <c r="A613">
        <v>792.92999267578125</v>
      </c>
      <c r="B613">
        <v>1833</v>
      </c>
    </row>
    <row r="614" spans="1:2" x14ac:dyDescent="0.25">
      <c r="A614">
        <v>792.9420166015625</v>
      </c>
      <c r="B614">
        <v>633.5</v>
      </c>
    </row>
    <row r="615" spans="1:2" x14ac:dyDescent="0.25">
      <c r="A615">
        <v>792.9539794921875</v>
      </c>
      <c r="B615">
        <v>539</v>
      </c>
    </row>
    <row r="616" spans="1:2" x14ac:dyDescent="0.25">
      <c r="A616">
        <v>792.96697998046875</v>
      </c>
      <c r="B616">
        <v>485</v>
      </c>
    </row>
    <row r="617" spans="1:2" x14ac:dyDescent="0.25">
      <c r="A617">
        <v>792.97900390625</v>
      </c>
      <c r="B617">
        <v>333.5</v>
      </c>
    </row>
    <row r="618" spans="1:2" x14ac:dyDescent="0.25">
      <c r="A618">
        <v>792.99102783203125</v>
      </c>
      <c r="B618">
        <v>210</v>
      </c>
    </row>
    <row r="619" spans="1:2" x14ac:dyDescent="0.25">
      <c r="A619">
        <v>793.00299072265625</v>
      </c>
      <c r="B619">
        <v>196</v>
      </c>
    </row>
    <row r="620" spans="1:2" x14ac:dyDescent="0.25">
      <c r="A620">
        <v>793.0159912109375</v>
      </c>
      <c r="B620">
        <v>266.29998779296875</v>
      </c>
    </row>
    <row r="621" spans="1:2" x14ac:dyDescent="0.25">
      <c r="A621">
        <v>793.02801513671875</v>
      </c>
      <c r="B621">
        <v>315.79998779296875</v>
      </c>
    </row>
    <row r="622" spans="1:2" x14ac:dyDescent="0.25">
      <c r="A622">
        <v>793.03997802734375</v>
      </c>
      <c r="B622">
        <v>237</v>
      </c>
    </row>
    <row r="623" spans="1:2" x14ac:dyDescent="0.25">
      <c r="A623">
        <v>793.052978515625</v>
      </c>
      <c r="B623">
        <v>164.30000305175781</v>
      </c>
    </row>
    <row r="624" spans="1:2" x14ac:dyDescent="0.25">
      <c r="A624">
        <v>793.06500244140625</v>
      </c>
      <c r="B624">
        <v>197.80000305175781</v>
      </c>
    </row>
    <row r="625" spans="1:2" x14ac:dyDescent="0.25">
      <c r="A625">
        <v>793.0770263671875</v>
      </c>
      <c r="B625">
        <v>201.30000305175781</v>
      </c>
    </row>
    <row r="626" spans="1:2" x14ac:dyDescent="0.25">
      <c r="A626">
        <v>793.09002685546875</v>
      </c>
      <c r="B626">
        <v>116.30000305175781</v>
      </c>
    </row>
    <row r="627" spans="1:2" x14ac:dyDescent="0.25">
      <c r="A627">
        <v>793.10198974609375</v>
      </c>
      <c r="B627">
        <v>59.25</v>
      </c>
    </row>
    <row r="628" spans="1:2" x14ac:dyDescent="0.25">
      <c r="A628">
        <v>793.114013671875</v>
      </c>
      <c r="B628">
        <v>96.25</v>
      </c>
    </row>
    <row r="629" spans="1:2" x14ac:dyDescent="0.25">
      <c r="A629">
        <v>793.1259765625</v>
      </c>
      <c r="B629">
        <v>229.69999694824219</v>
      </c>
    </row>
    <row r="630" spans="1:2" x14ac:dyDescent="0.25">
      <c r="A630">
        <v>793.13897705078125</v>
      </c>
      <c r="B630">
        <v>348.5</v>
      </c>
    </row>
    <row r="631" spans="1:2" x14ac:dyDescent="0.25">
      <c r="A631">
        <v>793.1510009765625</v>
      </c>
      <c r="B631">
        <v>318.79998779296875</v>
      </c>
    </row>
    <row r="632" spans="1:2" x14ac:dyDescent="0.25">
      <c r="A632">
        <v>793.16302490234375</v>
      </c>
      <c r="B632">
        <v>234.5</v>
      </c>
    </row>
    <row r="633" spans="1:2" x14ac:dyDescent="0.25">
      <c r="A633">
        <v>793.176025390625</v>
      </c>
      <c r="B633">
        <v>170.5</v>
      </c>
    </row>
    <row r="634" spans="1:2" x14ac:dyDescent="0.25">
      <c r="A634">
        <v>793.18798828125</v>
      </c>
      <c r="B634">
        <v>167</v>
      </c>
    </row>
    <row r="635" spans="1:2" x14ac:dyDescent="0.25">
      <c r="A635">
        <v>793.20001220703125</v>
      </c>
      <c r="B635">
        <v>238.19999694824219</v>
      </c>
    </row>
    <row r="636" spans="1:2" x14ac:dyDescent="0.25">
      <c r="A636">
        <v>793.21197509765625</v>
      </c>
      <c r="B636">
        <v>248</v>
      </c>
    </row>
    <row r="637" spans="1:2" x14ac:dyDescent="0.25">
      <c r="A637">
        <v>793.2249755859375</v>
      </c>
      <c r="B637">
        <v>178</v>
      </c>
    </row>
    <row r="638" spans="1:2" x14ac:dyDescent="0.25">
      <c r="A638">
        <v>793.23699951171875</v>
      </c>
      <c r="B638">
        <v>139.30000305175781</v>
      </c>
    </row>
    <row r="639" spans="1:2" x14ac:dyDescent="0.25">
      <c r="A639">
        <v>793.2490234375</v>
      </c>
      <c r="B639">
        <v>143.5</v>
      </c>
    </row>
    <row r="640" spans="1:2" x14ac:dyDescent="0.25">
      <c r="A640">
        <v>793.26202392578125</v>
      </c>
      <c r="B640">
        <v>147.5</v>
      </c>
    </row>
    <row r="641" spans="1:2" x14ac:dyDescent="0.25">
      <c r="A641">
        <v>793.27398681640625</v>
      </c>
      <c r="B641">
        <v>184.30000305175781</v>
      </c>
    </row>
    <row r="642" spans="1:2" x14ac:dyDescent="0.25">
      <c r="A642">
        <v>793.2860107421875</v>
      </c>
      <c r="B642">
        <v>262.5</v>
      </c>
    </row>
    <row r="643" spans="1:2" x14ac:dyDescent="0.25">
      <c r="A643">
        <v>793.29901123046875</v>
      </c>
      <c r="B643">
        <v>374</v>
      </c>
    </row>
    <row r="644" spans="1:2" x14ac:dyDescent="0.25">
      <c r="A644">
        <v>793.31097412109375</v>
      </c>
      <c r="B644">
        <v>509</v>
      </c>
    </row>
    <row r="645" spans="1:2" x14ac:dyDescent="0.25">
      <c r="A645">
        <v>793.322998046875</v>
      </c>
      <c r="B645">
        <v>687.20001220703125</v>
      </c>
    </row>
    <row r="646" spans="1:2" x14ac:dyDescent="0.25">
      <c r="A646">
        <v>793.33502197265625</v>
      </c>
      <c r="B646">
        <v>1418</v>
      </c>
    </row>
    <row r="647" spans="1:2" x14ac:dyDescent="0.25">
      <c r="A647">
        <v>793.3480224609375</v>
      </c>
      <c r="B647">
        <v>4175</v>
      </c>
    </row>
    <row r="648" spans="1:2" x14ac:dyDescent="0.25">
      <c r="A648">
        <v>793.3599853515625</v>
      </c>
      <c r="B648">
        <v>12100</v>
      </c>
    </row>
    <row r="649" spans="1:2" x14ac:dyDescent="0.25">
      <c r="A649">
        <v>793.37200927734375</v>
      </c>
      <c r="B649">
        <v>25040</v>
      </c>
    </row>
    <row r="650" spans="1:2" x14ac:dyDescent="0.25">
      <c r="A650">
        <v>793.385009765625</v>
      </c>
      <c r="B650">
        <v>31890</v>
      </c>
    </row>
    <row r="651" spans="1:2" x14ac:dyDescent="0.25">
      <c r="A651">
        <v>793.39697265625</v>
      </c>
      <c r="B651">
        <v>24200</v>
      </c>
    </row>
    <row r="652" spans="1:2" x14ac:dyDescent="0.25">
      <c r="A652">
        <v>793.40899658203125</v>
      </c>
      <c r="B652">
        <v>11200</v>
      </c>
    </row>
    <row r="653" spans="1:2" x14ac:dyDescent="0.25">
      <c r="A653">
        <v>793.4219970703125</v>
      </c>
      <c r="B653">
        <v>3673</v>
      </c>
    </row>
    <row r="654" spans="1:2" x14ac:dyDescent="0.25">
      <c r="A654">
        <v>793.43402099609375</v>
      </c>
      <c r="B654">
        <v>1226</v>
      </c>
    </row>
    <row r="655" spans="1:2" x14ac:dyDescent="0.25">
      <c r="A655">
        <v>793.44598388671875</v>
      </c>
      <c r="B655">
        <v>489.29998779296875</v>
      </c>
    </row>
    <row r="656" spans="1:2" x14ac:dyDescent="0.25">
      <c r="A656">
        <v>793.4580078125</v>
      </c>
      <c r="B656">
        <v>241.80000305175781</v>
      </c>
    </row>
    <row r="657" spans="1:2" x14ac:dyDescent="0.25">
      <c r="A657">
        <v>793.47100830078125</v>
      </c>
      <c r="B657">
        <v>188.5</v>
      </c>
    </row>
    <row r="658" spans="1:2" x14ac:dyDescent="0.25">
      <c r="A658">
        <v>793.48297119140625</v>
      </c>
      <c r="B658">
        <v>207.19999694824219</v>
      </c>
    </row>
    <row r="659" spans="1:2" x14ac:dyDescent="0.25">
      <c r="A659">
        <v>793.4949951171875</v>
      </c>
      <c r="B659">
        <v>210.30000305175781</v>
      </c>
    </row>
    <row r="660" spans="1:2" x14ac:dyDescent="0.25">
      <c r="A660">
        <v>793.50799560546875</v>
      </c>
      <c r="B660">
        <v>140</v>
      </c>
    </row>
    <row r="661" spans="1:2" x14ac:dyDescent="0.25">
      <c r="A661">
        <v>793.52001953125</v>
      </c>
      <c r="B661">
        <v>111</v>
      </c>
    </row>
    <row r="662" spans="1:2" x14ac:dyDescent="0.25">
      <c r="A662">
        <v>793.531982421875</v>
      </c>
      <c r="B662">
        <v>154.80000305175781</v>
      </c>
    </row>
    <row r="663" spans="1:2" x14ac:dyDescent="0.25">
      <c r="A663">
        <v>793.54400634765625</v>
      </c>
      <c r="B663">
        <v>185.5</v>
      </c>
    </row>
    <row r="664" spans="1:2" x14ac:dyDescent="0.25">
      <c r="A664">
        <v>793.5570068359375</v>
      </c>
      <c r="B664">
        <v>168.80000305175781</v>
      </c>
    </row>
    <row r="665" spans="1:2" x14ac:dyDescent="0.25">
      <c r="A665">
        <v>793.5689697265625</v>
      </c>
      <c r="B665">
        <v>127.5</v>
      </c>
    </row>
    <row r="666" spans="1:2" x14ac:dyDescent="0.25">
      <c r="A666">
        <v>793.58099365234375</v>
      </c>
      <c r="B666">
        <v>119</v>
      </c>
    </row>
    <row r="667" spans="1:2" x14ac:dyDescent="0.25">
      <c r="A667">
        <v>793.593994140625</v>
      </c>
      <c r="B667">
        <v>138</v>
      </c>
    </row>
    <row r="668" spans="1:2" x14ac:dyDescent="0.25">
      <c r="A668">
        <v>793.60601806640625</v>
      </c>
      <c r="B668">
        <v>118.30000305175781</v>
      </c>
    </row>
    <row r="669" spans="1:2" x14ac:dyDescent="0.25">
      <c r="A669">
        <v>793.61798095703125</v>
      </c>
      <c r="B669">
        <v>99.5</v>
      </c>
    </row>
    <row r="670" spans="1:2" x14ac:dyDescent="0.25">
      <c r="A670">
        <v>793.6309814453125</v>
      </c>
      <c r="B670">
        <v>119.19999694824219</v>
      </c>
    </row>
    <row r="671" spans="1:2" x14ac:dyDescent="0.25">
      <c r="A671">
        <v>793.64300537109375</v>
      </c>
      <c r="B671">
        <v>155.30000305175781</v>
      </c>
    </row>
    <row r="672" spans="1:2" x14ac:dyDescent="0.25">
      <c r="A672">
        <v>793.655029296875</v>
      </c>
      <c r="B672">
        <v>231.30000305175781</v>
      </c>
    </row>
    <row r="673" spans="1:2" x14ac:dyDescent="0.25">
      <c r="A673">
        <v>793.6669921875</v>
      </c>
      <c r="B673">
        <v>260.29998779296875</v>
      </c>
    </row>
    <row r="674" spans="1:2" x14ac:dyDescent="0.25">
      <c r="A674">
        <v>793.67999267578125</v>
      </c>
      <c r="B674">
        <v>187</v>
      </c>
    </row>
    <row r="675" spans="1:2" x14ac:dyDescent="0.25">
      <c r="A675">
        <v>793.6920166015625</v>
      </c>
      <c r="B675">
        <v>139.80000305175781</v>
      </c>
    </row>
    <row r="676" spans="1:2" x14ac:dyDescent="0.25">
      <c r="A676">
        <v>793.7039794921875</v>
      </c>
      <c r="B676">
        <v>175.19999694824219</v>
      </c>
    </row>
    <row r="677" spans="1:2" x14ac:dyDescent="0.25">
      <c r="A677">
        <v>793.71697998046875</v>
      </c>
      <c r="B677">
        <v>237.30000305175781</v>
      </c>
    </row>
    <row r="678" spans="1:2" x14ac:dyDescent="0.25">
      <c r="A678">
        <v>793.72900390625</v>
      </c>
      <c r="B678">
        <v>255.30000305175781</v>
      </c>
    </row>
    <row r="679" spans="1:2" x14ac:dyDescent="0.25">
      <c r="A679">
        <v>793.74102783203125</v>
      </c>
      <c r="B679">
        <v>208</v>
      </c>
    </row>
    <row r="680" spans="1:2" x14ac:dyDescent="0.25">
      <c r="A680">
        <v>793.7540283203125</v>
      </c>
      <c r="B680">
        <v>169.5</v>
      </c>
    </row>
    <row r="681" spans="1:2" x14ac:dyDescent="0.25">
      <c r="A681">
        <v>793.7659912109375</v>
      </c>
      <c r="B681">
        <v>221.5</v>
      </c>
    </row>
    <row r="682" spans="1:2" x14ac:dyDescent="0.25">
      <c r="A682">
        <v>793.77801513671875</v>
      </c>
      <c r="B682">
        <v>316</v>
      </c>
    </row>
    <row r="683" spans="1:2" x14ac:dyDescent="0.25">
      <c r="A683">
        <v>793.78997802734375</v>
      </c>
      <c r="B683">
        <v>333.29998779296875</v>
      </c>
    </row>
    <row r="684" spans="1:2" x14ac:dyDescent="0.25">
      <c r="A684">
        <v>793.802978515625</v>
      </c>
      <c r="B684">
        <v>259</v>
      </c>
    </row>
    <row r="685" spans="1:2" x14ac:dyDescent="0.25">
      <c r="A685">
        <v>793.81500244140625</v>
      </c>
      <c r="B685">
        <v>220.30000305175781</v>
      </c>
    </row>
    <row r="686" spans="1:2" x14ac:dyDescent="0.25">
      <c r="A686">
        <v>793.8270263671875</v>
      </c>
      <c r="B686">
        <v>353</v>
      </c>
    </row>
    <row r="687" spans="1:2" x14ac:dyDescent="0.25">
      <c r="A687">
        <v>793.84002685546875</v>
      </c>
      <c r="B687">
        <v>983</v>
      </c>
    </row>
    <row r="688" spans="1:2" x14ac:dyDescent="0.25">
      <c r="A688">
        <v>793.85198974609375</v>
      </c>
      <c r="B688">
        <v>2786</v>
      </c>
    </row>
    <row r="689" spans="1:2" x14ac:dyDescent="0.25">
      <c r="A689">
        <v>793.864013671875</v>
      </c>
      <c r="B689">
        <v>6240</v>
      </c>
    </row>
    <row r="690" spans="1:2" x14ac:dyDescent="0.25">
      <c r="A690">
        <v>793.87701416015625</v>
      </c>
      <c r="B690">
        <v>10080</v>
      </c>
    </row>
    <row r="691" spans="1:2" x14ac:dyDescent="0.25">
      <c r="A691">
        <v>793.88897705078125</v>
      </c>
      <c r="B691">
        <v>11210</v>
      </c>
    </row>
    <row r="692" spans="1:2" x14ac:dyDescent="0.25">
      <c r="A692">
        <v>793.9010009765625</v>
      </c>
      <c r="B692">
        <v>8450</v>
      </c>
    </row>
    <row r="693" spans="1:2" x14ac:dyDescent="0.25">
      <c r="A693">
        <v>793.91302490234375</v>
      </c>
      <c r="B693">
        <v>4281</v>
      </c>
    </row>
    <row r="694" spans="1:2" x14ac:dyDescent="0.25">
      <c r="A694">
        <v>793.926025390625</v>
      </c>
      <c r="B694">
        <v>1470</v>
      </c>
    </row>
    <row r="695" spans="1:2" x14ac:dyDescent="0.25">
      <c r="A695">
        <v>793.93798828125</v>
      </c>
      <c r="B695">
        <v>451</v>
      </c>
    </row>
    <row r="696" spans="1:2" x14ac:dyDescent="0.25">
      <c r="A696">
        <v>793.95001220703125</v>
      </c>
      <c r="B696">
        <v>296.20001220703125</v>
      </c>
    </row>
    <row r="697" spans="1:2" x14ac:dyDescent="0.25">
      <c r="A697">
        <v>793.9630126953125</v>
      </c>
      <c r="B697">
        <v>259.5</v>
      </c>
    </row>
    <row r="698" spans="1:2" x14ac:dyDescent="0.25">
      <c r="A698">
        <v>793.9749755859375</v>
      </c>
      <c r="B698">
        <v>181</v>
      </c>
    </row>
    <row r="699" spans="1:2" x14ac:dyDescent="0.25">
      <c r="A699">
        <v>793.98699951171875</v>
      </c>
      <c r="B699">
        <v>157.5</v>
      </c>
    </row>
    <row r="700" spans="1:2" x14ac:dyDescent="0.25">
      <c r="A700">
        <v>794</v>
      </c>
      <c r="B700">
        <v>144.19999694824219</v>
      </c>
    </row>
    <row r="701" spans="1:2" x14ac:dyDescent="0.25">
      <c r="A701">
        <v>794.01202392578125</v>
      </c>
      <c r="B701">
        <v>105.5</v>
      </c>
    </row>
    <row r="702" spans="1:2" x14ac:dyDescent="0.25">
      <c r="A702">
        <v>794.02398681640625</v>
      </c>
      <c r="B702">
        <v>92</v>
      </c>
    </row>
    <row r="703" spans="1:2" x14ac:dyDescent="0.25">
      <c r="A703">
        <v>794.0360107421875</v>
      </c>
      <c r="B703">
        <v>90.5</v>
      </c>
    </row>
    <row r="704" spans="1:2" x14ac:dyDescent="0.25">
      <c r="A704">
        <v>794.04901123046875</v>
      </c>
      <c r="B704">
        <v>80</v>
      </c>
    </row>
    <row r="705" spans="1:2" x14ac:dyDescent="0.25">
      <c r="A705">
        <v>794.06097412109375</v>
      </c>
      <c r="B705">
        <v>77.25</v>
      </c>
    </row>
    <row r="706" spans="1:2" x14ac:dyDescent="0.25">
      <c r="A706">
        <v>794.072998046875</v>
      </c>
      <c r="B706">
        <v>80.75</v>
      </c>
    </row>
    <row r="707" spans="1:2" x14ac:dyDescent="0.25">
      <c r="A707">
        <v>794.08599853515625</v>
      </c>
      <c r="B707">
        <v>86.5</v>
      </c>
    </row>
    <row r="708" spans="1:2" x14ac:dyDescent="0.25">
      <c r="A708">
        <v>794.0980224609375</v>
      </c>
      <c r="B708">
        <v>89</v>
      </c>
    </row>
    <row r="709" spans="1:2" x14ac:dyDescent="0.25">
      <c r="A709">
        <v>794.1099853515625</v>
      </c>
      <c r="B709">
        <v>88.25</v>
      </c>
    </row>
    <row r="710" spans="1:2" x14ac:dyDescent="0.25">
      <c r="A710">
        <v>794.12298583984375</v>
      </c>
      <c r="B710">
        <v>88</v>
      </c>
    </row>
    <row r="711" spans="1:2" x14ac:dyDescent="0.25">
      <c r="A711">
        <v>794.135009765625</v>
      </c>
      <c r="B711">
        <v>92</v>
      </c>
    </row>
    <row r="712" spans="1:2" x14ac:dyDescent="0.25">
      <c r="A712">
        <v>794.14697265625</v>
      </c>
      <c r="B712">
        <v>113.5</v>
      </c>
    </row>
    <row r="713" spans="1:2" x14ac:dyDescent="0.25">
      <c r="A713">
        <v>794.15899658203125</v>
      </c>
      <c r="B713">
        <v>136</v>
      </c>
    </row>
    <row r="714" spans="1:2" x14ac:dyDescent="0.25">
      <c r="A714">
        <v>794.1719970703125</v>
      </c>
      <c r="B714">
        <v>121</v>
      </c>
    </row>
    <row r="715" spans="1:2" x14ac:dyDescent="0.25">
      <c r="A715">
        <v>794.18402099609375</v>
      </c>
      <c r="B715">
        <v>124.80000305175781</v>
      </c>
    </row>
    <row r="716" spans="1:2" x14ac:dyDescent="0.25">
      <c r="A716">
        <v>794.19598388671875</v>
      </c>
      <c r="B716">
        <v>149.19999694824219</v>
      </c>
    </row>
    <row r="717" spans="1:2" x14ac:dyDescent="0.25">
      <c r="A717">
        <v>794.208984375</v>
      </c>
      <c r="B717">
        <v>126</v>
      </c>
    </row>
    <row r="718" spans="1:2" x14ac:dyDescent="0.25">
      <c r="A718">
        <v>794.22100830078125</v>
      </c>
      <c r="B718">
        <v>112</v>
      </c>
    </row>
    <row r="719" spans="1:2" x14ac:dyDescent="0.25">
      <c r="A719">
        <v>794.23297119140625</v>
      </c>
      <c r="B719">
        <v>106.69999694824219</v>
      </c>
    </row>
    <row r="720" spans="1:2" x14ac:dyDescent="0.25">
      <c r="A720">
        <v>794.2459716796875</v>
      </c>
      <c r="B720">
        <v>87.5</v>
      </c>
    </row>
    <row r="721" spans="1:2" x14ac:dyDescent="0.25">
      <c r="A721">
        <v>794.25799560546875</v>
      </c>
      <c r="B721">
        <v>109.30000305175781</v>
      </c>
    </row>
    <row r="722" spans="1:2" x14ac:dyDescent="0.25">
      <c r="A722">
        <v>794.27001953125</v>
      </c>
      <c r="B722">
        <v>144.80000305175781</v>
      </c>
    </row>
    <row r="723" spans="1:2" x14ac:dyDescent="0.25">
      <c r="A723">
        <v>794.28302001953125</v>
      </c>
      <c r="B723">
        <v>158.30000305175781</v>
      </c>
    </row>
    <row r="724" spans="1:2" x14ac:dyDescent="0.25">
      <c r="A724">
        <v>794.29498291015625</v>
      </c>
      <c r="B724">
        <v>157.30000305175781</v>
      </c>
    </row>
    <row r="725" spans="1:2" x14ac:dyDescent="0.25">
      <c r="A725">
        <v>794.3070068359375</v>
      </c>
      <c r="B725">
        <v>159.69999694824219</v>
      </c>
    </row>
    <row r="726" spans="1:2" x14ac:dyDescent="0.25">
      <c r="A726">
        <v>794.3189697265625</v>
      </c>
      <c r="B726">
        <v>221.19999694824219</v>
      </c>
    </row>
    <row r="727" spans="1:2" x14ac:dyDescent="0.25">
      <c r="A727">
        <v>794.33197021484375</v>
      </c>
      <c r="B727">
        <v>418.29998779296875</v>
      </c>
    </row>
    <row r="728" spans="1:2" x14ac:dyDescent="0.25">
      <c r="A728">
        <v>794.343994140625</v>
      </c>
      <c r="B728">
        <v>787</v>
      </c>
    </row>
    <row r="729" spans="1:2" x14ac:dyDescent="0.25">
      <c r="A729">
        <v>794.35601806640625</v>
      </c>
      <c r="B729">
        <v>1476</v>
      </c>
    </row>
    <row r="730" spans="1:2" x14ac:dyDescent="0.25">
      <c r="A730">
        <v>794.3690185546875</v>
      </c>
      <c r="B730">
        <v>2672</v>
      </c>
    </row>
    <row r="731" spans="1:2" x14ac:dyDescent="0.25">
      <c r="A731">
        <v>794.3809814453125</v>
      </c>
      <c r="B731">
        <v>3765</v>
      </c>
    </row>
    <row r="732" spans="1:2" x14ac:dyDescent="0.25">
      <c r="A732">
        <v>794.39300537109375</v>
      </c>
      <c r="B732">
        <v>3680</v>
      </c>
    </row>
    <row r="733" spans="1:2" x14ac:dyDescent="0.25">
      <c r="A733">
        <v>794.406005859375</v>
      </c>
      <c r="B733">
        <v>2495</v>
      </c>
    </row>
    <row r="734" spans="1:2" x14ac:dyDescent="0.25">
      <c r="A734">
        <v>794.41802978515625</v>
      </c>
      <c r="B734">
        <v>1271</v>
      </c>
    </row>
    <row r="735" spans="1:2" x14ac:dyDescent="0.25">
      <c r="A735">
        <v>794.42999267578125</v>
      </c>
      <c r="B735">
        <v>559.29998779296875</v>
      </c>
    </row>
    <row r="736" spans="1:2" x14ac:dyDescent="0.25">
      <c r="A736">
        <v>794.4429931640625</v>
      </c>
      <c r="B736">
        <v>266.5</v>
      </c>
    </row>
    <row r="737" spans="1:2" x14ac:dyDescent="0.25">
      <c r="A737">
        <v>794.45501708984375</v>
      </c>
      <c r="B737">
        <v>172.5</v>
      </c>
    </row>
    <row r="738" spans="1:2" x14ac:dyDescent="0.25">
      <c r="A738">
        <v>794.46697998046875</v>
      </c>
      <c r="B738">
        <v>120.80000305175781</v>
      </c>
    </row>
    <row r="739" spans="1:2" x14ac:dyDescent="0.25">
      <c r="A739">
        <v>794.47900390625</v>
      </c>
      <c r="B739">
        <v>73.5</v>
      </c>
    </row>
    <row r="740" spans="1:2" x14ac:dyDescent="0.25">
      <c r="A740">
        <v>794.49200439453125</v>
      </c>
      <c r="B740">
        <v>48.5</v>
      </c>
    </row>
    <row r="741" spans="1:2" x14ac:dyDescent="0.25">
      <c r="A741">
        <v>794.5040283203125</v>
      </c>
      <c r="B741">
        <v>56</v>
      </c>
    </row>
    <row r="742" spans="1:2" x14ac:dyDescent="0.25">
      <c r="A742">
        <v>794.5159912109375</v>
      </c>
      <c r="B742">
        <v>58</v>
      </c>
    </row>
    <row r="743" spans="1:2" x14ac:dyDescent="0.25">
      <c r="A743">
        <v>794.52899169921875</v>
      </c>
      <c r="B743">
        <v>50</v>
      </c>
    </row>
    <row r="744" spans="1:2" x14ac:dyDescent="0.25">
      <c r="A744">
        <v>794.541015625</v>
      </c>
      <c r="B744">
        <v>45.75</v>
      </c>
    </row>
    <row r="745" spans="1:2" x14ac:dyDescent="0.25">
      <c r="A745">
        <v>794.552978515625</v>
      </c>
      <c r="B745">
        <v>33</v>
      </c>
    </row>
    <row r="746" spans="1:2" x14ac:dyDescent="0.25">
      <c r="A746">
        <v>794.56597900390625</v>
      </c>
      <c r="B746">
        <v>20</v>
      </c>
    </row>
    <row r="747" spans="1:2" x14ac:dyDescent="0.25">
      <c r="A747">
        <v>794.5780029296875</v>
      </c>
      <c r="B747">
        <v>33.5</v>
      </c>
    </row>
    <row r="748" spans="1:2" x14ac:dyDescent="0.25">
      <c r="A748">
        <v>794.59002685546875</v>
      </c>
      <c r="B748">
        <v>69.25</v>
      </c>
    </row>
    <row r="749" spans="1:2" x14ac:dyDescent="0.25">
      <c r="A749">
        <v>794.60198974609375</v>
      </c>
      <c r="B749">
        <v>80</v>
      </c>
    </row>
    <row r="750" spans="1:2" x14ac:dyDescent="0.25">
      <c r="A750">
        <v>794.614990234375</v>
      </c>
      <c r="B750">
        <v>72</v>
      </c>
    </row>
    <row r="751" spans="1:2" x14ac:dyDescent="0.25">
      <c r="A751">
        <v>794.62701416015625</v>
      </c>
      <c r="B751">
        <v>95.5</v>
      </c>
    </row>
    <row r="752" spans="1:2" x14ac:dyDescent="0.25">
      <c r="A752">
        <v>794.63897705078125</v>
      </c>
      <c r="B752">
        <v>109</v>
      </c>
    </row>
    <row r="753" spans="1:2" x14ac:dyDescent="0.25">
      <c r="A753">
        <v>794.6519775390625</v>
      </c>
      <c r="B753">
        <v>102</v>
      </c>
    </row>
    <row r="754" spans="1:2" x14ac:dyDescent="0.25">
      <c r="A754">
        <v>794.66400146484375</v>
      </c>
      <c r="B754">
        <v>100.19999694824219</v>
      </c>
    </row>
    <row r="755" spans="1:2" x14ac:dyDescent="0.25">
      <c r="A755">
        <v>794.676025390625</v>
      </c>
      <c r="B755">
        <v>87.25</v>
      </c>
    </row>
    <row r="756" spans="1:2" x14ac:dyDescent="0.25">
      <c r="A756">
        <v>794.68902587890625</v>
      </c>
      <c r="B756">
        <v>77.25</v>
      </c>
    </row>
    <row r="757" spans="1:2" x14ac:dyDescent="0.25">
      <c r="A757">
        <v>794.70098876953125</v>
      </c>
      <c r="B757">
        <v>98.25</v>
      </c>
    </row>
    <row r="758" spans="1:2" x14ac:dyDescent="0.25">
      <c r="A758">
        <v>794.7130126953125</v>
      </c>
      <c r="B758">
        <v>119.5</v>
      </c>
    </row>
    <row r="759" spans="1:2" x14ac:dyDescent="0.25">
      <c r="A759">
        <v>794.72601318359375</v>
      </c>
      <c r="B759">
        <v>98</v>
      </c>
    </row>
    <row r="760" spans="1:2" x14ac:dyDescent="0.25">
      <c r="A760">
        <v>794.73797607421875</v>
      </c>
      <c r="B760">
        <v>76.75</v>
      </c>
    </row>
    <row r="761" spans="1:2" x14ac:dyDescent="0.25">
      <c r="A761">
        <v>794.75</v>
      </c>
      <c r="B761">
        <v>70.5</v>
      </c>
    </row>
    <row r="762" spans="1:2" x14ac:dyDescent="0.25">
      <c r="A762">
        <v>794.76202392578125</v>
      </c>
      <c r="B762">
        <v>82.75</v>
      </c>
    </row>
    <row r="763" spans="1:2" x14ac:dyDescent="0.25">
      <c r="A763">
        <v>794.7750244140625</v>
      </c>
      <c r="B763">
        <v>124.19999694824219</v>
      </c>
    </row>
    <row r="764" spans="1:2" x14ac:dyDescent="0.25">
      <c r="A764">
        <v>794.7869873046875</v>
      </c>
      <c r="B764">
        <v>140.30000305175781</v>
      </c>
    </row>
    <row r="765" spans="1:2" x14ac:dyDescent="0.25">
      <c r="A765">
        <v>794.79901123046875</v>
      </c>
      <c r="B765">
        <v>135</v>
      </c>
    </row>
    <row r="766" spans="1:2" x14ac:dyDescent="0.25">
      <c r="A766">
        <v>794.81201171875</v>
      </c>
      <c r="B766">
        <v>184.30000305175781</v>
      </c>
    </row>
    <row r="767" spans="1:2" x14ac:dyDescent="0.25">
      <c r="A767">
        <v>794.823974609375</v>
      </c>
      <c r="B767">
        <v>308.5</v>
      </c>
    </row>
    <row r="768" spans="1:2" x14ac:dyDescent="0.25">
      <c r="A768">
        <v>794.83599853515625</v>
      </c>
      <c r="B768">
        <v>434</v>
      </c>
    </row>
    <row r="769" spans="1:2" x14ac:dyDescent="0.25">
      <c r="A769">
        <v>794.8489990234375</v>
      </c>
      <c r="B769">
        <v>580</v>
      </c>
    </row>
    <row r="770" spans="1:2" x14ac:dyDescent="0.25">
      <c r="A770">
        <v>794.86102294921875</v>
      </c>
      <c r="B770">
        <v>942</v>
      </c>
    </row>
    <row r="771" spans="1:2" x14ac:dyDescent="0.25">
      <c r="A771">
        <v>794.87298583984375</v>
      </c>
      <c r="B771">
        <v>1367</v>
      </c>
    </row>
    <row r="772" spans="1:2" x14ac:dyDescent="0.25">
      <c r="A772">
        <v>794.885986328125</v>
      </c>
      <c r="B772">
        <v>1515</v>
      </c>
    </row>
    <row r="773" spans="1:2" x14ac:dyDescent="0.25">
      <c r="A773">
        <v>794.89801025390625</v>
      </c>
      <c r="B773">
        <v>1350</v>
      </c>
    </row>
    <row r="774" spans="1:2" x14ac:dyDescent="0.25">
      <c r="A774">
        <v>794.90997314453125</v>
      </c>
      <c r="B774">
        <v>962</v>
      </c>
    </row>
    <row r="775" spans="1:2" x14ac:dyDescent="0.25">
      <c r="A775">
        <v>794.9219970703125</v>
      </c>
      <c r="B775">
        <v>527</v>
      </c>
    </row>
    <row r="776" spans="1:2" x14ac:dyDescent="0.25">
      <c r="A776">
        <v>794.93499755859375</v>
      </c>
      <c r="B776">
        <v>205.30000305175781</v>
      </c>
    </row>
    <row r="777" spans="1:2" x14ac:dyDescent="0.25">
      <c r="A777">
        <v>794.947021484375</v>
      </c>
      <c r="B777">
        <v>62.25</v>
      </c>
    </row>
    <row r="778" spans="1:2" x14ac:dyDescent="0.25">
      <c r="A778">
        <v>794.958984375</v>
      </c>
      <c r="B778">
        <v>60.5</v>
      </c>
    </row>
    <row r="779" spans="1:2" x14ac:dyDescent="0.25">
      <c r="A779">
        <v>794.97198486328125</v>
      </c>
      <c r="B779">
        <v>78.5</v>
      </c>
    </row>
    <row r="780" spans="1:2" x14ac:dyDescent="0.25">
      <c r="A780">
        <v>794.9840087890625</v>
      </c>
      <c r="B780">
        <v>60</v>
      </c>
    </row>
    <row r="781" spans="1:2" x14ac:dyDescent="0.25">
      <c r="A781">
        <v>794.9959716796875</v>
      </c>
      <c r="B781">
        <v>31.75</v>
      </c>
    </row>
    <row r="782" spans="1:2" x14ac:dyDescent="0.25">
      <c r="A782">
        <v>795.00897216796875</v>
      </c>
      <c r="B782">
        <v>21.5</v>
      </c>
    </row>
    <row r="783" spans="1:2" x14ac:dyDescent="0.25">
      <c r="A783">
        <v>795.02099609375</v>
      </c>
      <c r="B783">
        <v>28.5</v>
      </c>
    </row>
    <row r="784" spans="1:2" x14ac:dyDescent="0.25">
      <c r="A784">
        <v>795.03302001953125</v>
      </c>
      <c r="B784">
        <v>45</v>
      </c>
    </row>
    <row r="785" spans="1:2" x14ac:dyDescent="0.25">
      <c r="A785">
        <v>795.0460205078125</v>
      </c>
      <c r="B785">
        <v>56</v>
      </c>
    </row>
    <row r="786" spans="1:2" x14ac:dyDescent="0.25">
      <c r="A786">
        <v>795.0579833984375</v>
      </c>
      <c r="B786">
        <v>60.25</v>
      </c>
    </row>
    <row r="787" spans="1:2" x14ac:dyDescent="0.25">
      <c r="A787">
        <v>795.07000732421875</v>
      </c>
      <c r="B787">
        <v>59</v>
      </c>
    </row>
    <row r="788" spans="1:2" x14ac:dyDescent="0.25">
      <c r="A788">
        <v>795.08197021484375</v>
      </c>
      <c r="B788">
        <v>67.5</v>
      </c>
    </row>
    <row r="789" spans="1:2" x14ac:dyDescent="0.25">
      <c r="A789">
        <v>795.094970703125</v>
      </c>
      <c r="B789">
        <v>76.25</v>
      </c>
    </row>
    <row r="790" spans="1:2" x14ac:dyDescent="0.25">
      <c r="A790">
        <v>795.10699462890625</v>
      </c>
      <c r="B790">
        <v>58.25</v>
      </c>
    </row>
    <row r="791" spans="1:2" x14ac:dyDescent="0.25">
      <c r="A791">
        <v>795.1190185546875</v>
      </c>
      <c r="B791">
        <v>62.5</v>
      </c>
    </row>
    <row r="792" spans="1:2" x14ac:dyDescent="0.25">
      <c r="A792">
        <v>795.13201904296875</v>
      </c>
      <c r="B792">
        <v>103.30000305175781</v>
      </c>
    </row>
    <row r="793" spans="1:2" x14ac:dyDescent="0.25">
      <c r="A793">
        <v>795.14398193359375</v>
      </c>
      <c r="B793">
        <v>125.19999694824219</v>
      </c>
    </row>
    <row r="794" spans="1:2" x14ac:dyDescent="0.25">
      <c r="A794">
        <v>795.156005859375</v>
      </c>
      <c r="B794">
        <v>124</v>
      </c>
    </row>
    <row r="795" spans="1:2" x14ac:dyDescent="0.25">
      <c r="A795">
        <v>795.16900634765625</v>
      </c>
      <c r="B795">
        <v>119</v>
      </c>
    </row>
    <row r="796" spans="1:2" x14ac:dyDescent="0.25">
      <c r="A796">
        <v>795.1810302734375</v>
      </c>
      <c r="B796">
        <v>113.30000305175781</v>
      </c>
    </row>
    <row r="797" spans="1:2" x14ac:dyDescent="0.25">
      <c r="A797">
        <v>795.1929931640625</v>
      </c>
      <c r="B797">
        <v>93.5</v>
      </c>
    </row>
    <row r="798" spans="1:2" x14ac:dyDescent="0.25">
      <c r="A798">
        <v>795.20599365234375</v>
      </c>
      <c r="B798">
        <v>78.5</v>
      </c>
    </row>
    <row r="799" spans="1:2" x14ac:dyDescent="0.25">
      <c r="A799">
        <v>795.218017578125</v>
      </c>
      <c r="B799">
        <v>95.25</v>
      </c>
    </row>
    <row r="800" spans="1:2" x14ac:dyDescent="0.25">
      <c r="A800">
        <v>795.22998046875</v>
      </c>
      <c r="B800">
        <v>108.30000305175781</v>
      </c>
    </row>
    <row r="801" spans="1:2" x14ac:dyDescent="0.25">
      <c r="A801">
        <v>795.24298095703125</v>
      </c>
      <c r="B801">
        <v>86.75</v>
      </c>
    </row>
    <row r="802" spans="1:2" x14ac:dyDescent="0.25">
      <c r="A802">
        <v>795.2550048828125</v>
      </c>
      <c r="B802">
        <v>62.75</v>
      </c>
    </row>
    <row r="803" spans="1:2" x14ac:dyDescent="0.25">
      <c r="A803">
        <v>795.26702880859375</v>
      </c>
      <c r="B803">
        <v>68</v>
      </c>
    </row>
    <row r="804" spans="1:2" x14ac:dyDescent="0.25">
      <c r="A804">
        <v>795.27899169921875</v>
      </c>
      <c r="B804">
        <v>80.25</v>
      </c>
    </row>
  </sheetData>
  <sheetProtection formatCells="0"/>
  <sortState ref="A1:B804">
    <sortCondition ref="A1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T804"/>
  <sheetViews>
    <sheetView workbookViewId="0">
      <selection activeCell="A27" sqref="A27"/>
    </sheetView>
  </sheetViews>
  <sheetFormatPr defaultRowHeight="15" x14ac:dyDescent="0.25"/>
  <cols>
    <col min="6" max="6" width="17.7109375" customWidth="1"/>
  </cols>
  <sheetData>
    <row r="1" spans="1:20" ht="15.75" thickBot="1" x14ac:dyDescent="0.3">
      <c r="A1">
        <v>785.42401123046875</v>
      </c>
      <c r="B1">
        <v>223.69999694824219</v>
      </c>
      <c r="C1" s="2" t="s">
        <v>18</v>
      </c>
      <c r="D1">
        <v>785.84002685546875</v>
      </c>
      <c r="E1">
        <v>469600</v>
      </c>
      <c r="G1" s="2" t="s">
        <v>20</v>
      </c>
      <c r="H1" s="2" t="s">
        <v>21</v>
      </c>
      <c r="I1" s="2" t="s">
        <v>21</v>
      </c>
      <c r="J1">
        <f>'hidden params'!J1</f>
        <v>1</v>
      </c>
      <c r="K1">
        <f>IF(ISNUMBER(D1),ROUND((D1-I$2)*$G$6,0),"")</f>
        <v>0</v>
      </c>
      <c r="L1">
        <f>IF(ISNUMBER((((EXP(GAMMALN($I$3+1)))/((EXP(GAMMALN(K1+1)))*(EXP(GAMMALN($I$3-K1+1))))))*(($I$8)^K1)*((1-$I$8)^($I$3-K1))),(((EXP(GAMMALN($I$3+1)))/((EXP(GAMMALN(K1+1)))*(EXP(GAMMALN($I$3-K1+1))))))*(($I$8)^K1)*((1-$I$8)^($I$3-K1)),0)</f>
        <v>0.99999990000000005</v>
      </c>
      <c r="M1">
        <f>I$7*(L$1*J1) + $I$4</f>
        <v>472805.37718259339</v>
      </c>
      <c r="P1">
        <f>IF(ISNUMBER(D1),M1,"")</f>
        <v>472805.37718259339</v>
      </c>
      <c r="Q1">
        <f>IF(ISNUMBER(P1),P1-E1,"")</f>
        <v>3205.3771825933945</v>
      </c>
      <c r="R1">
        <f>IF(ISNUMBER(P1),Q1*Q1,"")</f>
        <v>10274442.882690368</v>
      </c>
      <c r="S1">
        <f>IF(ISNUMBER(P1),((IF(P1&gt;E1,I$5*(P1-E1),P1-E1)))^2,"")</f>
        <v>10274442.882690368</v>
      </c>
      <c r="T1">
        <f>IF(ISNUMBER(P1),(M1*D1),"")</f>
        <v>371549390.30257922</v>
      </c>
    </row>
    <row r="2" spans="1:20" ht="15.75" thickTop="1" x14ac:dyDescent="0.25">
      <c r="A2">
        <v>785.43597412109375</v>
      </c>
      <c r="B2">
        <v>204.69999694824219</v>
      </c>
      <c r="C2" s="2" t="s">
        <v>19</v>
      </c>
      <c r="D2">
        <v>786.34197998046875</v>
      </c>
      <c r="E2">
        <v>392700</v>
      </c>
      <c r="F2" s="3" t="s">
        <v>22</v>
      </c>
      <c r="G2" s="4">
        <v>1.53125</v>
      </c>
      <c r="H2" t="s">
        <v>431</v>
      </c>
      <c r="I2">
        <f>'hidden params'!I2</f>
        <v>785.83883500000002</v>
      </c>
      <c r="J2">
        <f>'hidden params'!J2</f>
        <v>0.80344617693080145</v>
      </c>
      <c r="K2">
        <f t="shared" ref="K2:K30" si="0">IF(ISNUMBER(D2),ROUND((D2-I$2)*$G$6,0),"")</f>
        <v>1</v>
      </c>
      <c r="L2">
        <f t="shared" ref="L2:L30" si="1">IF(ISNUMBER((((EXP(GAMMALN($I$3+1)))/((EXP(GAMMALN(K2+1)))*(EXP(GAMMALN($I$3-K2+1))))))*(($I$8)^K2)*((1-$I$8)^($I$3-K2))),(((EXP(GAMMALN($I$3+1)))/((EXP(GAMMALN(K2+1)))*(EXP(GAMMALN($I$3-K2+1))))))*(($I$8)^K2)*((1-$I$8)^($I$3-K2)),0)</f>
        <v>9.9999999999999995E-8</v>
      </c>
      <c r="M2">
        <f>I$7*((L$1*J2)+(L$2*J1)) + $I$4</f>
        <v>379873.72001022269</v>
      </c>
      <c r="P2">
        <f t="shared" ref="P2:P30" si="2">IF(ISNUMBER(D2),M2,"")</f>
        <v>379873.72001022269</v>
      </c>
      <c r="Q2">
        <f t="shared" ref="Q2:Q30" si="3">IF(ISNUMBER(P2),P2-E2,"")</f>
        <v>-12826.279989777307</v>
      </c>
      <c r="R2">
        <f t="shared" ref="R2:R30" si="4">IF(ISNUMBER(P2),Q2*Q2,"")</f>
        <v>164513458.37616175</v>
      </c>
      <c r="S2">
        <f t="shared" ref="S2:S30" si="5">IF(ISNUMBER(P2),((IF(P2&gt;E2,I$5*(P2-E2),P2-E2)))^2,"")</f>
        <v>164513458.37616175</v>
      </c>
      <c r="T2">
        <f t="shared" ref="T2:T30" si="6">IF(ISNUMBER(P2),(M2*D2),"")</f>
        <v>298710653.13538474</v>
      </c>
    </row>
    <row r="3" spans="1:20" x14ac:dyDescent="0.25">
      <c r="A3">
        <v>785.447998046875</v>
      </c>
      <c r="B3">
        <v>206.69999694824219</v>
      </c>
      <c r="D3">
        <v>786.843994140625</v>
      </c>
      <c r="E3">
        <v>162800</v>
      </c>
      <c r="F3" s="7" t="s">
        <v>16</v>
      </c>
      <c r="G3" s="8">
        <f>IF(ISBLANK(G2),"",$G$2*$G$6)</f>
        <v>3.0625</v>
      </c>
      <c r="H3" t="s">
        <v>432</v>
      </c>
      <c r="I3">
        <v>1</v>
      </c>
      <c r="J3">
        <f>'hidden params'!J3</f>
        <v>0.37217999724675188</v>
      </c>
      <c r="K3">
        <f t="shared" si="0"/>
        <v>2</v>
      </c>
      <c r="L3">
        <f t="shared" si="1"/>
        <v>0</v>
      </c>
      <c r="M3">
        <f>I$7*((L$1*J3)+(L$2*J2)+(L$3*J1)) + $I$4</f>
        <v>175968.74196543818</v>
      </c>
      <c r="P3">
        <f t="shared" si="2"/>
        <v>175968.74196543818</v>
      </c>
      <c r="Q3">
        <f t="shared" si="3"/>
        <v>13168.741965438181</v>
      </c>
      <c r="R3">
        <f t="shared" si="4"/>
        <v>173415764.95229265</v>
      </c>
      <c r="S3">
        <f t="shared" si="5"/>
        <v>173415764.95229265</v>
      </c>
      <c r="T3">
        <f t="shared" si="6"/>
        <v>138459947.7719864</v>
      </c>
    </row>
    <row r="4" spans="1:20" x14ac:dyDescent="0.25">
      <c r="A4">
        <v>785.46099853515625</v>
      </c>
      <c r="B4">
        <v>184</v>
      </c>
      <c r="D4">
        <v>787.34600830078125</v>
      </c>
      <c r="E4">
        <v>46940</v>
      </c>
      <c r="F4" s="5" t="s">
        <v>23</v>
      </c>
      <c r="G4" s="6">
        <v>786.2376708984375</v>
      </c>
      <c r="H4" t="s">
        <v>11</v>
      </c>
      <c r="I4">
        <v>0</v>
      </c>
      <c r="J4">
        <f>'hidden params'!J4</f>
        <v>0.12617301604219128</v>
      </c>
      <c r="K4">
        <f t="shared" si="0"/>
        <v>3</v>
      </c>
      <c r="L4">
        <f t="shared" si="1"/>
        <v>0</v>
      </c>
      <c r="M4">
        <f>I$7*((L$1*J4)+(L$2*J3)+(L$3*J2)+(L$4*J1)) + $I$4</f>
        <v>59655.298036965825</v>
      </c>
      <c r="P4">
        <f t="shared" si="2"/>
        <v>59655.298036965825</v>
      </c>
      <c r="Q4">
        <f t="shared" si="3"/>
        <v>12715.298036965825</v>
      </c>
      <c r="R4">
        <f t="shared" si="4"/>
        <v>161678804.16886696</v>
      </c>
      <c r="S4">
        <f t="shared" si="5"/>
        <v>161678804.16886696</v>
      </c>
      <c r="T4">
        <f t="shared" si="6"/>
        <v>46969360.783398472</v>
      </c>
    </row>
    <row r="5" spans="1:20" ht="15.75" thickBot="1" x14ac:dyDescent="0.3">
      <c r="A5">
        <v>785.4730224609375</v>
      </c>
      <c r="B5">
        <v>218.80000305175781</v>
      </c>
      <c r="D5">
        <f>D4 + (1/$G$6)</f>
        <v>787.84600830078125</v>
      </c>
      <c r="E5">
        <v>0</v>
      </c>
      <c r="F5" s="9" t="s">
        <v>24</v>
      </c>
      <c r="G5" s="10">
        <f>($G$4-1.00794)*$G$6</f>
        <v>1570.4594617968751</v>
      </c>
      <c r="H5" t="s">
        <v>433</v>
      </c>
      <c r="I5">
        <f>'hidden params'!D2</f>
        <v>1</v>
      </c>
      <c r="J5">
        <f>'hidden params'!J5</f>
        <v>3.4501219851586933E-2</v>
      </c>
      <c r="K5">
        <f t="shared" si="0"/>
        <v>4</v>
      </c>
      <c r="L5">
        <f t="shared" si="1"/>
        <v>0</v>
      </c>
      <c r="M5">
        <f>I$7*((L$1*J5)+(L$2*J4)+(L$3*J3)+(L$4*J2)+(L$5*J1)) + $I$4</f>
        <v>16312.368230717779</v>
      </c>
      <c r="P5">
        <f t="shared" si="2"/>
        <v>16312.368230717779</v>
      </c>
      <c r="Q5">
        <f t="shared" si="3"/>
        <v>16312.368230717779</v>
      </c>
      <c r="R5">
        <f t="shared" si="4"/>
        <v>266093357.29453066</v>
      </c>
      <c r="S5">
        <f t="shared" si="5"/>
        <v>266093357.29453066</v>
      </c>
      <c r="T5">
        <f t="shared" si="6"/>
        <v>12851634.196503479</v>
      </c>
    </row>
    <row r="6" spans="1:20" ht="15.75" thickTop="1" x14ac:dyDescent="0.25">
      <c r="A6">
        <v>785.4849853515625</v>
      </c>
      <c r="B6">
        <v>228</v>
      </c>
      <c r="D6">
        <f>D5 + (1/$G$6)</f>
        <v>788.34600830078125</v>
      </c>
      <c r="E6">
        <v>0</v>
      </c>
      <c r="F6" t="s">
        <v>25</v>
      </c>
      <c r="G6">
        <v>2</v>
      </c>
      <c r="H6" t="s">
        <v>434</v>
      </c>
      <c r="I6">
        <f>SUM(S1:S30)</f>
        <v>790907745.21066487</v>
      </c>
      <c r="J6">
        <f>'hidden params'!J6</f>
        <v>8.0089009138998458E-3</v>
      </c>
      <c r="K6">
        <f t="shared" si="0"/>
        <v>5</v>
      </c>
      <c r="L6">
        <f t="shared" si="1"/>
        <v>0</v>
      </c>
      <c r="M6">
        <f>I$7*((L$1*J6)+(L$2*J5)+(L$3*J4)+(L$4*J3)+(L$5*J2)+(L$6*J1)) + $I$4</f>
        <v>3786.6530486508236</v>
      </c>
      <c r="P6">
        <f t="shared" si="2"/>
        <v>3786.6530486508236</v>
      </c>
      <c r="Q6">
        <f t="shared" si="3"/>
        <v>3786.6530486508236</v>
      </c>
      <c r="R6">
        <f t="shared" si="4"/>
        <v>14338741.310856577</v>
      </c>
      <c r="S6">
        <f t="shared" si="5"/>
        <v>14338741.310856577</v>
      </c>
      <c r="T6">
        <f t="shared" si="6"/>
        <v>2985192.8157238606</v>
      </c>
    </row>
    <row r="7" spans="1:20" x14ac:dyDescent="0.25">
      <c r="A7">
        <v>785.49700927734375</v>
      </c>
      <c r="B7">
        <v>163.80000305175781</v>
      </c>
      <c r="D7">
        <f>D6 + (1/$G$6)</f>
        <v>788.84600830078125</v>
      </c>
      <c r="E7">
        <v>0</v>
      </c>
      <c r="F7" t="s">
        <v>26</v>
      </c>
      <c r="G7" s="11">
        <v>0.10000000149011612</v>
      </c>
      <c r="H7" t="s">
        <v>435</v>
      </c>
      <c r="I7">
        <v>472805.42446313583</v>
      </c>
      <c r="J7">
        <f>'hidden params'!J7</f>
        <v>1.6289556013377802E-3</v>
      </c>
      <c r="K7">
        <f t="shared" si="0"/>
        <v>6</v>
      </c>
      <c r="L7">
        <f t="shared" si="1"/>
        <v>0</v>
      </c>
      <c r="M7">
        <f>I$7*((L$1*J7)+(L$2*J6)+(L$3*J5)+(L$4*J4)+(L$5*J3)+(L$6*J2)+(L$7*J1)) + $I$4</f>
        <v>770.17934616938703</v>
      </c>
      <c r="P7">
        <f t="shared" si="2"/>
        <v>770.17934616938703</v>
      </c>
      <c r="Q7">
        <f t="shared" si="3"/>
        <v>770.17934616938703</v>
      </c>
      <c r="R7">
        <f t="shared" si="4"/>
        <v>593176.22526590445</v>
      </c>
      <c r="S7">
        <f t="shared" si="5"/>
        <v>593176.22526590445</v>
      </c>
      <c r="T7">
        <f t="shared" si="6"/>
        <v>607552.90290142654</v>
      </c>
    </row>
    <row r="8" spans="1:20" x14ac:dyDescent="0.25">
      <c r="A8">
        <v>785.510009765625</v>
      </c>
      <c r="B8">
        <v>160.5</v>
      </c>
      <c r="F8" t="s">
        <v>27</v>
      </c>
      <c r="G8" s="11">
        <v>2.9999999329447746E-2</v>
      </c>
      <c r="H8" t="s">
        <v>436</v>
      </c>
      <c r="I8">
        <v>9.9999999999999995E-8</v>
      </c>
      <c r="J8">
        <f>'hidden params'!J8</f>
        <v>2.9654445356787595E-4</v>
      </c>
      <c r="K8" t="str">
        <f t="shared" si="0"/>
        <v/>
      </c>
      <c r="L8">
        <f t="shared" si="1"/>
        <v>0</v>
      </c>
      <c r="M8">
        <f>I$7*((L$1*J8)+(L$2*J7)+(L$3*J6)+(L$4*J5)+(L$5*J4)+(L$6*J3)+(L$7*J2)+(L$8*J1)) + $I$4</f>
        <v>140.2078892384701</v>
      </c>
      <c r="P8" t="str">
        <f t="shared" si="2"/>
        <v/>
      </c>
      <c r="Q8" t="str">
        <f t="shared" si="3"/>
        <v/>
      </c>
      <c r="R8" t="str">
        <f t="shared" si="4"/>
        <v/>
      </c>
      <c r="S8" t="str">
        <f t="shared" si="5"/>
        <v/>
      </c>
      <c r="T8" t="str">
        <f t="shared" si="6"/>
        <v/>
      </c>
    </row>
    <row r="9" spans="1:20" x14ac:dyDescent="0.25">
      <c r="A9">
        <v>785.52197265625</v>
      </c>
      <c r="B9">
        <v>191.5</v>
      </c>
      <c r="F9" t="s">
        <v>28</v>
      </c>
      <c r="G9">
        <v>6</v>
      </c>
      <c r="H9" t="s">
        <v>442</v>
      </c>
      <c r="I9">
        <f>I3*I8</f>
        <v>9.9999999999999995E-8</v>
      </c>
      <c r="J9">
        <f>'hidden params'!J9</f>
        <v>4.9062092495307995E-5</v>
      </c>
      <c r="K9" t="str">
        <f t="shared" si="0"/>
        <v/>
      </c>
      <c r="L9">
        <f t="shared" si="1"/>
        <v>0</v>
      </c>
      <c r="M9">
        <f>I$7*((L$1*J9)+(L$2*J8)+(L$3*J7)+(L$4*J6)+(L$5*J5)+(L$6*J4)+(L$7*J3)+(L$8*J2)+(L$9*J1)) + $I$4</f>
        <v>23.196835168394006</v>
      </c>
      <c r="P9" t="str">
        <f t="shared" si="2"/>
        <v/>
      </c>
      <c r="Q9" t="str">
        <f t="shared" si="3"/>
        <v/>
      </c>
      <c r="R9" t="str">
        <f t="shared" si="4"/>
        <v/>
      </c>
      <c r="S9" t="str">
        <f t="shared" si="5"/>
        <v/>
      </c>
      <c r="T9" t="str">
        <f t="shared" si="6"/>
        <v/>
      </c>
    </row>
    <row r="10" spans="1:20" x14ac:dyDescent="0.25">
      <c r="A10">
        <v>785.53399658203125</v>
      </c>
      <c r="B10">
        <v>224</v>
      </c>
      <c r="F10" s="2" t="s">
        <v>19</v>
      </c>
      <c r="G10">
        <v>785.814697265625</v>
      </c>
      <c r="H10">
        <v>46960</v>
      </c>
      <c r="J10">
        <f>'hidden params'!J10</f>
        <v>7.4618768218493286E-6</v>
      </c>
      <c r="K10" t="str">
        <f t="shared" si="0"/>
        <v/>
      </c>
      <c r="L10">
        <f t="shared" si="1"/>
        <v>0</v>
      </c>
      <c r="M10">
        <f>I$7*((L1*J$10)+(L2*J$9)+(L3*J$8)+(L4*J$7)+(L5*J$6)+(L6*J$5)+(L7*J$4)+(L8*J$3)+(L9*J$2)+(L10*J$1)) + $I$4</f>
        <v>3.5280178049268693</v>
      </c>
      <c r="P10" t="str">
        <f t="shared" si="2"/>
        <v/>
      </c>
      <c r="Q10" t="str">
        <f t="shared" si="3"/>
        <v/>
      </c>
      <c r="R10" t="str">
        <f t="shared" si="4"/>
        <v/>
      </c>
      <c r="S10" t="str">
        <f t="shared" si="5"/>
        <v/>
      </c>
      <c r="T10" t="str">
        <f t="shared" si="6"/>
        <v/>
      </c>
    </row>
    <row r="11" spans="1:20" x14ac:dyDescent="0.25">
      <c r="A11">
        <v>785.5460205078125</v>
      </c>
      <c r="B11">
        <v>268.5</v>
      </c>
      <c r="F11" s="2" t="s">
        <v>29</v>
      </c>
      <c r="G11">
        <v>787.345947265625</v>
      </c>
      <c r="H11">
        <v>46960</v>
      </c>
      <c r="J11">
        <f>'hidden params'!J11</f>
        <v>1.052564504578221E-6</v>
      </c>
      <c r="K11" t="str">
        <f t="shared" si="0"/>
        <v/>
      </c>
      <c r="L11">
        <f t="shared" si="1"/>
        <v>0</v>
      </c>
      <c r="M11">
        <f t="shared" ref="M11:M30" si="7">I$7*((L2*J$10)+(L3*J$9)+(L4*J$8)+(L5*J$7)+(L6*J$6)+(L7*J$5)+(L8*J$4)+(L9*J$3)+(L10*J$2)+(L11*J$1)) + $I$4</f>
        <v>3.5280158380461069E-7</v>
      </c>
      <c r="P11" t="str">
        <f t="shared" si="2"/>
        <v/>
      </c>
      <c r="Q11" t="str">
        <f t="shared" si="3"/>
        <v/>
      </c>
      <c r="R11" t="str">
        <f t="shared" si="4"/>
        <v/>
      </c>
      <c r="S11" t="str">
        <f t="shared" si="5"/>
        <v/>
      </c>
      <c r="T11" t="str">
        <f t="shared" si="6"/>
        <v/>
      </c>
    </row>
    <row r="12" spans="1:20" x14ac:dyDescent="0.25">
      <c r="A12">
        <v>785.55902099609375</v>
      </c>
      <c r="B12">
        <v>324.79998779296875</v>
      </c>
      <c r="F12" t="s">
        <v>30</v>
      </c>
      <c r="G12" t="s">
        <v>31</v>
      </c>
      <c r="J12">
        <f>'hidden params'!J12</f>
        <v>1.3868021752309093E-7</v>
      </c>
      <c r="K12" t="str">
        <f t="shared" si="0"/>
        <v/>
      </c>
      <c r="L12">
        <f t="shared" si="1"/>
        <v>0</v>
      </c>
      <c r="M12">
        <f t="shared" si="7"/>
        <v>0</v>
      </c>
      <c r="P12" t="str">
        <f t="shared" si="2"/>
        <v/>
      </c>
      <c r="Q12" t="str">
        <f t="shared" si="3"/>
        <v/>
      </c>
      <c r="R12" t="str">
        <f t="shared" si="4"/>
        <v/>
      </c>
      <c r="S12" t="str">
        <f t="shared" si="5"/>
        <v/>
      </c>
      <c r="T12" t="str">
        <f t="shared" si="6"/>
        <v/>
      </c>
    </row>
    <row r="13" spans="1:20" x14ac:dyDescent="0.25">
      <c r="A13">
        <v>785.57098388671875</v>
      </c>
      <c r="B13">
        <v>395.79998779296875</v>
      </c>
      <c r="F13">
        <v>46960</v>
      </c>
      <c r="J13">
        <f>'hidden params'!J13</f>
        <v>1.7100403136067916E-8</v>
      </c>
      <c r="K13" t="str">
        <f t="shared" si="0"/>
        <v/>
      </c>
      <c r="L13">
        <f t="shared" si="1"/>
        <v>0</v>
      </c>
      <c r="M13">
        <f t="shared" si="7"/>
        <v>0</v>
      </c>
      <c r="P13" t="str">
        <f t="shared" si="2"/>
        <v/>
      </c>
      <c r="Q13" t="str">
        <f t="shared" si="3"/>
        <v/>
      </c>
      <c r="R13" t="str">
        <f t="shared" si="4"/>
        <v/>
      </c>
      <c r="S13" t="str">
        <f t="shared" si="5"/>
        <v/>
      </c>
      <c r="T13" t="str">
        <f t="shared" si="6"/>
        <v/>
      </c>
    </row>
    <row r="14" spans="1:20" x14ac:dyDescent="0.25">
      <c r="A14">
        <v>785.5830078125</v>
      </c>
      <c r="B14">
        <v>447.29998779296875</v>
      </c>
      <c r="F14">
        <v>46960</v>
      </c>
      <c r="J14">
        <f>'hidden params'!J14</f>
        <v>2.001917954263115E-9</v>
      </c>
      <c r="K14" t="str">
        <f t="shared" si="0"/>
        <v/>
      </c>
      <c r="L14">
        <f t="shared" si="1"/>
        <v>0</v>
      </c>
      <c r="M14">
        <f t="shared" si="7"/>
        <v>0</v>
      </c>
      <c r="P14" t="str">
        <f t="shared" si="2"/>
        <v/>
      </c>
      <c r="Q14" t="str">
        <f t="shared" si="3"/>
        <v/>
      </c>
      <c r="R14" t="str">
        <f t="shared" si="4"/>
        <v/>
      </c>
      <c r="S14" t="str">
        <f t="shared" si="5"/>
        <v/>
      </c>
      <c r="T14" t="str">
        <f t="shared" si="6"/>
        <v/>
      </c>
    </row>
    <row r="15" spans="1:20" x14ac:dyDescent="0.25">
      <c r="A15">
        <v>785.594970703125</v>
      </c>
      <c r="B15">
        <v>480</v>
      </c>
      <c r="J15">
        <f>'hidden params'!J15</f>
        <v>0</v>
      </c>
      <c r="K15" t="str">
        <f t="shared" si="0"/>
        <v/>
      </c>
      <c r="L15">
        <f t="shared" si="1"/>
        <v>0</v>
      </c>
      <c r="M15">
        <f t="shared" si="7"/>
        <v>0</v>
      </c>
      <c r="P15" t="str">
        <f t="shared" si="2"/>
        <v/>
      </c>
      <c r="Q15" t="str">
        <f t="shared" si="3"/>
        <v/>
      </c>
      <c r="R15" t="str">
        <f t="shared" si="4"/>
        <v/>
      </c>
      <c r="S15" t="str">
        <f t="shared" si="5"/>
        <v/>
      </c>
      <c r="T15" t="str">
        <f t="shared" si="6"/>
        <v/>
      </c>
    </row>
    <row r="16" spans="1:20" x14ac:dyDescent="0.25">
      <c r="A16">
        <v>785.60699462890625</v>
      </c>
      <c r="B16">
        <v>487.20001220703125</v>
      </c>
      <c r="J16">
        <f>'hidden params'!J16</f>
        <v>0</v>
      </c>
      <c r="K16" t="str">
        <f t="shared" si="0"/>
        <v/>
      </c>
      <c r="L16">
        <f t="shared" si="1"/>
        <v>0</v>
      </c>
      <c r="M16">
        <f t="shared" si="7"/>
        <v>0</v>
      </c>
      <c r="P16" t="str">
        <f t="shared" si="2"/>
        <v/>
      </c>
      <c r="Q16" t="str">
        <f t="shared" si="3"/>
        <v/>
      </c>
      <c r="R16" t="str">
        <f t="shared" si="4"/>
        <v/>
      </c>
      <c r="S16" t="str">
        <f t="shared" si="5"/>
        <v/>
      </c>
      <c r="T16" t="str">
        <f t="shared" si="6"/>
        <v/>
      </c>
    </row>
    <row r="17" spans="1:20" x14ac:dyDescent="0.25">
      <c r="A17">
        <v>785.6199951171875</v>
      </c>
      <c r="B17">
        <v>454.5</v>
      </c>
      <c r="J17">
        <f>'hidden params'!J17</f>
        <v>0</v>
      </c>
      <c r="K17" t="str">
        <f t="shared" si="0"/>
        <v/>
      </c>
      <c r="L17">
        <f t="shared" si="1"/>
        <v>0</v>
      </c>
      <c r="M17">
        <f t="shared" si="7"/>
        <v>0</v>
      </c>
      <c r="P17" t="str">
        <f t="shared" si="2"/>
        <v/>
      </c>
      <c r="Q17" t="str">
        <f t="shared" si="3"/>
        <v/>
      </c>
      <c r="R17" t="str">
        <f t="shared" si="4"/>
        <v/>
      </c>
      <c r="S17" t="str">
        <f t="shared" si="5"/>
        <v/>
      </c>
      <c r="T17" t="str">
        <f t="shared" si="6"/>
        <v/>
      </c>
    </row>
    <row r="18" spans="1:20" x14ac:dyDescent="0.25">
      <c r="A18">
        <v>785.63201904296875</v>
      </c>
      <c r="B18">
        <v>438.29998779296875</v>
      </c>
      <c r="J18">
        <f>'hidden params'!J18</f>
        <v>0</v>
      </c>
      <c r="K18" t="str">
        <f t="shared" si="0"/>
        <v/>
      </c>
      <c r="L18">
        <f t="shared" si="1"/>
        <v>0</v>
      </c>
      <c r="M18">
        <f t="shared" si="7"/>
        <v>0</v>
      </c>
      <c r="P18" t="str">
        <f t="shared" si="2"/>
        <v/>
      </c>
      <c r="Q18" t="str">
        <f t="shared" si="3"/>
        <v/>
      </c>
      <c r="R18" t="str">
        <f t="shared" si="4"/>
        <v/>
      </c>
      <c r="S18" t="str">
        <f t="shared" si="5"/>
        <v/>
      </c>
      <c r="T18" t="str">
        <f t="shared" si="6"/>
        <v/>
      </c>
    </row>
    <row r="19" spans="1:20" x14ac:dyDescent="0.25">
      <c r="A19">
        <v>785.64398193359375</v>
      </c>
      <c r="B19">
        <v>490</v>
      </c>
      <c r="J19">
        <f>'hidden params'!J19</f>
        <v>0</v>
      </c>
      <c r="K19" t="str">
        <f t="shared" si="0"/>
        <v/>
      </c>
      <c r="L19">
        <f t="shared" si="1"/>
        <v>0</v>
      </c>
      <c r="M19">
        <f t="shared" si="7"/>
        <v>0</v>
      </c>
      <c r="P19" t="str">
        <f t="shared" si="2"/>
        <v/>
      </c>
      <c r="Q19" t="str">
        <f t="shared" si="3"/>
        <v/>
      </c>
      <c r="R19" t="str">
        <f t="shared" si="4"/>
        <v/>
      </c>
      <c r="S19" t="str">
        <f t="shared" si="5"/>
        <v/>
      </c>
      <c r="T19" t="str">
        <f t="shared" si="6"/>
        <v/>
      </c>
    </row>
    <row r="20" spans="1:20" x14ac:dyDescent="0.25">
      <c r="A20">
        <v>785.656005859375</v>
      </c>
      <c r="B20">
        <v>461.70001220703125</v>
      </c>
      <c r="J20">
        <f>'hidden params'!J20</f>
        <v>0</v>
      </c>
      <c r="K20" t="str">
        <f t="shared" si="0"/>
        <v/>
      </c>
      <c r="L20">
        <f t="shared" si="1"/>
        <v>0</v>
      </c>
      <c r="M20">
        <f t="shared" si="7"/>
        <v>0</v>
      </c>
      <c r="P20" t="str">
        <f t="shared" si="2"/>
        <v/>
      </c>
      <c r="Q20" t="str">
        <f t="shared" si="3"/>
        <v/>
      </c>
      <c r="R20" t="str">
        <f t="shared" si="4"/>
        <v/>
      </c>
      <c r="S20" t="str">
        <f t="shared" si="5"/>
        <v/>
      </c>
      <c r="T20" t="str">
        <f t="shared" si="6"/>
        <v/>
      </c>
    </row>
    <row r="21" spans="1:20" x14ac:dyDescent="0.25">
      <c r="A21">
        <v>785.66900634765625</v>
      </c>
      <c r="B21">
        <v>386.79998779296875</v>
      </c>
      <c r="J21">
        <f>'hidden params'!J21</f>
        <v>0</v>
      </c>
      <c r="K21" t="str">
        <f t="shared" si="0"/>
        <v/>
      </c>
      <c r="L21">
        <f t="shared" si="1"/>
        <v>0</v>
      </c>
      <c r="M21">
        <f t="shared" si="7"/>
        <v>0</v>
      </c>
      <c r="P21" t="str">
        <f t="shared" si="2"/>
        <v/>
      </c>
      <c r="Q21" t="str">
        <f t="shared" si="3"/>
        <v/>
      </c>
      <c r="R21" t="str">
        <f t="shared" si="4"/>
        <v/>
      </c>
      <c r="S21" t="str">
        <f t="shared" si="5"/>
        <v/>
      </c>
      <c r="T21" t="str">
        <f t="shared" si="6"/>
        <v/>
      </c>
    </row>
    <row r="22" spans="1:20" x14ac:dyDescent="0.25">
      <c r="A22">
        <v>785.6810302734375</v>
      </c>
      <c r="B22">
        <v>478.20001220703125</v>
      </c>
      <c r="J22">
        <f>'hidden params'!J22</f>
        <v>0</v>
      </c>
      <c r="K22" t="str">
        <f t="shared" si="0"/>
        <v/>
      </c>
      <c r="L22">
        <f t="shared" si="1"/>
        <v>0</v>
      </c>
      <c r="M22">
        <f t="shared" si="7"/>
        <v>0</v>
      </c>
      <c r="P22" t="str">
        <f t="shared" si="2"/>
        <v/>
      </c>
      <c r="Q22" t="str">
        <f t="shared" si="3"/>
        <v/>
      </c>
      <c r="R22" t="str">
        <f t="shared" si="4"/>
        <v/>
      </c>
      <c r="S22" t="str">
        <f t="shared" si="5"/>
        <v/>
      </c>
      <c r="T22" t="str">
        <f t="shared" si="6"/>
        <v/>
      </c>
    </row>
    <row r="23" spans="1:20" x14ac:dyDescent="0.25">
      <c r="A23">
        <v>785.6929931640625</v>
      </c>
      <c r="B23">
        <v>642</v>
      </c>
      <c r="J23">
        <f>'hidden params'!J23</f>
        <v>0</v>
      </c>
      <c r="K23" t="str">
        <f t="shared" si="0"/>
        <v/>
      </c>
      <c r="L23">
        <f t="shared" si="1"/>
        <v>0</v>
      </c>
      <c r="M23">
        <f t="shared" si="7"/>
        <v>0</v>
      </c>
      <c r="P23" t="str">
        <f t="shared" si="2"/>
        <v/>
      </c>
      <c r="Q23" t="str">
        <f t="shared" si="3"/>
        <v/>
      </c>
      <c r="R23" t="str">
        <f t="shared" si="4"/>
        <v/>
      </c>
      <c r="S23" t="str">
        <f t="shared" si="5"/>
        <v/>
      </c>
      <c r="T23" t="str">
        <f t="shared" si="6"/>
        <v/>
      </c>
    </row>
    <row r="24" spans="1:20" x14ac:dyDescent="0.25">
      <c r="A24">
        <v>785.70501708984375</v>
      </c>
      <c r="B24">
        <v>735.5</v>
      </c>
      <c r="H24" t="s">
        <v>443</v>
      </c>
      <c r="I24">
        <v>790907745.21066487</v>
      </c>
      <c r="J24">
        <f>'hidden params'!J24</f>
        <v>0</v>
      </c>
      <c r="K24" t="str">
        <f t="shared" si="0"/>
        <v/>
      </c>
      <c r="L24">
        <f t="shared" si="1"/>
        <v>0</v>
      </c>
      <c r="M24">
        <f t="shared" si="7"/>
        <v>0</v>
      </c>
      <c r="P24" t="str">
        <f t="shared" si="2"/>
        <v/>
      </c>
      <c r="Q24" t="str">
        <f t="shared" si="3"/>
        <v/>
      </c>
      <c r="R24" t="str">
        <f t="shared" si="4"/>
        <v/>
      </c>
      <c r="S24" t="str">
        <f t="shared" si="5"/>
        <v/>
      </c>
      <c r="T24" t="str">
        <f t="shared" si="6"/>
        <v/>
      </c>
    </row>
    <row r="25" spans="1:20" x14ac:dyDescent="0.25">
      <c r="A25">
        <v>785.718017578125</v>
      </c>
      <c r="B25">
        <v>796.5</v>
      </c>
      <c r="J25">
        <f>'hidden params'!J25</f>
        <v>0</v>
      </c>
      <c r="K25" t="str">
        <f t="shared" si="0"/>
        <v/>
      </c>
      <c r="L25">
        <f t="shared" si="1"/>
        <v>0</v>
      </c>
      <c r="M25">
        <f t="shared" si="7"/>
        <v>0</v>
      </c>
      <c r="P25" t="str">
        <f t="shared" si="2"/>
        <v/>
      </c>
      <c r="Q25" t="str">
        <f t="shared" si="3"/>
        <v/>
      </c>
      <c r="R25" t="str">
        <f t="shared" si="4"/>
        <v/>
      </c>
      <c r="S25" t="str">
        <f t="shared" si="5"/>
        <v/>
      </c>
      <c r="T25" t="str">
        <f t="shared" si="6"/>
        <v/>
      </c>
    </row>
    <row r="26" spans="1:20" x14ac:dyDescent="0.25">
      <c r="A26">
        <v>785.72998046875</v>
      </c>
      <c r="B26">
        <v>948.79998779296875</v>
      </c>
      <c r="J26">
        <f>'hidden params'!J26</f>
        <v>0</v>
      </c>
      <c r="K26" t="str">
        <f t="shared" si="0"/>
        <v/>
      </c>
      <c r="L26">
        <f t="shared" si="1"/>
        <v>0</v>
      </c>
      <c r="M26">
        <f t="shared" si="7"/>
        <v>0</v>
      </c>
      <c r="P26" t="str">
        <f t="shared" si="2"/>
        <v/>
      </c>
      <c r="Q26" t="str">
        <f t="shared" si="3"/>
        <v/>
      </c>
      <c r="R26" t="str">
        <f t="shared" si="4"/>
        <v/>
      </c>
      <c r="S26" t="str">
        <f t="shared" si="5"/>
        <v/>
      </c>
      <c r="T26" t="str">
        <f t="shared" si="6"/>
        <v/>
      </c>
    </row>
    <row r="27" spans="1:20" x14ac:dyDescent="0.25">
      <c r="A27">
        <v>785.74200439453125</v>
      </c>
      <c r="B27">
        <v>1238</v>
      </c>
      <c r="J27">
        <f>'hidden params'!J27</f>
        <v>0</v>
      </c>
      <c r="K27" t="str">
        <f t="shared" si="0"/>
        <v/>
      </c>
      <c r="L27">
        <f t="shared" si="1"/>
        <v>0</v>
      </c>
      <c r="M27">
        <f t="shared" si="7"/>
        <v>0</v>
      </c>
      <c r="P27" t="str">
        <f t="shared" si="2"/>
        <v/>
      </c>
      <c r="Q27" t="str">
        <f t="shared" si="3"/>
        <v/>
      </c>
      <c r="R27" t="str">
        <f t="shared" si="4"/>
        <v/>
      </c>
      <c r="S27" t="str">
        <f t="shared" si="5"/>
        <v/>
      </c>
      <c r="T27" t="str">
        <f t="shared" si="6"/>
        <v/>
      </c>
    </row>
    <row r="28" spans="1:20" x14ac:dyDescent="0.25">
      <c r="A28">
        <v>785.7540283203125</v>
      </c>
      <c r="B28">
        <v>1373</v>
      </c>
      <c r="J28">
        <f>'hidden params'!J28</f>
        <v>0</v>
      </c>
      <c r="K28" t="str">
        <f t="shared" si="0"/>
        <v/>
      </c>
      <c r="L28">
        <f t="shared" si="1"/>
        <v>0</v>
      </c>
      <c r="M28">
        <f t="shared" si="7"/>
        <v>0</v>
      </c>
      <c r="P28" t="str">
        <f t="shared" si="2"/>
        <v/>
      </c>
      <c r="Q28" t="str">
        <f t="shared" si="3"/>
        <v/>
      </c>
      <c r="R28" t="str">
        <f t="shared" si="4"/>
        <v/>
      </c>
      <c r="S28" t="str">
        <f t="shared" si="5"/>
        <v/>
      </c>
      <c r="T28" t="str">
        <f t="shared" si="6"/>
        <v/>
      </c>
    </row>
    <row r="29" spans="1:20" x14ac:dyDescent="0.25">
      <c r="A29">
        <v>785.76702880859375</v>
      </c>
      <c r="B29">
        <v>1216</v>
      </c>
      <c r="J29">
        <f>'hidden params'!J29</f>
        <v>0</v>
      </c>
      <c r="K29" t="str">
        <f t="shared" si="0"/>
        <v/>
      </c>
      <c r="L29">
        <f t="shared" si="1"/>
        <v>0</v>
      </c>
      <c r="M29">
        <f t="shared" si="7"/>
        <v>0</v>
      </c>
      <c r="P29" t="str">
        <f t="shared" si="2"/>
        <v/>
      </c>
      <c r="Q29" t="str">
        <f t="shared" si="3"/>
        <v/>
      </c>
      <c r="R29" t="str">
        <f t="shared" si="4"/>
        <v/>
      </c>
      <c r="S29" t="str">
        <f t="shared" si="5"/>
        <v/>
      </c>
      <c r="T29" t="str">
        <f t="shared" si="6"/>
        <v/>
      </c>
    </row>
    <row r="30" spans="1:20" x14ac:dyDescent="0.25">
      <c r="A30">
        <v>785.77899169921875</v>
      </c>
      <c r="B30">
        <v>1077</v>
      </c>
      <c r="J30">
        <f>'hidden params'!J30</f>
        <v>0</v>
      </c>
      <c r="K30" t="str">
        <f t="shared" si="0"/>
        <v/>
      </c>
      <c r="L30">
        <f t="shared" si="1"/>
        <v>0</v>
      </c>
      <c r="M30">
        <f t="shared" si="7"/>
        <v>0</v>
      </c>
      <c r="P30" t="str">
        <f t="shared" si="2"/>
        <v/>
      </c>
      <c r="Q30" t="str">
        <f t="shared" si="3"/>
        <v/>
      </c>
      <c r="R30" t="str">
        <f t="shared" si="4"/>
        <v/>
      </c>
      <c r="S30" t="str">
        <f t="shared" si="5"/>
        <v/>
      </c>
      <c r="T30" t="str">
        <f t="shared" si="6"/>
        <v/>
      </c>
    </row>
    <row r="31" spans="1:20" x14ac:dyDescent="0.25">
      <c r="A31">
        <v>785.791015625</v>
      </c>
      <c r="B31">
        <v>1667</v>
      </c>
      <c r="J31">
        <f>'hidden params'!J31</f>
        <v>0</v>
      </c>
    </row>
    <row r="32" spans="1:20" x14ac:dyDescent="0.25">
      <c r="A32">
        <v>785.802978515625</v>
      </c>
      <c r="B32">
        <v>7552</v>
      </c>
      <c r="J32">
        <f>'hidden params'!J32</f>
        <v>0</v>
      </c>
    </row>
    <row r="33" spans="1:6" x14ac:dyDescent="0.25">
      <c r="A33">
        <v>785.81597900390625</v>
      </c>
      <c r="B33">
        <v>69890</v>
      </c>
    </row>
    <row r="34" spans="1:6" x14ac:dyDescent="0.25">
      <c r="A34">
        <v>785.8280029296875</v>
      </c>
      <c r="B34">
        <v>289500</v>
      </c>
    </row>
    <row r="35" spans="1:6" x14ac:dyDescent="0.25">
      <c r="A35">
        <v>785.84002685546875</v>
      </c>
      <c r="B35">
        <v>469600</v>
      </c>
    </row>
    <row r="36" spans="1:6" x14ac:dyDescent="0.25">
      <c r="A36">
        <v>785.85198974609375</v>
      </c>
      <c r="B36">
        <v>326200</v>
      </c>
    </row>
    <row r="37" spans="1:6" x14ac:dyDescent="0.25">
      <c r="A37">
        <v>785.864990234375</v>
      </c>
      <c r="B37">
        <v>90650</v>
      </c>
    </row>
    <row r="38" spans="1:6" x14ac:dyDescent="0.25">
      <c r="A38">
        <v>785.87701416015625</v>
      </c>
      <c r="B38">
        <v>9237</v>
      </c>
    </row>
    <row r="39" spans="1:6" x14ac:dyDescent="0.25">
      <c r="A39">
        <v>785.88897705078125</v>
      </c>
      <c r="B39">
        <v>1909</v>
      </c>
    </row>
    <row r="40" spans="1:6" x14ac:dyDescent="0.25">
      <c r="A40">
        <v>785.9010009765625</v>
      </c>
      <c r="B40">
        <v>1644</v>
      </c>
    </row>
    <row r="41" spans="1:6" x14ac:dyDescent="0.25">
      <c r="A41">
        <v>785.91302490234375</v>
      </c>
      <c r="B41">
        <v>2229</v>
      </c>
    </row>
    <row r="42" spans="1:6" x14ac:dyDescent="0.25">
      <c r="A42">
        <v>785.926025390625</v>
      </c>
      <c r="B42">
        <v>2371</v>
      </c>
    </row>
    <row r="43" spans="1:6" x14ac:dyDescent="0.25">
      <c r="A43">
        <v>785.93798828125</v>
      </c>
      <c r="B43">
        <v>1701</v>
      </c>
      <c r="F43">
        <v>88.325151790272102</v>
      </c>
    </row>
    <row r="44" spans="1:6" x14ac:dyDescent="0.25">
      <c r="A44">
        <v>785.95001220703125</v>
      </c>
      <c r="B44">
        <v>1046</v>
      </c>
      <c r="F44">
        <f xml:space="preserve"> $F$51 / 2</f>
        <v>88.325151790272102</v>
      </c>
    </row>
    <row r="45" spans="1:6" x14ac:dyDescent="0.25">
      <c r="A45">
        <v>785.96197509765625</v>
      </c>
      <c r="B45">
        <v>847</v>
      </c>
    </row>
    <row r="46" spans="1:6" x14ac:dyDescent="0.25">
      <c r="A46">
        <v>785.9749755859375</v>
      </c>
      <c r="B46">
        <v>790</v>
      </c>
    </row>
    <row r="47" spans="1:6" x14ac:dyDescent="0.25">
      <c r="A47">
        <v>785.98699951171875</v>
      </c>
      <c r="B47">
        <v>933.79998779296875</v>
      </c>
    </row>
    <row r="48" spans="1:6" x14ac:dyDescent="0.25">
      <c r="A48">
        <v>785.9990234375</v>
      </c>
      <c r="B48">
        <v>1042</v>
      </c>
    </row>
    <row r="49" spans="1:6" x14ac:dyDescent="0.25">
      <c r="A49">
        <v>786.010986328125</v>
      </c>
      <c r="B49">
        <v>774</v>
      </c>
    </row>
    <row r="50" spans="1:6" x14ac:dyDescent="0.25">
      <c r="A50">
        <v>786.02398681640625</v>
      </c>
      <c r="B50">
        <v>456.70001220703125</v>
      </c>
      <c r="E50" t="s">
        <v>437</v>
      </c>
      <c r="F50">
        <f>MEDIAN(F54:F62)</f>
        <v>127.16591089422053</v>
      </c>
    </row>
    <row r="51" spans="1:6" x14ac:dyDescent="0.25">
      <c r="A51">
        <v>786.0360107421875</v>
      </c>
      <c r="B51">
        <v>387.5</v>
      </c>
      <c r="E51" t="s">
        <v>438</v>
      </c>
      <c r="F51">
        <f>AVERAGE(F54:F62)</f>
        <v>176.6503035805442</v>
      </c>
    </row>
    <row r="52" spans="1:6" x14ac:dyDescent="0.25">
      <c r="A52">
        <v>786.0479736328125</v>
      </c>
      <c r="B52">
        <v>724</v>
      </c>
      <c r="E52" t="s">
        <v>439</v>
      </c>
      <c r="F52">
        <f>SUM(E$1:E$6)</f>
        <v>1072040</v>
      </c>
    </row>
    <row r="53" spans="1:6" x14ac:dyDescent="0.25">
      <c r="A53">
        <v>786.05999755859375</v>
      </c>
      <c r="B53">
        <v>1952</v>
      </c>
      <c r="E53" t="s">
        <v>440</v>
      </c>
      <c r="F53">
        <f>ABS(F52/F50)</f>
        <v>8430.2466947431149</v>
      </c>
    </row>
    <row r="54" spans="1:6" x14ac:dyDescent="0.25">
      <c r="A54">
        <v>786.072998046875</v>
      </c>
      <c r="B54">
        <v>3590</v>
      </c>
      <c r="F54">
        <f>AVERAGE(B1:B10)</f>
        <v>200.56999969482422</v>
      </c>
    </row>
    <row r="55" spans="1:6" x14ac:dyDescent="0.25">
      <c r="A55">
        <v>786.08502197265625</v>
      </c>
      <c r="B55">
        <v>3525</v>
      </c>
    </row>
    <row r="56" spans="1:6" x14ac:dyDescent="0.25">
      <c r="A56">
        <v>786.09698486328125</v>
      </c>
      <c r="B56">
        <v>1837</v>
      </c>
    </row>
    <row r="57" spans="1:6" x14ac:dyDescent="0.25">
      <c r="A57">
        <v>786.1090087890625</v>
      </c>
      <c r="B57">
        <v>780</v>
      </c>
      <c r="F57">
        <v>468.5</v>
      </c>
    </row>
    <row r="58" spans="1:6" x14ac:dyDescent="0.25">
      <c r="A58">
        <v>786.12200927734375</v>
      </c>
      <c r="B58">
        <v>682.20001220703125</v>
      </c>
      <c r="F58">
        <v>148.80000305175781</v>
      </c>
    </row>
    <row r="59" spans="1:6" x14ac:dyDescent="0.25">
      <c r="A59">
        <v>786.13397216796875</v>
      </c>
      <c r="B59">
        <v>813.29998779296875</v>
      </c>
      <c r="F59">
        <v>72.5</v>
      </c>
    </row>
    <row r="60" spans="1:6" x14ac:dyDescent="0.25">
      <c r="A60">
        <v>786.14599609375</v>
      </c>
      <c r="B60">
        <v>922.70001220703125</v>
      </c>
      <c r="F60">
        <v>64</v>
      </c>
    </row>
    <row r="61" spans="1:6" x14ac:dyDescent="0.25">
      <c r="A61">
        <v>786.15802001953125</v>
      </c>
      <c r="B61">
        <v>861</v>
      </c>
      <c r="F61">
        <f>AVERAGE(B$794:B$804)</f>
        <v>105.53181873668323</v>
      </c>
    </row>
    <row r="62" spans="1:6" x14ac:dyDescent="0.25">
      <c r="A62">
        <v>786.1710205078125</v>
      </c>
      <c r="B62">
        <v>744.20001220703125</v>
      </c>
    </row>
    <row r="63" spans="1:6" x14ac:dyDescent="0.25">
      <c r="A63">
        <v>786.1829833984375</v>
      </c>
      <c r="B63">
        <v>769.70001220703125</v>
      </c>
    </row>
    <row r="64" spans="1:6" x14ac:dyDescent="0.25">
      <c r="A64">
        <v>786.19500732421875</v>
      </c>
      <c r="B64">
        <v>1081</v>
      </c>
    </row>
    <row r="65" spans="1:2" x14ac:dyDescent="0.25">
      <c r="A65">
        <v>786.20697021484375</v>
      </c>
      <c r="B65">
        <v>1545</v>
      </c>
    </row>
    <row r="66" spans="1:2" x14ac:dyDescent="0.25">
      <c r="A66">
        <v>786.218994140625</v>
      </c>
      <c r="B66">
        <v>1624</v>
      </c>
    </row>
    <row r="67" spans="1:2" x14ac:dyDescent="0.25">
      <c r="A67">
        <v>786.23199462890625</v>
      </c>
      <c r="B67">
        <v>1278</v>
      </c>
    </row>
    <row r="68" spans="1:2" x14ac:dyDescent="0.25">
      <c r="A68">
        <v>786.2440185546875</v>
      </c>
      <c r="B68">
        <v>1027</v>
      </c>
    </row>
    <row r="69" spans="1:2" x14ac:dyDescent="0.25">
      <c r="A69">
        <v>786.2559814453125</v>
      </c>
      <c r="B69">
        <v>1080</v>
      </c>
    </row>
    <row r="70" spans="1:2" x14ac:dyDescent="0.25">
      <c r="A70">
        <v>786.26800537109375</v>
      </c>
      <c r="B70">
        <v>1155</v>
      </c>
    </row>
    <row r="71" spans="1:2" x14ac:dyDescent="0.25">
      <c r="A71">
        <v>786.281005859375</v>
      </c>
      <c r="B71">
        <v>1146</v>
      </c>
    </row>
    <row r="72" spans="1:2" x14ac:dyDescent="0.25">
      <c r="A72">
        <v>786.29302978515625</v>
      </c>
      <c r="B72">
        <v>1998</v>
      </c>
    </row>
    <row r="73" spans="1:2" x14ac:dyDescent="0.25">
      <c r="A73">
        <v>786.30499267578125</v>
      </c>
      <c r="B73">
        <v>9238</v>
      </c>
    </row>
    <row r="74" spans="1:2" x14ac:dyDescent="0.25">
      <c r="A74">
        <v>786.3170166015625</v>
      </c>
      <c r="B74">
        <v>73180</v>
      </c>
    </row>
    <row r="75" spans="1:2" x14ac:dyDescent="0.25">
      <c r="A75">
        <v>786.33001708984375</v>
      </c>
      <c r="B75">
        <v>263100</v>
      </c>
    </row>
    <row r="76" spans="1:2" x14ac:dyDescent="0.25">
      <c r="A76">
        <v>786.34197998046875</v>
      </c>
      <c r="B76">
        <v>392700</v>
      </c>
    </row>
    <row r="77" spans="1:2" x14ac:dyDescent="0.25">
      <c r="A77">
        <v>786.35400390625</v>
      </c>
      <c r="B77">
        <v>257800</v>
      </c>
    </row>
    <row r="78" spans="1:2" x14ac:dyDescent="0.25">
      <c r="A78">
        <v>786.36602783203125</v>
      </c>
      <c r="B78">
        <v>70360</v>
      </c>
    </row>
    <row r="79" spans="1:2" x14ac:dyDescent="0.25">
      <c r="A79">
        <v>786.3790283203125</v>
      </c>
      <c r="B79">
        <v>8668</v>
      </c>
    </row>
    <row r="80" spans="1:2" x14ac:dyDescent="0.25">
      <c r="A80">
        <v>786.3909912109375</v>
      </c>
      <c r="B80">
        <v>1802</v>
      </c>
    </row>
    <row r="81" spans="1:2" x14ac:dyDescent="0.25">
      <c r="A81">
        <v>786.40301513671875</v>
      </c>
      <c r="B81">
        <v>1762</v>
      </c>
    </row>
    <row r="82" spans="1:2" x14ac:dyDescent="0.25">
      <c r="A82">
        <v>786.41497802734375</v>
      </c>
      <c r="B82">
        <v>2342</v>
      </c>
    </row>
    <row r="83" spans="1:2" x14ac:dyDescent="0.25">
      <c r="A83">
        <v>786.427978515625</v>
      </c>
      <c r="B83">
        <v>2304</v>
      </c>
    </row>
    <row r="84" spans="1:2" x14ac:dyDescent="0.25">
      <c r="A84">
        <v>786.44000244140625</v>
      </c>
      <c r="B84">
        <v>1561</v>
      </c>
    </row>
    <row r="85" spans="1:2" x14ac:dyDescent="0.25">
      <c r="A85">
        <v>786.4520263671875</v>
      </c>
      <c r="B85">
        <v>938.5</v>
      </c>
    </row>
    <row r="86" spans="1:2" x14ac:dyDescent="0.25">
      <c r="A86">
        <v>786.4639892578125</v>
      </c>
      <c r="B86">
        <v>734.79998779296875</v>
      </c>
    </row>
    <row r="87" spans="1:2" x14ac:dyDescent="0.25">
      <c r="A87">
        <v>786.47698974609375</v>
      </c>
      <c r="B87">
        <v>775.5</v>
      </c>
    </row>
    <row r="88" spans="1:2" x14ac:dyDescent="0.25">
      <c r="A88">
        <v>786.489013671875</v>
      </c>
      <c r="B88">
        <v>935.5</v>
      </c>
    </row>
    <row r="89" spans="1:2" x14ac:dyDescent="0.25">
      <c r="A89">
        <v>786.5009765625</v>
      </c>
      <c r="B89">
        <v>958.20001220703125</v>
      </c>
    </row>
    <row r="90" spans="1:2" x14ac:dyDescent="0.25">
      <c r="A90">
        <v>786.51300048828125</v>
      </c>
      <c r="B90">
        <v>778.5</v>
      </c>
    </row>
    <row r="91" spans="1:2" x14ac:dyDescent="0.25">
      <c r="A91">
        <v>786.5260009765625</v>
      </c>
      <c r="B91">
        <v>616</v>
      </c>
    </row>
    <row r="92" spans="1:2" x14ac:dyDescent="0.25">
      <c r="A92">
        <v>786.53802490234375</v>
      </c>
      <c r="B92">
        <v>542</v>
      </c>
    </row>
    <row r="93" spans="1:2" x14ac:dyDescent="0.25">
      <c r="A93">
        <v>786.54998779296875</v>
      </c>
      <c r="B93">
        <v>477</v>
      </c>
    </row>
    <row r="94" spans="1:2" x14ac:dyDescent="0.25">
      <c r="A94">
        <v>786.56201171875</v>
      </c>
      <c r="B94">
        <v>472.79998779296875</v>
      </c>
    </row>
    <row r="95" spans="1:2" x14ac:dyDescent="0.25">
      <c r="A95">
        <v>786.57501220703125</v>
      </c>
      <c r="B95">
        <v>918</v>
      </c>
    </row>
    <row r="96" spans="1:2" x14ac:dyDescent="0.25">
      <c r="A96">
        <v>786.58697509765625</v>
      </c>
      <c r="B96">
        <v>2136</v>
      </c>
    </row>
    <row r="97" spans="1:2" x14ac:dyDescent="0.25">
      <c r="A97">
        <v>786.5989990234375</v>
      </c>
      <c r="B97">
        <v>3063</v>
      </c>
    </row>
    <row r="98" spans="1:2" x14ac:dyDescent="0.25">
      <c r="A98">
        <v>786.61102294921875</v>
      </c>
      <c r="B98">
        <v>2466</v>
      </c>
    </row>
    <row r="99" spans="1:2" x14ac:dyDescent="0.25">
      <c r="A99">
        <v>786.62298583984375</v>
      </c>
      <c r="B99">
        <v>1263</v>
      </c>
    </row>
    <row r="100" spans="1:2" x14ac:dyDescent="0.25">
      <c r="A100">
        <v>786.635986328125</v>
      </c>
      <c r="B100">
        <v>664.5</v>
      </c>
    </row>
    <row r="101" spans="1:2" x14ac:dyDescent="0.25">
      <c r="A101">
        <v>786.64801025390625</v>
      </c>
      <c r="B101">
        <v>488</v>
      </c>
    </row>
    <row r="102" spans="1:2" x14ac:dyDescent="0.25">
      <c r="A102">
        <v>786.65997314453125</v>
      </c>
      <c r="B102">
        <v>403.70001220703125</v>
      </c>
    </row>
    <row r="103" spans="1:2" x14ac:dyDescent="0.25">
      <c r="A103">
        <v>786.6719970703125</v>
      </c>
      <c r="B103">
        <v>377.5</v>
      </c>
    </row>
    <row r="104" spans="1:2" x14ac:dyDescent="0.25">
      <c r="A104">
        <v>786.68499755859375</v>
      </c>
      <c r="B104">
        <v>364.29998779296875</v>
      </c>
    </row>
    <row r="105" spans="1:2" x14ac:dyDescent="0.25">
      <c r="A105">
        <v>786.697021484375</v>
      </c>
      <c r="B105">
        <v>506.5</v>
      </c>
    </row>
    <row r="106" spans="1:2" x14ac:dyDescent="0.25">
      <c r="A106">
        <v>786.708984375</v>
      </c>
      <c r="B106">
        <v>850.20001220703125</v>
      </c>
    </row>
    <row r="107" spans="1:2" x14ac:dyDescent="0.25">
      <c r="A107">
        <v>786.72100830078125</v>
      </c>
      <c r="B107">
        <v>998.20001220703125</v>
      </c>
    </row>
    <row r="108" spans="1:2" x14ac:dyDescent="0.25">
      <c r="A108">
        <v>786.7340087890625</v>
      </c>
      <c r="B108">
        <v>761.20001220703125</v>
      </c>
    </row>
    <row r="109" spans="1:2" x14ac:dyDescent="0.25">
      <c r="A109">
        <v>786.7459716796875</v>
      </c>
      <c r="B109">
        <v>603.70001220703125</v>
      </c>
    </row>
    <row r="110" spans="1:2" x14ac:dyDescent="0.25">
      <c r="A110">
        <v>786.75799560546875</v>
      </c>
      <c r="B110">
        <v>754.5</v>
      </c>
    </row>
    <row r="111" spans="1:2" x14ac:dyDescent="0.25">
      <c r="A111">
        <v>786.77001953125</v>
      </c>
      <c r="B111">
        <v>833.79998779296875</v>
      </c>
    </row>
    <row r="112" spans="1:2" x14ac:dyDescent="0.25">
      <c r="A112">
        <v>786.78302001953125</v>
      </c>
      <c r="B112">
        <v>849.20001220703125</v>
      </c>
    </row>
    <row r="113" spans="1:2" x14ac:dyDescent="0.25">
      <c r="A113">
        <v>786.79498291015625</v>
      </c>
      <c r="B113">
        <v>1810</v>
      </c>
    </row>
    <row r="114" spans="1:2" x14ac:dyDescent="0.25">
      <c r="A114">
        <v>786.8070068359375</v>
      </c>
      <c r="B114">
        <v>9255</v>
      </c>
    </row>
    <row r="115" spans="1:2" x14ac:dyDescent="0.25">
      <c r="A115">
        <v>786.8189697265625</v>
      </c>
      <c r="B115">
        <v>46910</v>
      </c>
    </row>
    <row r="116" spans="1:2" x14ac:dyDescent="0.25">
      <c r="A116">
        <v>786.83197021484375</v>
      </c>
      <c r="B116">
        <v>124900</v>
      </c>
    </row>
    <row r="117" spans="1:2" x14ac:dyDescent="0.25">
      <c r="A117">
        <v>786.843994140625</v>
      </c>
      <c r="B117">
        <v>162800</v>
      </c>
    </row>
    <row r="118" spans="1:2" x14ac:dyDescent="0.25">
      <c r="A118">
        <v>786.85601806640625</v>
      </c>
      <c r="B118">
        <v>104100</v>
      </c>
    </row>
    <row r="119" spans="1:2" x14ac:dyDescent="0.25">
      <c r="A119">
        <v>786.86798095703125</v>
      </c>
      <c r="B119">
        <v>31910</v>
      </c>
    </row>
    <row r="120" spans="1:2" x14ac:dyDescent="0.25">
      <c r="A120">
        <v>786.8809814453125</v>
      </c>
      <c r="B120">
        <v>5805</v>
      </c>
    </row>
    <row r="121" spans="1:2" x14ac:dyDescent="0.25">
      <c r="A121">
        <v>786.89300537109375</v>
      </c>
      <c r="B121">
        <v>1663</v>
      </c>
    </row>
    <row r="122" spans="1:2" x14ac:dyDescent="0.25">
      <c r="A122">
        <v>786.905029296875</v>
      </c>
      <c r="B122">
        <v>1176</v>
      </c>
    </row>
    <row r="123" spans="1:2" x14ac:dyDescent="0.25">
      <c r="A123">
        <v>786.9169921875</v>
      </c>
      <c r="B123">
        <v>1174</v>
      </c>
    </row>
    <row r="124" spans="1:2" x14ac:dyDescent="0.25">
      <c r="A124">
        <v>786.92999267578125</v>
      </c>
      <c r="B124">
        <v>948.5</v>
      </c>
    </row>
    <row r="125" spans="1:2" x14ac:dyDescent="0.25">
      <c r="A125">
        <v>786.9420166015625</v>
      </c>
      <c r="B125">
        <v>573.5</v>
      </c>
    </row>
    <row r="126" spans="1:2" x14ac:dyDescent="0.25">
      <c r="A126">
        <v>786.9539794921875</v>
      </c>
      <c r="B126">
        <v>393.5</v>
      </c>
    </row>
    <row r="127" spans="1:2" x14ac:dyDescent="0.25">
      <c r="A127">
        <v>786.96600341796875</v>
      </c>
      <c r="B127">
        <v>448.5</v>
      </c>
    </row>
    <row r="128" spans="1:2" x14ac:dyDescent="0.25">
      <c r="A128">
        <v>786.97900390625</v>
      </c>
      <c r="B128">
        <v>510</v>
      </c>
    </row>
    <row r="129" spans="1:2" x14ac:dyDescent="0.25">
      <c r="A129">
        <v>786.99102783203125</v>
      </c>
      <c r="B129">
        <v>433.79998779296875</v>
      </c>
    </row>
    <row r="130" spans="1:2" x14ac:dyDescent="0.25">
      <c r="A130">
        <v>787.00299072265625</v>
      </c>
      <c r="B130">
        <v>335.29998779296875</v>
      </c>
    </row>
    <row r="131" spans="1:2" x14ac:dyDescent="0.25">
      <c r="A131">
        <v>787.0150146484375</v>
      </c>
      <c r="B131">
        <v>312</v>
      </c>
    </row>
    <row r="132" spans="1:2" x14ac:dyDescent="0.25">
      <c r="A132">
        <v>787.02801513671875</v>
      </c>
      <c r="B132">
        <v>331.29998779296875</v>
      </c>
    </row>
    <row r="133" spans="1:2" x14ac:dyDescent="0.25">
      <c r="A133">
        <v>787.03997802734375</v>
      </c>
      <c r="B133">
        <v>359</v>
      </c>
    </row>
    <row r="134" spans="1:2" x14ac:dyDescent="0.25">
      <c r="A134">
        <v>787.052001953125</v>
      </c>
      <c r="B134">
        <v>320.5</v>
      </c>
    </row>
    <row r="135" spans="1:2" x14ac:dyDescent="0.25">
      <c r="A135">
        <v>787.06402587890625</v>
      </c>
      <c r="B135">
        <v>254.69999694824219</v>
      </c>
    </row>
    <row r="136" spans="1:2" x14ac:dyDescent="0.25">
      <c r="A136">
        <v>787.0770263671875</v>
      </c>
      <c r="B136">
        <v>279.70001220703125</v>
      </c>
    </row>
    <row r="137" spans="1:2" x14ac:dyDescent="0.25">
      <c r="A137">
        <v>787.0889892578125</v>
      </c>
      <c r="B137">
        <v>468.5</v>
      </c>
    </row>
    <row r="138" spans="1:2" x14ac:dyDescent="0.25">
      <c r="A138">
        <v>787.10101318359375</v>
      </c>
      <c r="B138">
        <v>688.29998779296875</v>
      </c>
    </row>
    <row r="139" spans="1:2" x14ac:dyDescent="0.25">
      <c r="A139">
        <v>787.11297607421875</v>
      </c>
      <c r="B139">
        <v>602.70001220703125</v>
      </c>
    </row>
    <row r="140" spans="1:2" x14ac:dyDescent="0.25">
      <c r="A140">
        <v>787.1259765625</v>
      </c>
      <c r="B140">
        <v>345.79998779296875</v>
      </c>
    </row>
    <row r="141" spans="1:2" x14ac:dyDescent="0.25">
      <c r="A141">
        <v>787.13800048828125</v>
      </c>
      <c r="B141">
        <v>277.70001220703125</v>
      </c>
    </row>
    <row r="142" spans="1:2" x14ac:dyDescent="0.25">
      <c r="A142">
        <v>787.1500244140625</v>
      </c>
      <c r="B142">
        <v>300.20001220703125</v>
      </c>
    </row>
    <row r="143" spans="1:2" x14ac:dyDescent="0.25">
      <c r="A143">
        <v>787.1619873046875</v>
      </c>
      <c r="B143">
        <v>249</v>
      </c>
    </row>
    <row r="144" spans="1:2" x14ac:dyDescent="0.25">
      <c r="A144">
        <v>787.17498779296875</v>
      </c>
      <c r="B144">
        <v>195.80000305175781</v>
      </c>
    </row>
    <row r="145" spans="1:2" x14ac:dyDescent="0.25">
      <c r="A145">
        <v>787.18701171875</v>
      </c>
      <c r="B145">
        <v>188.30000305175781</v>
      </c>
    </row>
    <row r="146" spans="1:2" x14ac:dyDescent="0.25">
      <c r="A146">
        <v>787.198974609375</v>
      </c>
      <c r="B146">
        <v>207.5</v>
      </c>
    </row>
    <row r="147" spans="1:2" x14ac:dyDescent="0.25">
      <c r="A147">
        <v>787.21099853515625</v>
      </c>
      <c r="B147">
        <v>248</v>
      </c>
    </row>
    <row r="148" spans="1:2" x14ac:dyDescent="0.25">
      <c r="A148">
        <v>787.2239990234375</v>
      </c>
      <c r="B148">
        <v>295.5</v>
      </c>
    </row>
    <row r="149" spans="1:2" x14ac:dyDescent="0.25">
      <c r="A149">
        <v>787.23602294921875</v>
      </c>
      <c r="B149">
        <v>367.20001220703125</v>
      </c>
    </row>
    <row r="150" spans="1:2" x14ac:dyDescent="0.25">
      <c r="A150">
        <v>787.24798583984375</v>
      </c>
      <c r="B150">
        <v>406.70001220703125</v>
      </c>
    </row>
    <row r="151" spans="1:2" x14ac:dyDescent="0.25">
      <c r="A151">
        <v>787.260009765625</v>
      </c>
      <c r="B151">
        <v>428.5</v>
      </c>
    </row>
    <row r="152" spans="1:2" x14ac:dyDescent="0.25">
      <c r="A152">
        <v>787.27301025390625</v>
      </c>
      <c r="B152">
        <v>553</v>
      </c>
    </row>
    <row r="153" spans="1:2" x14ac:dyDescent="0.25">
      <c r="A153">
        <v>787.28497314453125</v>
      </c>
      <c r="B153">
        <v>792</v>
      </c>
    </row>
    <row r="154" spans="1:2" x14ac:dyDescent="0.25">
      <c r="A154">
        <v>787.2969970703125</v>
      </c>
      <c r="B154">
        <v>1595</v>
      </c>
    </row>
    <row r="155" spans="1:2" x14ac:dyDescent="0.25">
      <c r="A155">
        <v>787.30902099609375</v>
      </c>
      <c r="B155">
        <v>5552</v>
      </c>
    </row>
    <row r="156" spans="1:2" x14ac:dyDescent="0.25">
      <c r="A156">
        <v>787.322021484375</v>
      </c>
      <c r="B156">
        <v>19320</v>
      </c>
    </row>
    <row r="157" spans="1:2" x14ac:dyDescent="0.25">
      <c r="A157">
        <v>787.333984375</v>
      </c>
      <c r="B157">
        <v>40310</v>
      </c>
    </row>
    <row r="158" spans="1:2" x14ac:dyDescent="0.25">
      <c r="A158">
        <v>787.34600830078125</v>
      </c>
      <c r="B158">
        <v>46940</v>
      </c>
    </row>
    <row r="159" spans="1:2" x14ac:dyDescent="0.25">
      <c r="A159">
        <v>787.35797119140625</v>
      </c>
      <c r="B159">
        <v>31240</v>
      </c>
    </row>
    <row r="160" spans="1:2" x14ac:dyDescent="0.25">
      <c r="A160">
        <v>787.3709716796875</v>
      </c>
      <c r="B160">
        <v>12570</v>
      </c>
    </row>
    <row r="161" spans="1:2" x14ac:dyDescent="0.25">
      <c r="A161">
        <v>787.38299560546875</v>
      </c>
      <c r="B161">
        <v>3661</v>
      </c>
    </row>
    <row r="162" spans="1:2" x14ac:dyDescent="0.25">
      <c r="A162">
        <v>787.39501953125</v>
      </c>
      <c r="B162">
        <v>1190</v>
      </c>
    </row>
    <row r="163" spans="1:2" x14ac:dyDescent="0.25">
      <c r="A163">
        <v>787.406982421875</v>
      </c>
      <c r="B163">
        <v>641</v>
      </c>
    </row>
    <row r="164" spans="1:2" x14ac:dyDescent="0.25">
      <c r="A164">
        <v>787.41998291015625</v>
      </c>
      <c r="B164">
        <v>423.20001220703125</v>
      </c>
    </row>
    <row r="165" spans="1:2" x14ac:dyDescent="0.25">
      <c r="A165">
        <v>787.4320068359375</v>
      </c>
      <c r="B165">
        <v>277.5</v>
      </c>
    </row>
    <row r="166" spans="1:2" x14ac:dyDescent="0.25">
      <c r="A166">
        <v>787.4439697265625</v>
      </c>
      <c r="B166">
        <v>190.5</v>
      </c>
    </row>
    <row r="167" spans="1:2" x14ac:dyDescent="0.25">
      <c r="A167">
        <v>787.45599365234375</v>
      </c>
      <c r="B167">
        <v>215</v>
      </c>
    </row>
    <row r="168" spans="1:2" x14ac:dyDescent="0.25">
      <c r="A168">
        <v>787.468994140625</v>
      </c>
      <c r="B168">
        <v>343</v>
      </c>
    </row>
    <row r="169" spans="1:2" x14ac:dyDescent="0.25">
      <c r="A169">
        <v>787.48101806640625</v>
      </c>
      <c r="B169">
        <v>390</v>
      </c>
    </row>
    <row r="170" spans="1:2" x14ac:dyDescent="0.25">
      <c r="A170">
        <v>787.49298095703125</v>
      </c>
      <c r="B170">
        <v>274</v>
      </c>
    </row>
    <row r="171" spans="1:2" x14ac:dyDescent="0.25">
      <c r="A171">
        <v>787.5050048828125</v>
      </c>
      <c r="B171">
        <v>211.5</v>
      </c>
    </row>
    <row r="172" spans="1:2" x14ac:dyDescent="0.25">
      <c r="A172">
        <v>787.51800537109375</v>
      </c>
      <c r="B172">
        <v>236</v>
      </c>
    </row>
    <row r="173" spans="1:2" x14ac:dyDescent="0.25">
      <c r="A173">
        <v>787.530029296875</v>
      </c>
      <c r="B173">
        <v>188.80000305175781</v>
      </c>
    </row>
    <row r="174" spans="1:2" x14ac:dyDescent="0.25">
      <c r="A174">
        <v>787.5419921875</v>
      </c>
      <c r="B174">
        <v>129.30000305175781</v>
      </c>
    </row>
    <row r="175" spans="1:2" x14ac:dyDescent="0.25">
      <c r="A175">
        <v>787.55401611328125</v>
      </c>
      <c r="B175">
        <v>131</v>
      </c>
    </row>
    <row r="176" spans="1:2" x14ac:dyDescent="0.25">
      <c r="A176">
        <v>787.5670166015625</v>
      </c>
      <c r="B176">
        <v>144</v>
      </c>
    </row>
    <row r="177" spans="1:2" x14ac:dyDescent="0.25">
      <c r="A177">
        <v>787.5789794921875</v>
      </c>
      <c r="B177">
        <v>139.80000305175781</v>
      </c>
    </row>
    <row r="178" spans="1:2" x14ac:dyDescent="0.25">
      <c r="A178">
        <v>787.59100341796875</v>
      </c>
      <c r="B178">
        <v>148.80000305175781</v>
      </c>
    </row>
    <row r="179" spans="1:2" x14ac:dyDescent="0.25">
      <c r="A179">
        <v>787.60302734375</v>
      </c>
      <c r="B179">
        <v>181.30000305175781</v>
      </c>
    </row>
    <row r="180" spans="1:2" x14ac:dyDescent="0.25">
      <c r="A180">
        <v>787.61602783203125</v>
      </c>
      <c r="B180">
        <v>170.5</v>
      </c>
    </row>
    <row r="181" spans="1:2" x14ac:dyDescent="0.25">
      <c r="A181">
        <v>787.62799072265625</v>
      </c>
      <c r="B181">
        <v>107.69999694824219</v>
      </c>
    </row>
    <row r="182" spans="1:2" x14ac:dyDescent="0.25">
      <c r="A182">
        <v>787.6400146484375</v>
      </c>
      <c r="B182">
        <v>100</v>
      </c>
    </row>
    <row r="183" spans="1:2" x14ac:dyDescent="0.25">
      <c r="A183">
        <v>787.6519775390625</v>
      </c>
      <c r="B183">
        <v>126</v>
      </c>
    </row>
    <row r="184" spans="1:2" x14ac:dyDescent="0.25">
      <c r="A184">
        <v>787.66497802734375</v>
      </c>
      <c r="B184">
        <v>101.5</v>
      </c>
    </row>
    <row r="185" spans="1:2" x14ac:dyDescent="0.25">
      <c r="A185">
        <v>787.677001953125</v>
      </c>
      <c r="B185">
        <v>73.75</v>
      </c>
    </row>
    <row r="186" spans="1:2" x14ac:dyDescent="0.25">
      <c r="A186">
        <v>787.68902587890625</v>
      </c>
      <c r="B186">
        <v>88.25</v>
      </c>
    </row>
    <row r="187" spans="1:2" x14ac:dyDescent="0.25">
      <c r="A187">
        <v>787.70098876953125</v>
      </c>
      <c r="B187">
        <v>128.80000305175781</v>
      </c>
    </row>
    <row r="188" spans="1:2" x14ac:dyDescent="0.25">
      <c r="A188">
        <v>787.7139892578125</v>
      </c>
      <c r="B188">
        <v>179.30000305175781</v>
      </c>
    </row>
    <row r="189" spans="1:2" x14ac:dyDescent="0.25">
      <c r="A189">
        <v>787.72601318359375</v>
      </c>
      <c r="B189">
        <v>215.19999694824219</v>
      </c>
    </row>
    <row r="190" spans="1:2" x14ac:dyDescent="0.25">
      <c r="A190">
        <v>787.73797607421875</v>
      </c>
      <c r="B190">
        <v>197</v>
      </c>
    </row>
    <row r="191" spans="1:2" x14ac:dyDescent="0.25">
      <c r="A191">
        <v>787.75</v>
      </c>
      <c r="B191">
        <v>173.5</v>
      </c>
    </row>
    <row r="192" spans="1:2" x14ac:dyDescent="0.25">
      <c r="A192">
        <v>787.76300048828125</v>
      </c>
      <c r="B192">
        <v>207.19999694824219</v>
      </c>
    </row>
    <row r="193" spans="1:2" x14ac:dyDescent="0.25">
      <c r="A193">
        <v>787.7750244140625</v>
      </c>
      <c r="B193">
        <v>296.70001220703125</v>
      </c>
    </row>
    <row r="194" spans="1:2" x14ac:dyDescent="0.25">
      <c r="A194">
        <v>787.7869873046875</v>
      </c>
      <c r="B194">
        <v>447.5</v>
      </c>
    </row>
    <row r="195" spans="1:2" x14ac:dyDescent="0.25">
      <c r="A195">
        <v>787.79901123046875</v>
      </c>
      <c r="B195">
        <v>963.5</v>
      </c>
    </row>
    <row r="196" spans="1:2" x14ac:dyDescent="0.25">
      <c r="A196">
        <v>787.81201171875</v>
      </c>
      <c r="B196">
        <v>3081</v>
      </c>
    </row>
    <row r="197" spans="1:2" x14ac:dyDescent="0.25">
      <c r="A197">
        <v>787.823974609375</v>
      </c>
      <c r="B197">
        <v>7535</v>
      </c>
    </row>
    <row r="198" spans="1:2" x14ac:dyDescent="0.25">
      <c r="A198">
        <v>787.83599853515625</v>
      </c>
      <c r="B198">
        <v>11710</v>
      </c>
    </row>
    <row r="199" spans="1:2" x14ac:dyDescent="0.25">
      <c r="A199">
        <v>787.8480224609375</v>
      </c>
      <c r="B199">
        <v>12000</v>
      </c>
    </row>
    <row r="200" spans="1:2" x14ac:dyDescent="0.25">
      <c r="A200">
        <v>787.86102294921875</v>
      </c>
      <c r="B200">
        <v>8420</v>
      </c>
    </row>
    <row r="201" spans="1:2" x14ac:dyDescent="0.25">
      <c r="A201">
        <v>787.87298583984375</v>
      </c>
      <c r="B201">
        <v>4114</v>
      </c>
    </row>
    <row r="202" spans="1:2" x14ac:dyDescent="0.25">
      <c r="A202">
        <v>787.885009765625</v>
      </c>
      <c r="B202">
        <v>1492</v>
      </c>
    </row>
    <row r="203" spans="1:2" x14ac:dyDescent="0.25">
      <c r="A203">
        <v>787.89697265625</v>
      </c>
      <c r="B203">
        <v>509.5</v>
      </c>
    </row>
    <row r="204" spans="1:2" x14ac:dyDescent="0.25">
      <c r="A204">
        <v>787.90997314453125</v>
      </c>
      <c r="B204">
        <v>267</v>
      </c>
    </row>
    <row r="205" spans="1:2" x14ac:dyDescent="0.25">
      <c r="A205">
        <v>787.9219970703125</v>
      </c>
      <c r="B205">
        <v>237</v>
      </c>
    </row>
    <row r="206" spans="1:2" x14ac:dyDescent="0.25">
      <c r="A206">
        <v>787.93402099609375</v>
      </c>
      <c r="B206">
        <v>176.5</v>
      </c>
    </row>
    <row r="207" spans="1:2" x14ac:dyDescent="0.25">
      <c r="A207">
        <v>787.94598388671875</v>
      </c>
      <c r="B207">
        <v>110</v>
      </c>
    </row>
    <row r="208" spans="1:2" x14ac:dyDescent="0.25">
      <c r="A208">
        <v>787.958984375</v>
      </c>
      <c r="B208">
        <v>117.80000305175781</v>
      </c>
    </row>
    <row r="209" spans="1:2" x14ac:dyDescent="0.25">
      <c r="A209">
        <v>787.97100830078125</v>
      </c>
      <c r="B209">
        <v>138.5</v>
      </c>
    </row>
    <row r="210" spans="1:2" x14ac:dyDescent="0.25">
      <c r="A210">
        <v>787.98297119140625</v>
      </c>
      <c r="B210">
        <v>107.30000305175781</v>
      </c>
    </row>
    <row r="211" spans="1:2" x14ac:dyDescent="0.25">
      <c r="A211">
        <v>787.9949951171875</v>
      </c>
      <c r="B211">
        <v>104.5</v>
      </c>
    </row>
    <row r="212" spans="1:2" x14ac:dyDescent="0.25">
      <c r="A212">
        <v>788.00799560546875</v>
      </c>
      <c r="B212">
        <v>135.30000305175781</v>
      </c>
    </row>
    <row r="213" spans="1:2" x14ac:dyDescent="0.25">
      <c r="A213">
        <v>788.02001953125</v>
      </c>
      <c r="B213">
        <v>121.80000305175781</v>
      </c>
    </row>
    <row r="214" spans="1:2" x14ac:dyDescent="0.25">
      <c r="A214">
        <v>788.031982421875</v>
      </c>
      <c r="B214">
        <v>65.5</v>
      </c>
    </row>
    <row r="215" spans="1:2" x14ac:dyDescent="0.25">
      <c r="A215">
        <v>788.04400634765625</v>
      </c>
      <c r="B215">
        <v>27.25</v>
      </c>
    </row>
    <row r="216" spans="1:2" x14ac:dyDescent="0.25">
      <c r="A216">
        <v>788.0570068359375</v>
      </c>
      <c r="B216">
        <v>32</v>
      </c>
    </row>
    <row r="217" spans="1:2" x14ac:dyDescent="0.25">
      <c r="A217">
        <v>788.0689697265625</v>
      </c>
      <c r="B217">
        <v>46.5</v>
      </c>
    </row>
    <row r="218" spans="1:2" x14ac:dyDescent="0.25">
      <c r="A218">
        <v>788.08099365234375</v>
      </c>
      <c r="B218">
        <v>55.5</v>
      </c>
    </row>
    <row r="219" spans="1:2" x14ac:dyDescent="0.25">
      <c r="A219">
        <v>788.093994140625</v>
      </c>
      <c r="B219">
        <v>72.5</v>
      </c>
    </row>
    <row r="220" spans="1:2" x14ac:dyDescent="0.25">
      <c r="A220">
        <v>788.10601806640625</v>
      </c>
      <c r="B220">
        <v>87.5</v>
      </c>
    </row>
    <row r="221" spans="1:2" x14ac:dyDescent="0.25">
      <c r="A221">
        <v>788.11798095703125</v>
      </c>
      <c r="B221">
        <v>69.5</v>
      </c>
    </row>
    <row r="222" spans="1:2" x14ac:dyDescent="0.25">
      <c r="A222">
        <v>788.1300048828125</v>
      </c>
      <c r="B222">
        <v>67</v>
      </c>
    </row>
    <row r="223" spans="1:2" x14ac:dyDescent="0.25">
      <c r="A223">
        <v>788.14300537109375</v>
      </c>
      <c r="B223">
        <v>105.5</v>
      </c>
    </row>
    <row r="224" spans="1:2" x14ac:dyDescent="0.25">
      <c r="A224">
        <v>788.155029296875</v>
      </c>
      <c r="B224">
        <v>119.19999694824219</v>
      </c>
    </row>
    <row r="225" spans="1:2" x14ac:dyDescent="0.25">
      <c r="A225">
        <v>788.1669921875</v>
      </c>
      <c r="B225">
        <v>120.5</v>
      </c>
    </row>
    <row r="226" spans="1:2" x14ac:dyDescent="0.25">
      <c r="A226">
        <v>788.17901611328125</v>
      </c>
      <c r="B226">
        <v>116.30000305175781</v>
      </c>
    </row>
    <row r="227" spans="1:2" x14ac:dyDescent="0.25">
      <c r="A227">
        <v>788.1920166015625</v>
      </c>
      <c r="B227">
        <v>79</v>
      </c>
    </row>
    <row r="228" spans="1:2" x14ac:dyDescent="0.25">
      <c r="A228">
        <v>788.2039794921875</v>
      </c>
      <c r="B228">
        <v>65</v>
      </c>
    </row>
    <row r="229" spans="1:2" x14ac:dyDescent="0.25">
      <c r="A229">
        <v>788.21600341796875</v>
      </c>
      <c r="B229">
        <v>72.25</v>
      </c>
    </row>
    <row r="230" spans="1:2" x14ac:dyDescent="0.25">
      <c r="A230">
        <v>788.22802734375</v>
      </c>
      <c r="B230">
        <v>73.75</v>
      </c>
    </row>
    <row r="231" spans="1:2" x14ac:dyDescent="0.25">
      <c r="A231">
        <v>788.24102783203125</v>
      </c>
      <c r="B231">
        <v>159.69999694824219</v>
      </c>
    </row>
    <row r="232" spans="1:2" x14ac:dyDescent="0.25">
      <c r="A232">
        <v>788.25299072265625</v>
      </c>
      <c r="B232">
        <v>263.20001220703125</v>
      </c>
    </row>
    <row r="233" spans="1:2" x14ac:dyDescent="0.25">
      <c r="A233">
        <v>788.2650146484375</v>
      </c>
      <c r="B233">
        <v>244.69999694824219</v>
      </c>
    </row>
    <row r="234" spans="1:2" x14ac:dyDescent="0.25">
      <c r="A234">
        <v>788.2769775390625</v>
      </c>
      <c r="B234">
        <v>225</v>
      </c>
    </row>
    <row r="235" spans="1:2" x14ac:dyDescent="0.25">
      <c r="A235">
        <v>788.28997802734375</v>
      </c>
      <c r="B235">
        <v>326.5</v>
      </c>
    </row>
    <row r="236" spans="1:2" x14ac:dyDescent="0.25">
      <c r="A236">
        <v>788.302001953125</v>
      </c>
      <c r="B236">
        <v>670</v>
      </c>
    </row>
    <row r="237" spans="1:2" x14ac:dyDescent="0.25">
      <c r="A237">
        <v>788.31402587890625</v>
      </c>
      <c r="B237">
        <v>1310</v>
      </c>
    </row>
    <row r="238" spans="1:2" x14ac:dyDescent="0.25">
      <c r="A238">
        <v>788.32598876953125</v>
      </c>
      <c r="B238">
        <v>2037</v>
      </c>
    </row>
    <row r="239" spans="1:2" x14ac:dyDescent="0.25">
      <c r="A239">
        <v>788.3389892578125</v>
      </c>
      <c r="B239">
        <v>2732</v>
      </c>
    </row>
    <row r="240" spans="1:2" x14ac:dyDescent="0.25">
      <c r="A240">
        <v>788.35101318359375</v>
      </c>
      <c r="B240">
        <v>2927</v>
      </c>
    </row>
    <row r="241" spans="1:2" x14ac:dyDescent="0.25">
      <c r="A241">
        <v>788.36297607421875</v>
      </c>
      <c r="B241">
        <v>2163</v>
      </c>
    </row>
    <row r="242" spans="1:2" x14ac:dyDescent="0.25">
      <c r="A242">
        <v>788.375</v>
      </c>
      <c r="B242">
        <v>1097</v>
      </c>
    </row>
    <row r="243" spans="1:2" x14ac:dyDescent="0.25">
      <c r="A243">
        <v>788.38800048828125</v>
      </c>
      <c r="B243">
        <v>489.29998779296875</v>
      </c>
    </row>
    <row r="244" spans="1:2" x14ac:dyDescent="0.25">
      <c r="A244">
        <v>788.4000244140625</v>
      </c>
      <c r="B244">
        <v>282.79998779296875</v>
      </c>
    </row>
    <row r="245" spans="1:2" x14ac:dyDescent="0.25">
      <c r="A245">
        <v>788.4119873046875</v>
      </c>
      <c r="B245">
        <v>193</v>
      </c>
    </row>
    <row r="246" spans="1:2" x14ac:dyDescent="0.25">
      <c r="A246">
        <v>788.42401123046875</v>
      </c>
      <c r="B246">
        <v>119.80000305175781</v>
      </c>
    </row>
    <row r="247" spans="1:2" x14ac:dyDescent="0.25">
      <c r="A247">
        <v>788.43701171875</v>
      </c>
      <c r="B247">
        <v>109.30000305175781</v>
      </c>
    </row>
    <row r="248" spans="1:2" x14ac:dyDescent="0.25">
      <c r="A248">
        <v>788.448974609375</v>
      </c>
      <c r="B248">
        <v>137.5</v>
      </c>
    </row>
    <row r="249" spans="1:2" x14ac:dyDescent="0.25">
      <c r="A249">
        <v>788.46099853515625</v>
      </c>
      <c r="B249">
        <v>117</v>
      </c>
    </row>
    <row r="250" spans="1:2" x14ac:dyDescent="0.25">
      <c r="A250">
        <v>788.4739990234375</v>
      </c>
      <c r="B250">
        <v>81.75</v>
      </c>
    </row>
    <row r="251" spans="1:2" x14ac:dyDescent="0.25">
      <c r="A251">
        <v>788.48602294921875</v>
      </c>
      <c r="B251">
        <v>68.5</v>
      </c>
    </row>
    <row r="252" spans="1:2" x14ac:dyDescent="0.25">
      <c r="A252">
        <v>788.49798583984375</v>
      </c>
      <c r="B252">
        <v>61.5</v>
      </c>
    </row>
    <row r="253" spans="1:2" x14ac:dyDescent="0.25">
      <c r="A253">
        <v>788.510009765625</v>
      </c>
      <c r="B253">
        <v>69.5</v>
      </c>
    </row>
    <row r="254" spans="1:2" x14ac:dyDescent="0.25">
      <c r="A254">
        <v>788.52301025390625</v>
      </c>
      <c r="B254">
        <v>66</v>
      </c>
    </row>
    <row r="255" spans="1:2" x14ac:dyDescent="0.25">
      <c r="A255">
        <v>788.53497314453125</v>
      </c>
      <c r="B255">
        <v>40.5</v>
      </c>
    </row>
    <row r="256" spans="1:2" x14ac:dyDescent="0.25">
      <c r="A256">
        <v>788.5469970703125</v>
      </c>
      <c r="B256">
        <v>49.5</v>
      </c>
    </row>
    <row r="257" spans="1:2" x14ac:dyDescent="0.25">
      <c r="A257">
        <v>788.55902099609375</v>
      </c>
      <c r="B257">
        <v>74.5</v>
      </c>
    </row>
    <row r="258" spans="1:2" x14ac:dyDescent="0.25">
      <c r="A258">
        <v>788.572021484375</v>
      </c>
      <c r="B258">
        <v>54.5</v>
      </c>
    </row>
    <row r="259" spans="1:2" x14ac:dyDescent="0.25">
      <c r="A259">
        <v>788.583984375</v>
      </c>
      <c r="B259">
        <v>32.5</v>
      </c>
    </row>
    <row r="260" spans="1:2" x14ac:dyDescent="0.25">
      <c r="A260">
        <v>788.59600830078125</v>
      </c>
      <c r="B260">
        <v>64</v>
      </c>
    </row>
    <row r="261" spans="1:2" x14ac:dyDescent="0.25">
      <c r="A261">
        <v>788.60797119140625</v>
      </c>
      <c r="B261">
        <v>151.80000305175781</v>
      </c>
    </row>
    <row r="262" spans="1:2" x14ac:dyDescent="0.25">
      <c r="A262">
        <v>788.6209716796875</v>
      </c>
      <c r="B262">
        <v>206.69999694824219</v>
      </c>
    </row>
    <row r="263" spans="1:2" x14ac:dyDescent="0.25">
      <c r="A263">
        <v>788.63299560546875</v>
      </c>
      <c r="B263">
        <v>146.5</v>
      </c>
    </row>
    <row r="264" spans="1:2" x14ac:dyDescent="0.25">
      <c r="A264">
        <v>788.64501953125</v>
      </c>
      <c r="B264">
        <v>67.5</v>
      </c>
    </row>
    <row r="265" spans="1:2" x14ac:dyDescent="0.25">
      <c r="A265">
        <v>788.656982421875</v>
      </c>
      <c r="B265">
        <v>62.75</v>
      </c>
    </row>
    <row r="266" spans="1:2" x14ac:dyDescent="0.25">
      <c r="A266">
        <v>788.66998291015625</v>
      </c>
      <c r="B266">
        <v>98.5</v>
      </c>
    </row>
    <row r="267" spans="1:2" x14ac:dyDescent="0.25">
      <c r="A267">
        <v>788.6820068359375</v>
      </c>
      <c r="B267">
        <v>127</v>
      </c>
    </row>
    <row r="268" spans="1:2" x14ac:dyDescent="0.25">
      <c r="A268">
        <v>788.6939697265625</v>
      </c>
      <c r="B268">
        <v>142.5</v>
      </c>
    </row>
    <row r="269" spans="1:2" x14ac:dyDescent="0.25">
      <c r="A269">
        <v>788.70599365234375</v>
      </c>
      <c r="B269">
        <v>130</v>
      </c>
    </row>
    <row r="270" spans="1:2" x14ac:dyDescent="0.25">
      <c r="A270">
        <v>788.718994140625</v>
      </c>
      <c r="B270">
        <v>91</v>
      </c>
    </row>
    <row r="271" spans="1:2" x14ac:dyDescent="0.25">
      <c r="A271">
        <v>788.73101806640625</v>
      </c>
      <c r="B271">
        <v>84.5</v>
      </c>
    </row>
    <row r="272" spans="1:2" x14ac:dyDescent="0.25">
      <c r="A272">
        <v>788.74298095703125</v>
      </c>
      <c r="B272">
        <v>102.80000305175781</v>
      </c>
    </row>
    <row r="273" spans="1:2" x14ac:dyDescent="0.25">
      <c r="A273">
        <v>788.7550048828125</v>
      </c>
      <c r="B273">
        <v>104</v>
      </c>
    </row>
    <row r="274" spans="1:2" x14ac:dyDescent="0.25">
      <c r="A274">
        <v>788.76800537109375</v>
      </c>
      <c r="B274">
        <v>125.19999694824219</v>
      </c>
    </row>
    <row r="275" spans="1:2" x14ac:dyDescent="0.25">
      <c r="A275">
        <v>788.780029296875</v>
      </c>
      <c r="B275">
        <v>154.5</v>
      </c>
    </row>
    <row r="276" spans="1:2" x14ac:dyDescent="0.25">
      <c r="A276">
        <v>788.7919921875</v>
      </c>
      <c r="B276">
        <v>216.30000305175781</v>
      </c>
    </row>
    <row r="277" spans="1:2" x14ac:dyDescent="0.25">
      <c r="A277">
        <v>788.80499267578125</v>
      </c>
      <c r="B277">
        <v>380.29998779296875</v>
      </c>
    </row>
    <row r="278" spans="1:2" x14ac:dyDescent="0.25">
      <c r="A278">
        <v>788.8170166015625</v>
      </c>
      <c r="B278">
        <v>599.5</v>
      </c>
    </row>
    <row r="279" spans="1:2" x14ac:dyDescent="0.25">
      <c r="A279">
        <v>788.8289794921875</v>
      </c>
      <c r="B279">
        <v>802.29998779296875</v>
      </c>
    </row>
    <row r="280" spans="1:2" x14ac:dyDescent="0.25">
      <c r="A280">
        <v>788.84100341796875</v>
      </c>
      <c r="B280">
        <v>1032</v>
      </c>
    </row>
    <row r="281" spans="1:2" x14ac:dyDescent="0.25">
      <c r="A281">
        <v>788.85400390625</v>
      </c>
      <c r="B281">
        <v>1106</v>
      </c>
    </row>
    <row r="282" spans="1:2" x14ac:dyDescent="0.25">
      <c r="A282">
        <v>788.86602783203125</v>
      </c>
      <c r="B282">
        <v>753</v>
      </c>
    </row>
    <row r="283" spans="1:2" x14ac:dyDescent="0.25">
      <c r="A283">
        <v>788.87799072265625</v>
      </c>
      <c r="B283">
        <v>336.5</v>
      </c>
    </row>
    <row r="284" spans="1:2" x14ac:dyDescent="0.25">
      <c r="A284">
        <v>788.8900146484375</v>
      </c>
      <c r="B284">
        <v>147.5</v>
      </c>
    </row>
    <row r="285" spans="1:2" x14ac:dyDescent="0.25">
      <c r="A285">
        <v>788.90301513671875</v>
      </c>
      <c r="B285">
        <v>92.5</v>
      </c>
    </row>
    <row r="286" spans="1:2" x14ac:dyDescent="0.25">
      <c r="A286">
        <v>788.91497802734375</v>
      </c>
      <c r="B286">
        <v>124.80000305175781</v>
      </c>
    </row>
    <row r="287" spans="1:2" x14ac:dyDescent="0.25">
      <c r="A287">
        <v>788.927001953125</v>
      </c>
      <c r="B287">
        <v>140.5</v>
      </c>
    </row>
    <row r="288" spans="1:2" x14ac:dyDescent="0.25">
      <c r="A288">
        <v>788.93902587890625</v>
      </c>
      <c r="B288">
        <v>114.30000305175781</v>
      </c>
    </row>
    <row r="289" spans="1:2" x14ac:dyDescent="0.25">
      <c r="A289">
        <v>788.9520263671875</v>
      </c>
      <c r="B289">
        <v>76.5</v>
      </c>
    </row>
    <row r="290" spans="1:2" x14ac:dyDescent="0.25">
      <c r="A290">
        <v>788.9639892578125</v>
      </c>
      <c r="B290">
        <v>35</v>
      </c>
    </row>
    <row r="291" spans="1:2" x14ac:dyDescent="0.25">
      <c r="A291">
        <v>788.97601318359375</v>
      </c>
      <c r="B291">
        <v>19</v>
      </c>
    </row>
    <row r="292" spans="1:2" x14ac:dyDescent="0.25">
      <c r="A292">
        <v>788.98797607421875</v>
      </c>
      <c r="B292">
        <v>45</v>
      </c>
    </row>
    <row r="293" spans="1:2" x14ac:dyDescent="0.25">
      <c r="A293">
        <v>789.0009765625</v>
      </c>
      <c r="B293">
        <v>80.5</v>
      </c>
    </row>
    <row r="294" spans="1:2" x14ac:dyDescent="0.25">
      <c r="A294">
        <v>789.01300048828125</v>
      </c>
      <c r="B294">
        <v>85</v>
      </c>
    </row>
    <row r="295" spans="1:2" x14ac:dyDescent="0.25">
      <c r="A295">
        <v>789.0250244140625</v>
      </c>
      <c r="B295">
        <v>67.25</v>
      </c>
    </row>
    <row r="296" spans="1:2" x14ac:dyDescent="0.25">
      <c r="A296">
        <v>789.0369873046875</v>
      </c>
      <c r="B296">
        <v>53.25</v>
      </c>
    </row>
    <row r="297" spans="1:2" x14ac:dyDescent="0.25">
      <c r="A297">
        <v>789.04998779296875</v>
      </c>
      <c r="B297">
        <v>44.5</v>
      </c>
    </row>
    <row r="298" spans="1:2" x14ac:dyDescent="0.25">
      <c r="A298">
        <v>789.06201171875</v>
      </c>
      <c r="B298">
        <v>31</v>
      </c>
    </row>
    <row r="299" spans="1:2" x14ac:dyDescent="0.25">
      <c r="A299">
        <v>789.073974609375</v>
      </c>
      <c r="B299">
        <v>23.75</v>
      </c>
    </row>
    <row r="300" spans="1:2" x14ac:dyDescent="0.25">
      <c r="A300">
        <v>789.08599853515625</v>
      </c>
      <c r="B300">
        <v>44.5</v>
      </c>
    </row>
    <row r="301" spans="1:2" x14ac:dyDescent="0.25">
      <c r="A301">
        <v>789.0989990234375</v>
      </c>
      <c r="B301">
        <v>69.5</v>
      </c>
    </row>
    <row r="302" spans="1:2" x14ac:dyDescent="0.25">
      <c r="A302">
        <v>789.11102294921875</v>
      </c>
      <c r="B302">
        <v>83.25</v>
      </c>
    </row>
    <row r="303" spans="1:2" x14ac:dyDescent="0.25">
      <c r="A303">
        <v>789.12298583984375</v>
      </c>
      <c r="B303">
        <v>107.5</v>
      </c>
    </row>
    <row r="304" spans="1:2" x14ac:dyDescent="0.25">
      <c r="A304">
        <v>789.135986328125</v>
      </c>
      <c r="B304">
        <v>104</v>
      </c>
    </row>
    <row r="305" spans="1:2" x14ac:dyDescent="0.25">
      <c r="A305">
        <v>789.14801025390625</v>
      </c>
      <c r="B305">
        <v>67.75</v>
      </c>
    </row>
    <row r="306" spans="1:2" x14ac:dyDescent="0.25">
      <c r="A306">
        <v>789.15997314453125</v>
      </c>
      <c r="B306">
        <v>47.25</v>
      </c>
    </row>
    <row r="307" spans="1:2" x14ac:dyDescent="0.25">
      <c r="A307">
        <v>789.1719970703125</v>
      </c>
      <c r="B307">
        <v>50.25</v>
      </c>
    </row>
    <row r="308" spans="1:2" x14ac:dyDescent="0.25">
      <c r="A308">
        <v>789.18499755859375</v>
      </c>
      <c r="B308">
        <v>85</v>
      </c>
    </row>
    <row r="309" spans="1:2" x14ac:dyDescent="0.25">
      <c r="A309">
        <v>789.197021484375</v>
      </c>
      <c r="B309">
        <v>141.80000305175781</v>
      </c>
    </row>
    <row r="310" spans="1:2" x14ac:dyDescent="0.25">
      <c r="A310">
        <v>789.208984375</v>
      </c>
      <c r="B310">
        <v>142.80000305175781</v>
      </c>
    </row>
    <row r="311" spans="1:2" x14ac:dyDescent="0.25">
      <c r="A311">
        <v>789.22100830078125</v>
      </c>
      <c r="B311">
        <v>95</v>
      </c>
    </row>
    <row r="312" spans="1:2" x14ac:dyDescent="0.25">
      <c r="A312">
        <v>789.2340087890625</v>
      </c>
      <c r="B312">
        <v>110</v>
      </c>
    </row>
    <row r="313" spans="1:2" x14ac:dyDescent="0.25">
      <c r="A313">
        <v>789.2459716796875</v>
      </c>
      <c r="B313">
        <v>150.5</v>
      </c>
    </row>
    <row r="314" spans="1:2" x14ac:dyDescent="0.25">
      <c r="A314">
        <v>789.25799560546875</v>
      </c>
      <c r="B314">
        <v>131.5</v>
      </c>
    </row>
    <row r="315" spans="1:2" x14ac:dyDescent="0.25">
      <c r="A315">
        <v>789.27099609375</v>
      </c>
      <c r="B315">
        <v>100</v>
      </c>
    </row>
    <row r="316" spans="1:2" x14ac:dyDescent="0.25">
      <c r="A316">
        <v>789.28302001953125</v>
      </c>
      <c r="B316">
        <v>87</v>
      </c>
    </row>
    <row r="317" spans="1:2" x14ac:dyDescent="0.25">
      <c r="A317">
        <v>789.29498291015625</v>
      </c>
      <c r="B317">
        <v>88</v>
      </c>
    </row>
    <row r="318" spans="1:2" x14ac:dyDescent="0.25">
      <c r="A318">
        <v>789.3070068359375</v>
      </c>
      <c r="B318">
        <v>133.5</v>
      </c>
    </row>
    <row r="319" spans="1:2" x14ac:dyDescent="0.25">
      <c r="A319">
        <v>789.32000732421875</v>
      </c>
      <c r="B319">
        <v>226.80000305175781</v>
      </c>
    </row>
    <row r="320" spans="1:2" x14ac:dyDescent="0.25">
      <c r="A320">
        <v>789.33197021484375</v>
      </c>
      <c r="B320">
        <v>354</v>
      </c>
    </row>
    <row r="321" spans="1:2" x14ac:dyDescent="0.25">
      <c r="A321">
        <v>789.343994140625</v>
      </c>
      <c r="B321">
        <v>392.20001220703125</v>
      </c>
    </row>
    <row r="322" spans="1:2" x14ac:dyDescent="0.25">
      <c r="A322">
        <v>789.35601806640625</v>
      </c>
      <c r="B322">
        <v>321.70001220703125</v>
      </c>
    </row>
    <row r="323" spans="1:2" x14ac:dyDescent="0.25">
      <c r="A323">
        <v>789.3690185546875</v>
      </c>
      <c r="B323">
        <v>308.29998779296875</v>
      </c>
    </row>
    <row r="324" spans="1:2" x14ac:dyDescent="0.25">
      <c r="A324">
        <v>789.3809814453125</v>
      </c>
      <c r="B324">
        <v>261.20001220703125</v>
      </c>
    </row>
    <row r="325" spans="1:2" x14ac:dyDescent="0.25">
      <c r="A325">
        <v>789.39300537109375</v>
      </c>
      <c r="B325">
        <v>165.80000305175781</v>
      </c>
    </row>
    <row r="326" spans="1:2" x14ac:dyDescent="0.25">
      <c r="A326">
        <v>789.405029296875</v>
      </c>
      <c r="B326">
        <v>193</v>
      </c>
    </row>
    <row r="327" spans="1:2" x14ac:dyDescent="0.25">
      <c r="A327">
        <v>789.41802978515625</v>
      </c>
      <c r="B327">
        <v>229.5</v>
      </c>
    </row>
    <row r="328" spans="1:2" x14ac:dyDescent="0.25">
      <c r="A328">
        <v>789.42999267578125</v>
      </c>
      <c r="B328">
        <v>149.80000305175781</v>
      </c>
    </row>
    <row r="329" spans="1:2" x14ac:dyDescent="0.25">
      <c r="A329">
        <v>789.4420166015625</v>
      </c>
      <c r="B329">
        <v>67</v>
      </c>
    </row>
    <row r="330" spans="1:2" x14ac:dyDescent="0.25">
      <c r="A330">
        <v>789.4539794921875</v>
      </c>
      <c r="B330">
        <v>50.5</v>
      </c>
    </row>
    <row r="331" spans="1:2" x14ac:dyDescent="0.25">
      <c r="A331">
        <v>789.46697998046875</v>
      </c>
      <c r="B331">
        <v>57.25</v>
      </c>
    </row>
    <row r="332" spans="1:2" x14ac:dyDescent="0.25">
      <c r="A332">
        <v>789.47900390625</v>
      </c>
      <c r="B332">
        <v>65.25</v>
      </c>
    </row>
    <row r="333" spans="1:2" x14ac:dyDescent="0.25">
      <c r="A333">
        <v>789.49102783203125</v>
      </c>
      <c r="B333">
        <v>60.75</v>
      </c>
    </row>
    <row r="334" spans="1:2" x14ac:dyDescent="0.25">
      <c r="A334">
        <v>789.5040283203125</v>
      </c>
      <c r="B334">
        <v>64</v>
      </c>
    </row>
    <row r="335" spans="1:2" x14ac:dyDescent="0.25">
      <c r="A335">
        <v>789.5159912109375</v>
      </c>
      <c r="B335">
        <v>91.5</v>
      </c>
    </row>
    <row r="336" spans="1:2" x14ac:dyDescent="0.25">
      <c r="A336">
        <v>789.52801513671875</v>
      </c>
      <c r="B336">
        <v>125</v>
      </c>
    </row>
    <row r="337" spans="1:2" x14ac:dyDescent="0.25">
      <c r="A337">
        <v>789.53997802734375</v>
      </c>
      <c r="B337">
        <v>136.30000305175781</v>
      </c>
    </row>
    <row r="338" spans="1:2" x14ac:dyDescent="0.25">
      <c r="A338">
        <v>789.552978515625</v>
      </c>
      <c r="B338">
        <v>97.25</v>
      </c>
    </row>
    <row r="339" spans="1:2" x14ac:dyDescent="0.25">
      <c r="A339">
        <v>789.56500244140625</v>
      </c>
      <c r="B339">
        <v>56.25</v>
      </c>
    </row>
    <row r="340" spans="1:2" x14ac:dyDescent="0.25">
      <c r="A340">
        <v>789.5770263671875</v>
      </c>
      <c r="B340">
        <v>54.75</v>
      </c>
    </row>
    <row r="341" spans="1:2" x14ac:dyDescent="0.25">
      <c r="A341">
        <v>789.5889892578125</v>
      </c>
      <c r="B341">
        <v>68.75</v>
      </c>
    </row>
    <row r="342" spans="1:2" x14ac:dyDescent="0.25">
      <c r="A342">
        <v>789.60198974609375</v>
      </c>
      <c r="B342">
        <v>75.5</v>
      </c>
    </row>
    <row r="343" spans="1:2" x14ac:dyDescent="0.25">
      <c r="A343">
        <v>789.614013671875</v>
      </c>
      <c r="B343">
        <v>83.25</v>
      </c>
    </row>
    <row r="344" spans="1:2" x14ac:dyDescent="0.25">
      <c r="A344">
        <v>789.6259765625</v>
      </c>
      <c r="B344">
        <v>91</v>
      </c>
    </row>
    <row r="345" spans="1:2" x14ac:dyDescent="0.25">
      <c r="A345">
        <v>789.63800048828125</v>
      </c>
      <c r="B345">
        <v>81.75</v>
      </c>
    </row>
    <row r="346" spans="1:2" x14ac:dyDescent="0.25">
      <c r="A346">
        <v>789.6510009765625</v>
      </c>
      <c r="B346">
        <v>78.75</v>
      </c>
    </row>
    <row r="347" spans="1:2" x14ac:dyDescent="0.25">
      <c r="A347">
        <v>789.66302490234375</v>
      </c>
      <c r="B347">
        <v>90.75</v>
      </c>
    </row>
    <row r="348" spans="1:2" x14ac:dyDescent="0.25">
      <c r="A348">
        <v>789.67498779296875</v>
      </c>
      <c r="B348">
        <v>75.75</v>
      </c>
    </row>
    <row r="349" spans="1:2" x14ac:dyDescent="0.25">
      <c r="A349">
        <v>789.68798828125</v>
      </c>
      <c r="B349">
        <v>66.25</v>
      </c>
    </row>
    <row r="350" spans="1:2" x14ac:dyDescent="0.25">
      <c r="A350">
        <v>789.70001220703125</v>
      </c>
      <c r="B350">
        <v>121.5</v>
      </c>
    </row>
    <row r="351" spans="1:2" x14ac:dyDescent="0.25">
      <c r="A351">
        <v>789.71197509765625</v>
      </c>
      <c r="B351">
        <v>153</v>
      </c>
    </row>
    <row r="352" spans="1:2" x14ac:dyDescent="0.25">
      <c r="A352">
        <v>789.7239990234375</v>
      </c>
      <c r="B352">
        <v>111</v>
      </c>
    </row>
    <row r="353" spans="1:2" x14ac:dyDescent="0.25">
      <c r="A353">
        <v>789.73699951171875</v>
      </c>
      <c r="B353">
        <v>116.80000305175781</v>
      </c>
    </row>
    <row r="354" spans="1:2" x14ac:dyDescent="0.25">
      <c r="A354">
        <v>789.7490234375</v>
      </c>
      <c r="B354">
        <v>193.30000305175781</v>
      </c>
    </row>
    <row r="355" spans="1:2" x14ac:dyDescent="0.25">
      <c r="A355">
        <v>789.760986328125</v>
      </c>
      <c r="B355">
        <v>221.19999694824219</v>
      </c>
    </row>
    <row r="356" spans="1:2" x14ac:dyDescent="0.25">
      <c r="A356">
        <v>789.77301025390625</v>
      </c>
      <c r="B356">
        <v>192.80000305175781</v>
      </c>
    </row>
    <row r="357" spans="1:2" x14ac:dyDescent="0.25">
      <c r="A357">
        <v>789.7860107421875</v>
      </c>
      <c r="B357">
        <v>169.5</v>
      </c>
    </row>
    <row r="358" spans="1:2" x14ac:dyDescent="0.25">
      <c r="A358">
        <v>789.7979736328125</v>
      </c>
      <c r="B358">
        <v>142.30000305175781</v>
      </c>
    </row>
    <row r="359" spans="1:2" x14ac:dyDescent="0.25">
      <c r="A359">
        <v>789.80999755859375</v>
      </c>
      <c r="B359">
        <v>147.19999694824219</v>
      </c>
    </row>
    <row r="360" spans="1:2" x14ac:dyDescent="0.25">
      <c r="A360">
        <v>789.822998046875</v>
      </c>
      <c r="B360">
        <v>212.5</v>
      </c>
    </row>
    <row r="361" spans="1:2" x14ac:dyDescent="0.25">
      <c r="A361">
        <v>789.83502197265625</v>
      </c>
      <c r="B361">
        <v>252.5</v>
      </c>
    </row>
    <row r="362" spans="1:2" x14ac:dyDescent="0.25">
      <c r="A362">
        <v>789.84698486328125</v>
      </c>
      <c r="B362">
        <v>281.29998779296875</v>
      </c>
    </row>
    <row r="363" spans="1:2" x14ac:dyDescent="0.25">
      <c r="A363">
        <v>789.8590087890625</v>
      </c>
      <c r="B363">
        <v>367.20001220703125</v>
      </c>
    </row>
    <row r="364" spans="1:2" x14ac:dyDescent="0.25">
      <c r="A364">
        <v>789.87200927734375</v>
      </c>
      <c r="B364">
        <v>504.29998779296875</v>
      </c>
    </row>
    <row r="365" spans="1:2" x14ac:dyDescent="0.25">
      <c r="A365">
        <v>789.88397216796875</v>
      </c>
      <c r="B365">
        <v>634.79998779296875</v>
      </c>
    </row>
    <row r="366" spans="1:2" x14ac:dyDescent="0.25">
      <c r="A366">
        <v>789.89599609375</v>
      </c>
      <c r="B366">
        <v>688</v>
      </c>
    </row>
    <row r="367" spans="1:2" x14ac:dyDescent="0.25">
      <c r="A367">
        <v>789.90802001953125</v>
      </c>
      <c r="B367">
        <v>638.5</v>
      </c>
    </row>
    <row r="368" spans="1:2" x14ac:dyDescent="0.25">
      <c r="A368">
        <v>789.9210205078125</v>
      </c>
      <c r="B368">
        <v>429.29998779296875</v>
      </c>
    </row>
    <row r="369" spans="1:2" x14ac:dyDescent="0.25">
      <c r="A369">
        <v>789.9329833984375</v>
      </c>
      <c r="B369">
        <v>173.5</v>
      </c>
    </row>
    <row r="370" spans="1:2" x14ac:dyDescent="0.25">
      <c r="A370">
        <v>789.94500732421875</v>
      </c>
      <c r="B370">
        <v>56.75</v>
      </c>
    </row>
    <row r="371" spans="1:2" x14ac:dyDescent="0.25">
      <c r="A371">
        <v>789.95697021484375</v>
      </c>
      <c r="B371">
        <v>31.5</v>
      </c>
    </row>
    <row r="372" spans="1:2" x14ac:dyDescent="0.25">
      <c r="A372">
        <v>789.969970703125</v>
      </c>
      <c r="B372">
        <v>27.25</v>
      </c>
    </row>
    <row r="373" spans="1:2" x14ac:dyDescent="0.25">
      <c r="A373">
        <v>789.98199462890625</v>
      </c>
      <c r="B373">
        <v>49.5</v>
      </c>
    </row>
    <row r="374" spans="1:2" x14ac:dyDescent="0.25">
      <c r="A374">
        <v>789.9940185546875</v>
      </c>
      <c r="B374">
        <v>59.75</v>
      </c>
    </row>
    <row r="375" spans="1:2" x14ac:dyDescent="0.25">
      <c r="A375">
        <v>790.00701904296875</v>
      </c>
      <c r="B375">
        <v>36.25</v>
      </c>
    </row>
    <row r="376" spans="1:2" x14ac:dyDescent="0.25">
      <c r="A376">
        <v>790.01898193359375</v>
      </c>
      <c r="B376">
        <v>16.25</v>
      </c>
    </row>
    <row r="377" spans="1:2" x14ac:dyDescent="0.25">
      <c r="A377">
        <v>790.031005859375</v>
      </c>
      <c r="B377">
        <v>5.75</v>
      </c>
    </row>
    <row r="378" spans="1:2" x14ac:dyDescent="0.25">
      <c r="A378">
        <v>790.04302978515625</v>
      </c>
      <c r="B378">
        <v>8.5</v>
      </c>
    </row>
    <row r="379" spans="1:2" x14ac:dyDescent="0.25">
      <c r="A379">
        <v>790.0560302734375</v>
      </c>
      <c r="B379">
        <v>29.5</v>
      </c>
    </row>
    <row r="380" spans="1:2" x14ac:dyDescent="0.25">
      <c r="A380">
        <v>790.0679931640625</v>
      </c>
      <c r="B380">
        <v>40</v>
      </c>
    </row>
    <row r="381" spans="1:2" x14ac:dyDescent="0.25">
      <c r="A381">
        <v>790.08001708984375</v>
      </c>
      <c r="B381">
        <v>35</v>
      </c>
    </row>
    <row r="382" spans="1:2" x14ac:dyDescent="0.25">
      <c r="A382">
        <v>790.09197998046875</v>
      </c>
      <c r="B382">
        <v>32</v>
      </c>
    </row>
    <row r="383" spans="1:2" x14ac:dyDescent="0.25">
      <c r="A383">
        <v>790.10498046875</v>
      </c>
      <c r="B383">
        <v>36</v>
      </c>
    </row>
    <row r="384" spans="1:2" x14ac:dyDescent="0.25">
      <c r="A384">
        <v>790.11700439453125</v>
      </c>
      <c r="B384">
        <v>41.75</v>
      </c>
    </row>
    <row r="385" spans="1:2" x14ac:dyDescent="0.25">
      <c r="A385">
        <v>790.1290283203125</v>
      </c>
      <c r="B385">
        <v>41.25</v>
      </c>
    </row>
    <row r="386" spans="1:2" x14ac:dyDescent="0.25">
      <c r="A386">
        <v>790.14202880859375</v>
      </c>
      <c r="B386">
        <v>72.5</v>
      </c>
    </row>
    <row r="387" spans="1:2" x14ac:dyDescent="0.25">
      <c r="A387">
        <v>790.15399169921875</v>
      </c>
      <c r="B387">
        <v>113.30000305175781</v>
      </c>
    </row>
    <row r="388" spans="1:2" x14ac:dyDescent="0.25">
      <c r="A388">
        <v>790.166015625</v>
      </c>
      <c r="B388">
        <v>88.25</v>
      </c>
    </row>
    <row r="389" spans="1:2" x14ac:dyDescent="0.25">
      <c r="A389">
        <v>790.177978515625</v>
      </c>
      <c r="B389">
        <v>71</v>
      </c>
    </row>
    <row r="390" spans="1:2" x14ac:dyDescent="0.25">
      <c r="A390">
        <v>790.19097900390625</v>
      </c>
      <c r="B390">
        <v>94.5</v>
      </c>
    </row>
    <row r="391" spans="1:2" x14ac:dyDescent="0.25">
      <c r="A391">
        <v>790.2030029296875</v>
      </c>
      <c r="B391">
        <v>85</v>
      </c>
    </row>
    <row r="392" spans="1:2" x14ac:dyDescent="0.25">
      <c r="A392">
        <v>790.21502685546875</v>
      </c>
      <c r="B392">
        <v>64.75</v>
      </c>
    </row>
    <row r="393" spans="1:2" x14ac:dyDescent="0.25">
      <c r="A393">
        <v>790.22698974609375</v>
      </c>
      <c r="B393">
        <v>85.5</v>
      </c>
    </row>
    <row r="394" spans="1:2" x14ac:dyDescent="0.25">
      <c r="A394">
        <v>790.239990234375</v>
      </c>
      <c r="B394">
        <v>116</v>
      </c>
    </row>
    <row r="395" spans="1:2" x14ac:dyDescent="0.25">
      <c r="A395">
        <v>790.25201416015625</v>
      </c>
      <c r="B395">
        <v>137.30000305175781</v>
      </c>
    </row>
    <row r="396" spans="1:2" x14ac:dyDescent="0.25">
      <c r="A396">
        <v>790.26397705078125</v>
      </c>
      <c r="B396">
        <v>169.19999694824219</v>
      </c>
    </row>
    <row r="397" spans="1:2" x14ac:dyDescent="0.25">
      <c r="A397">
        <v>790.2769775390625</v>
      </c>
      <c r="B397">
        <v>183.69999694824219</v>
      </c>
    </row>
    <row r="398" spans="1:2" x14ac:dyDescent="0.25">
      <c r="A398">
        <v>790.28900146484375</v>
      </c>
      <c r="B398">
        <v>193.5</v>
      </c>
    </row>
    <row r="399" spans="1:2" x14ac:dyDescent="0.25">
      <c r="A399">
        <v>790.301025390625</v>
      </c>
      <c r="B399">
        <v>189.80000305175781</v>
      </c>
    </row>
    <row r="400" spans="1:2" x14ac:dyDescent="0.25">
      <c r="A400">
        <v>790.31298828125</v>
      </c>
      <c r="B400">
        <v>201</v>
      </c>
    </row>
    <row r="401" spans="1:2" x14ac:dyDescent="0.25">
      <c r="A401">
        <v>790.32598876953125</v>
      </c>
      <c r="B401">
        <v>255.80000305175781</v>
      </c>
    </row>
    <row r="402" spans="1:2" x14ac:dyDescent="0.25">
      <c r="A402">
        <v>790.3380126953125</v>
      </c>
      <c r="B402">
        <v>245.30000305175781</v>
      </c>
    </row>
    <row r="403" spans="1:2" x14ac:dyDescent="0.25">
      <c r="A403">
        <v>790.3499755859375</v>
      </c>
      <c r="B403">
        <v>288.5</v>
      </c>
    </row>
    <row r="404" spans="1:2" x14ac:dyDescent="0.25">
      <c r="A404">
        <v>790.36199951171875</v>
      </c>
      <c r="B404">
        <v>465</v>
      </c>
    </row>
    <row r="405" spans="1:2" x14ac:dyDescent="0.25">
      <c r="A405">
        <v>790.375</v>
      </c>
      <c r="B405">
        <v>568.79998779296875</v>
      </c>
    </row>
    <row r="406" spans="1:2" x14ac:dyDescent="0.25">
      <c r="A406">
        <v>790.38702392578125</v>
      </c>
      <c r="B406">
        <v>557</v>
      </c>
    </row>
    <row r="407" spans="1:2" x14ac:dyDescent="0.25">
      <c r="A407">
        <v>790.39898681640625</v>
      </c>
      <c r="B407">
        <v>462</v>
      </c>
    </row>
    <row r="408" spans="1:2" x14ac:dyDescent="0.25">
      <c r="A408">
        <v>790.4119873046875</v>
      </c>
      <c r="B408">
        <v>304.5</v>
      </c>
    </row>
    <row r="409" spans="1:2" x14ac:dyDescent="0.25">
      <c r="A409">
        <v>790.42401123046875</v>
      </c>
      <c r="B409">
        <v>166.30000305175781</v>
      </c>
    </row>
    <row r="410" spans="1:2" x14ac:dyDescent="0.25">
      <c r="A410">
        <v>790.43597412109375</v>
      </c>
      <c r="B410">
        <v>70.75</v>
      </c>
    </row>
    <row r="411" spans="1:2" x14ac:dyDescent="0.25">
      <c r="A411">
        <v>790.447998046875</v>
      </c>
      <c r="B411">
        <v>20.25</v>
      </c>
    </row>
    <row r="412" spans="1:2" x14ac:dyDescent="0.25">
      <c r="A412">
        <v>790.46099853515625</v>
      </c>
      <c r="B412">
        <v>4.5</v>
      </c>
    </row>
    <row r="413" spans="1:2" x14ac:dyDescent="0.25">
      <c r="A413">
        <v>790.4730224609375</v>
      </c>
      <c r="B413">
        <v>3.75</v>
      </c>
    </row>
    <row r="414" spans="1:2" x14ac:dyDescent="0.25">
      <c r="A414">
        <v>790.4849853515625</v>
      </c>
      <c r="B414">
        <v>7.75</v>
      </c>
    </row>
    <row r="415" spans="1:2" x14ac:dyDescent="0.25">
      <c r="A415">
        <v>790.49700927734375</v>
      </c>
      <c r="B415">
        <v>5</v>
      </c>
    </row>
    <row r="416" spans="1:2" x14ac:dyDescent="0.25">
      <c r="A416">
        <v>790.510009765625</v>
      </c>
      <c r="B416">
        <v>0.75</v>
      </c>
    </row>
    <row r="417" spans="1:2" x14ac:dyDescent="0.25">
      <c r="A417">
        <v>790.52197265625</v>
      </c>
      <c r="B417">
        <v>3.25</v>
      </c>
    </row>
    <row r="418" spans="1:2" x14ac:dyDescent="0.25">
      <c r="A418">
        <v>790.53399658203125</v>
      </c>
      <c r="B418">
        <v>16.5</v>
      </c>
    </row>
    <row r="419" spans="1:2" x14ac:dyDescent="0.25">
      <c r="A419">
        <v>790.5469970703125</v>
      </c>
      <c r="B419">
        <v>24</v>
      </c>
    </row>
    <row r="420" spans="1:2" x14ac:dyDescent="0.25">
      <c r="A420">
        <v>790.55902099609375</v>
      </c>
      <c r="B420">
        <v>16.25</v>
      </c>
    </row>
    <row r="421" spans="1:2" x14ac:dyDescent="0.25">
      <c r="A421">
        <v>790.57098388671875</v>
      </c>
      <c r="B421">
        <v>30.75</v>
      </c>
    </row>
    <row r="422" spans="1:2" x14ac:dyDescent="0.25">
      <c r="A422">
        <v>790.5830078125</v>
      </c>
      <c r="B422">
        <v>61.75</v>
      </c>
    </row>
    <row r="423" spans="1:2" x14ac:dyDescent="0.25">
      <c r="A423">
        <v>790.59600830078125</v>
      </c>
      <c r="B423">
        <v>70.75</v>
      </c>
    </row>
    <row r="424" spans="1:2" x14ac:dyDescent="0.25">
      <c r="A424">
        <v>790.60797119140625</v>
      </c>
      <c r="B424">
        <v>59.75</v>
      </c>
    </row>
    <row r="425" spans="1:2" x14ac:dyDescent="0.25">
      <c r="A425">
        <v>790.6199951171875</v>
      </c>
      <c r="B425">
        <v>42.75</v>
      </c>
    </row>
    <row r="426" spans="1:2" x14ac:dyDescent="0.25">
      <c r="A426">
        <v>790.63299560546875</v>
      </c>
      <c r="B426">
        <v>41.25</v>
      </c>
    </row>
    <row r="427" spans="1:2" x14ac:dyDescent="0.25">
      <c r="A427">
        <v>790.64501953125</v>
      </c>
      <c r="B427">
        <v>52</v>
      </c>
    </row>
    <row r="428" spans="1:2" x14ac:dyDescent="0.25">
      <c r="A428">
        <v>790.656982421875</v>
      </c>
      <c r="B428">
        <v>57.5</v>
      </c>
    </row>
    <row r="429" spans="1:2" x14ac:dyDescent="0.25">
      <c r="A429">
        <v>790.66900634765625</v>
      </c>
      <c r="B429">
        <v>64.75</v>
      </c>
    </row>
    <row r="430" spans="1:2" x14ac:dyDescent="0.25">
      <c r="A430">
        <v>790.6820068359375</v>
      </c>
      <c r="B430">
        <v>88</v>
      </c>
    </row>
    <row r="431" spans="1:2" x14ac:dyDescent="0.25">
      <c r="A431">
        <v>790.6939697265625</v>
      </c>
      <c r="B431">
        <v>104.5</v>
      </c>
    </row>
    <row r="432" spans="1:2" x14ac:dyDescent="0.25">
      <c r="A432">
        <v>790.70599365234375</v>
      </c>
      <c r="B432">
        <v>98.25</v>
      </c>
    </row>
    <row r="433" spans="1:2" x14ac:dyDescent="0.25">
      <c r="A433">
        <v>790.718017578125</v>
      </c>
      <c r="B433">
        <v>110.69999694824219</v>
      </c>
    </row>
    <row r="434" spans="1:2" x14ac:dyDescent="0.25">
      <c r="A434">
        <v>790.73101806640625</v>
      </c>
      <c r="B434">
        <v>121.19999694824219</v>
      </c>
    </row>
    <row r="435" spans="1:2" x14ac:dyDescent="0.25">
      <c r="A435">
        <v>790.74298095703125</v>
      </c>
      <c r="B435">
        <v>126.5</v>
      </c>
    </row>
    <row r="436" spans="1:2" x14ac:dyDescent="0.25">
      <c r="A436">
        <v>790.7550048828125</v>
      </c>
      <c r="B436">
        <v>164.5</v>
      </c>
    </row>
    <row r="437" spans="1:2" x14ac:dyDescent="0.25">
      <c r="A437">
        <v>790.76800537109375</v>
      </c>
      <c r="B437">
        <v>165.5</v>
      </c>
    </row>
    <row r="438" spans="1:2" x14ac:dyDescent="0.25">
      <c r="A438">
        <v>790.780029296875</v>
      </c>
      <c r="B438">
        <v>157.30000305175781</v>
      </c>
    </row>
    <row r="439" spans="1:2" x14ac:dyDescent="0.25">
      <c r="A439">
        <v>790.7919921875</v>
      </c>
      <c r="B439">
        <v>186</v>
      </c>
    </row>
    <row r="440" spans="1:2" x14ac:dyDescent="0.25">
      <c r="A440">
        <v>790.80401611328125</v>
      </c>
      <c r="B440">
        <v>181</v>
      </c>
    </row>
    <row r="441" spans="1:2" x14ac:dyDescent="0.25">
      <c r="A441">
        <v>790.8170166015625</v>
      </c>
      <c r="B441">
        <v>170.19999694824219</v>
      </c>
    </row>
    <row r="442" spans="1:2" x14ac:dyDescent="0.25">
      <c r="A442">
        <v>790.8289794921875</v>
      </c>
      <c r="B442">
        <v>211.5</v>
      </c>
    </row>
    <row r="443" spans="1:2" x14ac:dyDescent="0.25">
      <c r="A443">
        <v>790.84100341796875</v>
      </c>
      <c r="B443">
        <v>256.70001220703125</v>
      </c>
    </row>
    <row r="444" spans="1:2" x14ac:dyDescent="0.25">
      <c r="A444">
        <v>790.85302734375</v>
      </c>
      <c r="B444">
        <v>271.70001220703125</v>
      </c>
    </row>
    <row r="445" spans="1:2" x14ac:dyDescent="0.25">
      <c r="A445">
        <v>790.86602783203125</v>
      </c>
      <c r="B445">
        <v>307.79998779296875</v>
      </c>
    </row>
    <row r="446" spans="1:2" x14ac:dyDescent="0.25">
      <c r="A446">
        <v>790.87799072265625</v>
      </c>
      <c r="B446">
        <v>353.5</v>
      </c>
    </row>
    <row r="447" spans="1:2" x14ac:dyDescent="0.25">
      <c r="A447">
        <v>790.8900146484375</v>
      </c>
      <c r="B447">
        <v>342.20001220703125</v>
      </c>
    </row>
    <row r="448" spans="1:2" x14ac:dyDescent="0.25">
      <c r="A448">
        <v>790.90301513671875</v>
      </c>
      <c r="B448">
        <v>261.5</v>
      </c>
    </row>
    <row r="449" spans="1:2" x14ac:dyDescent="0.25">
      <c r="A449">
        <v>790.91497802734375</v>
      </c>
      <c r="B449">
        <v>155.30000305175781</v>
      </c>
    </row>
    <row r="450" spans="1:2" x14ac:dyDescent="0.25">
      <c r="A450">
        <v>790.927001953125</v>
      </c>
      <c r="B450">
        <v>67.5</v>
      </c>
    </row>
    <row r="451" spans="1:2" x14ac:dyDescent="0.25">
      <c r="A451">
        <v>790.93902587890625</v>
      </c>
      <c r="B451">
        <v>22.25</v>
      </c>
    </row>
    <row r="452" spans="1:2" x14ac:dyDescent="0.25">
      <c r="A452">
        <v>790.9520263671875</v>
      </c>
      <c r="B452">
        <v>11.5</v>
      </c>
    </row>
    <row r="453" spans="1:2" x14ac:dyDescent="0.25">
      <c r="A453">
        <v>790.9639892578125</v>
      </c>
      <c r="B453">
        <v>12.75</v>
      </c>
    </row>
    <row r="454" spans="1:2" x14ac:dyDescent="0.25">
      <c r="A454">
        <v>790.97601318359375</v>
      </c>
      <c r="B454">
        <v>22.25</v>
      </c>
    </row>
    <row r="455" spans="1:2" x14ac:dyDescent="0.25">
      <c r="A455">
        <v>790.989013671875</v>
      </c>
      <c r="B455">
        <v>31.5</v>
      </c>
    </row>
    <row r="456" spans="1:2" x14ac:dyDescent="0.25">
      <c r="A456">
        <v>791.0009765625</v>
      </c>
      <c r="B456">
        <v>36.25</v>
      </c>
    </row>
    <row r="457" spans="1:2" x14ac:dyDescent="0.25">
      <c r="A457">
        <v>791.01300048828125</v>
      </c>
      <c r="B457">
        <v>33.75</v>
      </c>
    </row>
    <row r="458" spans="1:2" x14ac:dyDescent="0.25">
      <c r="A458">
        <v>791.0250244140625</v>
      </c>
      <c r="B458">
        <v>22.25</v>
      </c>
    </row>
    <row r="459" spans="1:2" x14ac:dyDescent="0.25">
      <c r="A459">
        <v>791.03802490234375</v>
      </c>
      <c r="B459">
        <v>18.25</v>
      </c>
    </row>
    <row r="460" spans="1:2" x14ac:dyDescent="0.25">
      <c r="A460">
        <v>791.04998779296875</v>
      </c>
      <c r="B460">
        <v>31</v>
      </c>
    </row>
    <row r="461" spans="1:2" x14ac:dyDescent="0.25">
      <c r="A461">
        <v>791.06201171875</v>
      </c>
      <c r="B461">
        <v>39.25</v>
      </c>
    </row>
    <row r="462" spans="1:2" x14ac:dyDescent="0.25">
      <c r="A462">
        <v>791.073974609375</v>
      </c>
      <c r="B462">
        <v>34.75</v>
      </c>
    </row>
    <row r="463" spans="1:2" x14ac:dyDescent="0.25">
      <c r="A463">
        <v>791.08697509765625</v>
      </c>
      <c r="B463">
        <v>58.5</v>
      </c>
    </row>
    <row r="464" spans="1:2" x14ac:dyDescent="0.25">
      <c r="A464">
        <v>791.0989990234375</v>
      </c>
      <c r="B464">
        <v>104.80000305175781</v>
      </c>
    </row>
    <row r="465" spans="1:2" x14ac:dyDescent="0.25">
      <c r="A465">
        <v>791.11102294921875</v>
      </c>
      <c r="B465">
        <v>92.25</v>
      </c>
    </row>
    <row r="466" spans="1:2" x14ac:dyDescent="0.25">
      <c r="A466">
        <v>791.1240234375</v>
      </c>
      <c r="B466">
        <v>38.5</v>
      </c>
    </row>
    <row r="467" spans="1:2" x14ac:dyDescent="0.25">
      <c r="A467">
        <v>791.135986328125</v>
      </c>
      <c r="B467">
        <v>20</v>
      </c>
    </row>
    <row r="468" spans="1:2" x14ac:dyDescent="0.25">
      <c r="A468">
        <v>791.14801025390625</v>
      </c>
      <c r="B468">
        <v>41.5</v>
      </c>
    </row>
    <row r="469" spans="1:2" x14ac:dyDescent="0.25">
      <c r="A469">
        <v>791.15997314453125</v>
      </c>
      <c r="B469">
        <v>50.25</v>
      </c>
    </row>
    <row r="470" spans="1:2" x14ac:dyDescent="0.25">
      <c r="A470">
        <v>791.1729736328125</v>
      </c>
      <c r="B470">
        <v>51.5</v>
      </c>
    </row>
    <row r="471" spans="1:2" x14ac:dyDescent="0.25">
      <c r="A471">
        <v>791.18499755859375</v>
      </c>
      <c r="B471">
        <v>136.69999694824219</v>
      </c>
    </row>
    <row r="472" spans="1:2" x14ac:dyDescent="0.25">
      <c r="A472">
        <v>791.197021484375</v>
      </c>
      <c r="B472">
        <v>196</v>
      </c>
    </row>
    <row r="473" spans="1:2" x14ac:dyDescent="0.25">
      <c r="A473">
        <v>791.21002197265625</v>
      </c>
      <c r="B473">
        <v>132.69999694824219</v>
      </c>
    </row>
    <row r="474" spans="1:2" x14ac:dyDescent="0.25">
      <c r="A474">
        <v>791.22198486328125</v>
      </c>
      <c r="B474">
        <v>82</v>
      </c>
    </row>
    <row r="475" spans="1:2" x14ac:dyDescent="0.25">
      <c r="A475">
        <v>791.2340087890625</v>
      </c>
      <c r="B475">
        <v>100</v>
      </c>
    </row>
    <row r="476" spans="1:2" x14ac:dyDescent="0.25">
      <c r="A476">
        <v>791.2459716796875</v>
      </c>
      <c r="B476">
        <v>133.30000305175781</v>
      </c>
    </row>
    <row r="477" spans="1:2" x14ac:dyDescent="0.25">
      <c r="A477">
        <v>791.25897216796875</v>
      </c>
      <c r="B477">
        <v>110.5</v>
      </c>
    </row>
    <row r="478" spans="1:2" x14ac:dyDescent="0.25">
      <c r="A478">
        <v>791.27099609375</v>
      </c>
      <c r="B478">
        <v>78.25</v>
      </c>
    </row>
    <row r="479" spans="1:2" x14ac:dyDescent="0.25">
      <c r="A479">
        <v>791.28302001953125</v>
      </c>
      <c r="B479">
        <v>128.80000305175781</v>
      </c>
    </row>
    <row r="480" spans="1:2" x14ac:dyDescent="0.25">
      <c r="A480">
        <v>791.2960205078125</v>
      </c>
      <c r="B480">
        <v>214.30000305175781</v>
      </c>
    </row>
    <row r="481" spans="1:2" x14ac:dyDescent="0.25">
      <c r="A481">
        <v>791.3079833984375</v>
      </c>
      <c r="B481">
        <v>217.5</v>
      </c>
    </row>
    <row r="482" spans="1:2" x14ac:dyDescent="0.25">
      <c r="A482">
        <v>791.32000732421875</v>
      </c>
      <c r="B482">
        <v>198</v>
      </c>
    </row>
    <row r="483" spans="1:2" x14ac:dyDescent="0.25">
      <c r="A483">
        <v>791.33197021484375</v>
      </c>
      <c r="B483">
        <v>253.30000305175781</v>
      </c>
    </row>
    <row r="484" spans="1:2" x14ac:dyDescent="0.25">
      <c r="A484">
        <v>791.344970703125</v>
      </c>
      <c r="B484">
        <v>251.80000305175781</v>
      </c>
    </row>
    <row r="485" spans="1:2" x14ac:dyDescent="0.25">
      <c r="A485">
        <v>791.35699462890625</v>
      </c>
      <c r="B485">
        <v>173</v>
      </c>
    </row>
    <row r="486" spans="1:2" x14ac:dyDescent="0.25">
      <c r="A486">
        <v>791.3690185546875</v>
      </c>
      <c r="B486">
        <v>177.80000305175781</v>
      </c>
    </row>
    <row r="487" spans="1:2" x14ac:dyDescent="0.25">
      <c r="A487">
        <v>791.3809814453125</v>
      </c>
      <c r="B487">
        <v>254.69999694824219</v>
      </c>
    </row>
    <row r="488" spans="1:2" x14ac:dyDescent="0.25">
      <c r="A488">
        <v>791.39398193359375</v>
      </c>
      <c r="B488">
        <v>312</v>
      </c>
    </row>
    <row r="489" spans="1:2" x14ac:dyDescent="0.25">
      <c r="A489">
        <v>791.406005859375</v>
      </c>
      <c r="B489">
        <v>287.70001220703125</v>
      </c>
    </row>
    <row r="490" spans="1:2" x14ac:dyDescent="0.25">
      <c r="A490">
        <v>791.41802978515625</v>
      </c>
      <c r="B490">
        <v>164</v>
      </c>
    </row>
    <row r="491" spans="1:2" x14ac:dyDescent="0.25">
      <c r="A491">
        <v>791.4310302734375</v>
      </c>
      <c r="B491">
        <v>72.75</v>
      </c>
    </row>
    <row r="492" spans="1:2" x14ac:dyDescent="0.25">
      <c r="A492">
        <v>791.4429931640625</v>
      </c>
      <c r="B492">
        <v>51.5</v>
      </c>
    </row>
    <row r="493" spans="1:2" x14ac:dyDescent="0.25">
      <c r="A493">
        <v>791.45501708984375</v>
      </c>
      <c r="B493">
        <v>38.5</v>
      </c>
    </row>
    <row r="494" spans="1:2" x14ac:dyDescent="0.25">
      <c r="A494">
        <v>791.46697998046875</v>
      </c>
      <c r="B494">
        <v>22</v>
      </c>
    </row>
    <row r="495" spans="1:2" x14ac:dyDescent="0.25">
      <c r="A495">
        <v>791.47998046875</v>
      </c>
      <c r="B495">
        <v>5.25</v>
      </c>
    </row>
    <row r="496" spans="1:2" x14ac:dyDescent="0.25">
      <c r="A496">
        <v>791.49200439453125</v>
      </c>
      <c r="B496">
        <v>0</v>
      </c>
    </row>
    <row r="497" spans="1:2" x14ac:dyDescent="0.25">
      <c r="A497">
        <v>791.5040283203125</v>
      </c>
      <c r="B497">
        <v>1</v>
      </c>
    </row>
    <row r="498" spans="1:2" x14ac:dyDescent="0.25">
      <c r="A498">
        <v>791.51702880859375</v>
      </c>
      <c r="B498">
        <v>18</v>
      </c>
    </row>
    <row r="499" spans="1:2" x14ac:dyDescent="0.25">
      <c r="A499">
        <v>791.52899169921875</v>
      </c>
      <c r="B499">
        <v>43</v>
      </c>
    </row>
    <row r="500" spans="1:2" x14ac:dyDescent="0.25">
      <c r="A500">
        <v>791.541015625</v>
      </c>
      <c r="B500">
        <v>37.25</v>
      </c>
    </row>
    <row r="501" spans="1:2" x14ac:dyDescent="0.25">
      <c r="A501">
        <v>791.552978515625</v>
      </c>
      <c r="B501">
        <v>12.5</v>
      </c>
    </row>
    <row r="502" spans="1:2" x14ac:dyDescent="0.25">
      <c r="A502">
        <v>791.56597900390625</v>
      </c>
      <c r="B502">
        <v>1.25</v>
      </c>
    </row>
    <row r="503" spans="1:2" x14ac:dyDescent="0.25">
      <c r="A503">
        <v>791.5780029296875</v>
      </c>
      <c r="B503">
        <v>5</v>
      </c>
    </row>
    <row r="504" spans="1:2" x14ac:dyDescent="0.25">
      <c r="A504">
        <v>791.59002685546875</v>
      </c>
      <c r="B504">
        <v>29.75</v>
      </c>
    </row>
    <row r="505" spans="1:2" x14ac:dyDescent="0.25">
      <c r="A505">
        <v>791.60302734375</v>
      </c>
      <c r="B505">
        <v>59.25</v>
      </c>
    </row>
    <row r="506" spans="1:2" x14ac:dyDescent="0.25">
      <c r="A506">
        <v>791.614990234375</v>
      </c>
      <c r="B506">
        <v>59</v>
      </c>
    </row>
    <row r="507" spans="1:2" x14ac:dyDescent="0.25">
      <c r="A507">
        <v>791.62701416015625</v>
      </c>
      <c r="B507">
        <v>42.75</v>
      </c>
    </row>
    <row r="508" spans="1:2" x14ac:dyDescent="0.25">
      <c r="A508">
        <v>791.63897705078125</v>
      </c>
      <c r="B508">
        <v>45.5</v>
      </c>
    </row>
    <row r="509" spans="1:2" x14ac:dyDescent="0.25">
      <c r="A509">
        <v>791.6519775390625</v>
      </c>
      <c r="B509">
        <v>59.5</v>
      </c>
    </row>
    <row r="510" spans="1:2" x14ac:dyDescent="0.25">
      <c r="A510">
        <v>791.66400146484375</v>
      </c>
      <c r="B510">
        <v>72.5</v>
      </c>
    </row>
    <row r="511" spans="1:2" x14ac:dyDescent="0.25">
      <c r="A511">
        <v>791.676025390625</v>
      </c>
      <c r="B511">
        <v>95.5</v>
      </c>
    </row>
    <row r="512" spans="1:2" x14ac:dyDescent="0.25">
      <c r="A512">
        <v>791.68902587890625</v>
      </c>
      <c r="B512">
        <v>98.5</v>
      </c>
    </row>
    <row r="513" spans="1:2" x14ac:dyDescent="0.25">
      <c r="A513">
        <v>791.70098876953125</v>
      </c>
      <c r="B513">
        <v>73.5</v>
      </c>
    </row>
    <row r="514" spans="1:2" x14ac:dyDescent="0.25">
      <c r="A514">
        <v>791.7130126953125</v>
      </c>
      <c r="B514">
        <v>65.75</v>
      </c>
    </row>
    <row r="515" spans="1:2" x14ac:dyDescent="0.25">
      <c r="A515">
        <v>791.7249755859375</v>
      </c>
      <c r="B515">
        <v>58.25</v>
      </c>
    </row>
    <row r="516" spans="1:2" x14ac:dyDescent="0.25">
      <c r="A516">
        <v>791.73797607421875</v>
      </c>
      <c r="B516">
        <v>76.25</v>
      </c>
    </row>
    <row r="517" spans="1:2" x14ac:dyDescent="0.25">
      <c r="A517">
        <v>791.75</v>
      </c>
      <c r="B517">
        <v>144</v>
      </c>
    </row>
    <row r="518" spans="1:2" x14ac:dyDescent="0.25">
      <c r="A518">
        <v>791.76202392578125</v>
      </c>
      <c r="B518">
        <v>163</v>
      </c>
    </row>
    <row r="519" spans="1:2" x14ac:dyDescent="0.25">
      <c r="A519">
        <v>791.7750244140625</v>
      </c>
      <c r="B519">
        <v>128.30000305175781</v>
      </c>
    </row>
    <row r="520" spans="1:2" x14ac:dyDescent="0.25">
      <c r="A520">
        <v>791.7869873046875</v>
      </c>
      <c r="B520">
        <v>91.5</v>
      </c>
    </row>
    <row r="521" spans="1:2" x14ac:dyDescent="0.25">
      <c r="A521">
        <v>791.79901123046875</v>
      </c>
      <c r="B521">
        <v>71.5</v>
      </c>
    </row>
    <row r="522" spans="1:2" x14ac:dyDescent="0.25">
      <c r="A522">
        <v>791.81097412109375</v>
      </c>
      <c r="B522">
        <v>80.25</v>
      </c>
    </row>
    <row r="523" spans="1:2" x14ac:dyDescent="0.25">
      <c r="A523">
        <v>791.823974609375</v>
      </c>
      <c r="B523">
        <v>112.30000305175781</v>
      </c>
    </row>
    <row r="524" spans="1:2" x14ac:dyDescent="0.25">
      <c r="A524">
        <v>791.83599853515625</v>
      </c>
      <c r="B524">
        <v>167</v>
      </c>
    </row>
    <row r="525" spans="1:2" x14ac:dyDescent="0.25">
      <c r="A525">
        <v>791.8480224609375</v>
      </c>
      <c r="B525">
        <v>234</v>
      </c>
    </row>
    <row r="526" spans="1:2" x14ac:dyDescent="0.25">
      <c r="A526">
        <v>791.8599853515625</v>
      </c>
      <c r="B526">
        <v>304</v>
      </c>
    </row>
    <row r="527" spans="1:2" x14ac:dyDescent="0.25">
      <c r="A527">
        <v>791.87298583984375</v>
      </c>
      <c r="B527">
        <v>398</v>
      </c>
    </row>
    <row r="528" spans="1:2" x14ac:dyDescent="0.25">
      <c r="A528">
        <v>791.885009765625</v>
      </c>
      <c r="B528">
        <v>433</v>
      </c>
    </row>
    <row r="529" spans="1:2" x14ac:dyDescent="0.25">
      <c r="A529">
        <v>791.89697265625</v>
      </c>
      <c r="B529">
        <v>282.20001220703125</v>
      </c>
    </row>
    <row r="530" spans="1:2" x14ac:dyDescent="0.25">
      <c r="A530">
        <v>791.90997314453125</v>
      </c>
      <c r="B530">
        <v>107</v>
      </c>
    </row>
    <row r="531" spans="1:2" x14ac:dyDescent="0.25">
      <c r="A531">
        <v>791.9219970703125</v>
      </c>
      <c r="B531">
        <v>53.75</v>
      </c>
    </row>
    <row r="532" spans="1:2" x14ac:dyDescent="0.25">
      <c r="A532">
        <v>791.93402099609375</v>
      </c>
      <c r="B532">
        <v>36</v>
      </c>
    </row>
    <row r="533" spans="1:2" x14ac:dyDescent="0.25">
      <c r="A533">
        <v>791.947021484375</v>
      </c>
      <c r="B533">
        <v>18.5</v>
      </c>
    </row>
    <row r="534" spans="1:2" x14ac:dyDescent="0.25">
      <c r="A534">
        <v>791.958984375</v>
      </c>
      <c r="B534">
        <v>20.25</v>
      </c>
    </row>
    <row r="535" spans="1:2" x14ac:dyDescent="0.25">
      <c r="A535">
        <v>791.97100830078125</v>
      </c>
      <c r="B535">
        <v>27.75</v>
      </c>
    </row>
    <row r="536" spans="1:2" x14ac:dyDescent="0.25">
      <c r="A536">
        <v>791.98297119140625</v>
      </c>
      <c r="B536">
        <v>30.75</v>
      </c>
    </row>
    <row r="537" spans="1:2" x14ac:dyDescent="0.25">
      <c r="A537">
        <v>791.9959716796875</v>
      </c>
      <c r="B537">
        <v>23.5</v>
      </c>
    </row>
    <row r="538" spans="1:2" x14ac:dyDescent="0.25">
      <c r="A538">
        <v>792.00799560546875</v>
      </c>
      <c r="B538">
        <v>12.25</v>
      </c>
    </row>
    <row r="539" spans="1:2" x14ac:dyDescent="0.25">
      <c r="A539">
        <v>792.02001953125</v>
      </c>
      <c r="B539">
        <v>18</v>
      </c>
    </row>
    <row r="540" spans="1:2" x14ac:dyDescent="0.25">
      <c r="A540">
        <v>792.03302001953125</v>
      </c>
      <c r="B540">
        <v>25.75</v>
      </c>
    </row>
    <row r="541" spans="1:2" x14ac:dyDescent="0.25">
      <c r="A541">
        <v>792.04498291015625</v>
      </c>
      <c r="B541">
        <v>31</v>
      </c>
    </row>
    <row r="542" spans="1:2" x14ac:dyDescent="0.25">
      <c r="A542">
        <v>792.0570068359375</v>
      </c>
      <c r="B542">
        <v>44</v>
      </c>
    </row>
    <row r="543" spans="1:2" x14ac:dyDescent="0.25">
      <c r="A543">
        <v>792.0689697265625</v>
      </c>
      <c r="B543">
        <v>38.5</v>
      </c>
    </row>
    <row r="544" spans="1:2" x14ac:dyDescent="0.25">
      <c r="A544">
        <v>792.08197021484375</v>
      </c>
      <c r="B544">
        <v>27.5</v>
      </c>
    </row>
    <row r="545" spans="1:2" x14ac:dyDescent="0.25">
      <c r="A545">
        <v>792.093994140625</v>
      </c>
      <c r="B545">
        <v>39</v>
      </c>
    </row>
    <row r="546" spans="1:2" x14ac:dyDescent="0.25">
      <c r="A546">
        <v>792.10601806640625</v>
      </c>
      <c r="B546">
        <v>48.5</v>
      </c>
    </row>
    <row r="547" spans="1:2" x14ac:dyDescent="0.25">
      <c r="A547">
        <v>792.1190185546875</v>
      </c>
      <c r="B547">
        <v>56.25</v>
      </c>
    </row>
    <row r="548" spans="1:2" x14ac:dyDescent="0.25">
      <c r="A548">
        <v>792.1309814453125</v>
      </c>
      <c r="B548">
        <v>72</v>
      </c>
    </row>
    <row r="549" spans="1:2" x14ac:dyDescent="0.25">
      <c r="A549">
        <v>792.14300537109375</v>
      </c>
      <c r="B549">
        <v>62.25</v>
      </c>
    </row>
    <row r="550" spans="1:2" x14ac:dyDescent="0.25">
      <c r="A550">
        <v>792.155029296875</v>
      </c>
      <c r="B550">
        <v>32.5</v>
      </c>
    </row>
    <row r="551" spans="1:2" x14ac:dyDescent="0.25">
      <c r="A551">
        <v>792.16802978515625</v>
      </c>
      <c r="B551">
        <v>27.5</v>
      </c>
    </row>
    <row r="552" spans="1:2" x14ac:dyDescent="0.25">
      <c r="A552">
        <v>792.17999267578125</v>
      </c>
      <c r="B552">
        <v>39.25</v>
      </c>
    </row>
    <row r="553" spans="1:2" x14ac:dyDescent="0.25">
      <c r="A553">
        <v>792.1920166015625</v>
      </c>
      <c r="B553">
        <v>44</v>
      </c>
    </row>
    <row r="554" spans="1:2" x14ac:dyDescent="0.25">
      <c r="A554">
        <v>792.20501708984375</v>
      </c>
      <c r="B554">
        <v>52</v>
      </c>
    </row>
    <row r="555" spans="1:2" x14ac:dyDescent="0.25">
      <c r="A555">
        <v>792.21697998046875</v>
      </c>
      <c r="B555">
        <v>52.25</v>
      </c>
    </row>
    <row r="556" spans="1:2" x14ac:dyDescent="0.25">
      <c r="A556">
        <v>792.22900390625</v>
      </c>
      <c r="B556">
        <v>32.5</v>
      </c>
    </row>
    <row r="557" spans="1:2" x14ac:dyDescent="0.25">
      <c r="A557">
        <v>792.24102783203125</v>
      </c>
      <c r="B557">
        <v>36.75</v>
      </c>
    </row>
    <row r="558" spans="1:2" x14ac:dyDescent="0.25">
      <c r="A558">
        <v>792.2540283203125</v>
      </c>
      <c r="B558">
        <v>59.5</v>
      </c>
    </row>
    <row r="559" spans="1:2" x14ac:dyDescent="0.25">
      <c r="A559">
        <v>792.2659912109375</v>
      </c>
      <c r="B559">
        <v>55.75</v>
      </c>
    </row>
    <row r="560" spans="1:2" x14ac:dyDescent="0.25">
      <c r="A560">
        <v>792.27801513671875</v>
      </c>
      <c r="B560">
        <v>58.75</v>
      </c>
    </row>
    <row r="561" spans="1:2" x14ac:dyDescent="0.25">
      <c r="A561">
        <v>792.291015625</v>
      </c>
      <c r="B561">
        <v>94.75</v>
      </c>
    </row>
    <row r="562" spans="1:2" x14ac:dyDescent="0.25">
      <c r="A562">
        <v>792.302978515625</v>
      </c>
      <c r="B562">
        <v>138.30000305175781</v>
      </c>
    </row>
    <row r="563" spans="1:2" x14ac:dyDescent="0.25">
      <c r="A563">
        <v>792.31500244140625</v>
      </c>
      <c r="B563">
        <v>153.30000305175781</v>
      </c>
    </row>
    <row r="564" spans="1:2" x14ac:dyDescent="0.25">
      <c r="A564">
        <v>792.3270263671875</v>
      </c>
      <c r="B564">
        <v>154.80000305175781</v>
      </c>
    </row>
    <row r="565" spans="1:2" x14ac:dyDescent="0.25">
      <c r="A565">
        <v>792.34002685546875</v>
      </c>
      <c r="B565">
        <v>214.5</v>
      </c>
    </row>
    <row r="566" spans="1:2" x14ac:dyDescent="0.25">
      <c r="A566">
        <v>792.35198974609375</v>
      </c>
      <c r="B566">
        <v>288.20001220703125</v>
      </c>
    </row>
    <row r="567" spans="1:2" x14ac:dyDescent="0.25">
      <c r="A567">
        <v>792.364013671875</v>
      </c>
      <c r="B567">
        <v>314.79998779296875</v>
      </c>
    </row>
    <row r="568" spans="1:2" x14ac:dyDescent="0.25">
      <c r="A568">
        <v>792.37701416015625</v>
      </c>
      <c r="B568">
        <v>285.5</v>
      </c>
    </row>
    <row r="569" spans="1:2" x14ac:dyDescent="0.25">
      <c r="A569">
        <v>792.38897705078125</v>
      </c>
      <c r="B569">
        <v>186.30000305175781</v>
      </c>
    </row>
    <row r="570" spans="1:2" x14ac:dyDescent="0.25">
      <c r="A570">
        <v>792.4010009765625</v>
      </c>
      <c r="B570">
        <v>88.25</v>
      </c>
    </row>
    <row r="571" spans="1:2" x14ac:dyDescent="0.25">
      <c r="A571">
        <v>792.41302490234375</v>
      </c>
      <c r="B571">
        <v>34.25</v>
      </c>
    </row>
    <row r="572" spans="1:2" x14ac:dyDescent="0.25">
      <c r="A572">
        <v>792.426025390625</v>
      </c>
      <c r="B572">
        <v>26.5</v>
      </c>
    </row>
    <row r="573" spans="1:2" x14ac:dyDescent="0.25">
      <c r="A573">
        <v>792.43798828125</v>
      </c>
      <c r="B573">
        <v>45.75</v>
      </c>
    </row>
    <row r="574" spans="1:2" x14ac:dyDescent="0.25">
      <c r="A574">
        <v>792.45001220703125</v>
      </c>
      <c r="B574">
        <v>36</v>
      </c>
    </row>
    <row r="575" spans="1:2" x14ac:dyDescent="0.25">
      <c r="A575">
        <v>792.4630126953125</v>
      </c>
      <c r="B575">
        <v>9.75</v>
      </c>
    </row>
    <row r="576" spans="1:2" x14ac:dyDescent="0.25">
      <c r="A576">
        <v>792.4749755859375</v>
      </c>
      <c r="B576">
        <v>1.75</v>
      </c>
    </row>
    <row r="577" spans="1:2" x14ac:dyDescent="0.25">
      <c r="A577">
        <v>792.48699951171875</v>
      </c>
      <c r="B577">
        <v>9.5</v>
      </c>
    </row>
    <row r="578" spans="1:2" x14ac:dyDescent="0.25">
      <c r="A578">
        <v>792.4990234375</v>
      </c>
      <c r="B578">
        <v>13.75</v>
      </c>
    </row>
    <row r="579" spans="1:2" x14ac:dyDescent="0.25">
      <c r="A579">
        <v>792.51202392578125</v>
      </c>
      <c r="B579">
        <v>8</v>
      </c>
    </row>
    <row r="580" spans="1:2" x14ac:dyDescent="0.25">
      <c r="A580">
        <v>792.52398681640625</v>
      </c>
      <c r="B580">
        <v>13.5</v>
      </c>
    </row>
    <row r="581" spans="1:2" x14ac:dyDescent="0.25">
      <c r="A581">
        <v>792.5360107421875</v>
      </c>
      <c r="B581">
        <v>25.25</v>
      </c>
    </row>
    <row r="582" spans="1:2" x14ac:dyDescent="0.25">
      <c r="A582">
        <v>792.54901123046875</v>
      </c>
      <c r="B582">
        <v>25.5</v>
      </c>
    </row>
    <row r="583" spans="1:2" x14ac:dyDescent="0.25">
      <c r="A583">
        <v>792.56097412109375</v>
      </c>
      <c r="B583">
        <v>26.75</v>
      </c>
    </row>
    <row r="584" spans="1:2" x14ac:dyDescent="0.25">
      <c r="A584">
        <v>792.572998046875</v>
      </c>
      <c r="B584">
        <v>24</v>
      </c>
    </row>
    <row r="585" spans="1:2" x14ac:dyDescent="0.25">
      <c r="A585">
        <v>792.58599853515625</v>
      </c>
      <c r="B585">
        <v>19</v>
      </c>
    </row>
    <row r="586" spans="1:2" x14ac:dyDescent="0.25">
      <c r="A586">
        <v>792.5980224609375</v>
      </c>
      <c r="B586">
        <v>22.75</v>
      </c>
    </row>
    <row r="587" spans="1:2" x14ac:dyDescent="0.25">
      <c r="A587">
        <v>792.6099853515625</v>
      </c>
      <c r="B587">
        <v>41.5</v>
      </c>
    </row>
    <row r="588" spans="1:2" x14ac:dyDescent="0.25">
      <c r="A588">
        <v>792.62200927734375</v>
      </c>
      <c r="B588">
        <v>108.30000305175781</v>
      </c>
    </row>
    <row r="589" spans="1:2" x14ac:dyDescent="0.25">
      <c r="A589">
        <v>792.635009765625</v>
      </c>
      <c r="B589">
        <v>144.80000305175781</v>
      </c>
    </row>
    <row r="590" spans="1:2" x14ac:dyDescent="0.25">
      <c r="A590">
        <v>792.64697265625</v>
      </c>
      <c r="B590">
        <v>105.80000305175781</v>
      </c>
    </row>
    <row r="591" spans="1:2" x14ac:dyDescent="0.25">
      <c r="A591">
        <v>792.65899658203125</v>
      </c>
      <c r="B591">
        <v>81.75</v>
      </c>
    </row>
    <row r="592" spans="1:2" x14ac:dyDescent="0.25">
      <c r="A592">
        <v>792.6719970703125</v>
      </c>
      <c r="B592">
        <v>81.25</v>
      </c>
    </row>
    <row r="593" spans="1:2" x14ac:dyDescent="0.25">
      <c r="A593">
        <v>792.68402099609375</v>
      </c>
      <c r="B593">
        <v>84.5</v>
      </c>
    </row>
    <row r="594" spans="1:2" x14ac:dyDescent="0.25">
      <c r="A594">
        <v>792.69598388671875</v>
      </c>
      <c r="B594">
        <v>76.5</v>
      </c>
    </row>
    <row r="595" spans="1:2" x14ac:dyDescent="0.25">
      <c r="A595">
        <v>792.7080078125</v>
      </c>
      <c r="B595">
        <v>74.5</v>
      </c>
    </row>
    <row r="596" spans="1:2" x14ac:dyDescent="0.25">
      <c r="A596">
        <v>792.72100830078125</v>
      </c>
      <c r="B596">
        <v>73.25</v>
      </c>
    </row>
    <row r="597" spans="1:2" x14ac:dyDescent="0.25">
      <c r="A597">
        <v>792.73297119140625</v>
      </c>
      <c r="B597">
        <v>40.75</v>
      </c>
    </row>
    <row r="598" spans="1:2" x14ac:dyDescent="0.25">
      <c r="A598">
        <v>792.7449951171875</v>
      </c>
      <c r="B598">
        <v>26.75</v>
      </c>
    </row>
    <row r="599" spans="1:2" x14ac:dyDescent="0.25">
      <c r="A599">
        <v>792.75799560546875</v>
      </c>
      <c r="B599">
        <v>51.75</v>
      </c>
    </row>
    <row r="600" spans="1:2" x14ac:dyDescent="0.25">
      <c r="A600">
        <v>792.77001953125</v>
      </c>
      <c r="B600">
        <v>122.5</v>
      </c>
    </row>
    <row r="601" spans="1:2" x14ac:dyDescent="0.25">
      <c r="A601">
        <v>792.781982421875</v>
      </c>
      <c r="B601">
        <v>212.30000305175781</v>
      </c>
    </row>
    <row r="602" spans="1:2" x14ac:dyDescent="0.25">
      <c r="A602">
        <v>792.79400634765625</v>
      </c>
      <c r="B602">
        <v>246</v>
      </c>
    </row>
    <row r="603" spans="1:2" x14ac:dyDescent="0.25">
      <c r="A603">
        <v>792.8070068359375</v>
      </c>
      <c r="B603">
        <v>250</v>
      </c>
    </row>
    <row r="604" spans="1:2" x14ac:dyDescent="0.25">
      <c r="A604">
        <v>792.8189697265625</v>
      </c>
      <c r="B604">
        <v>265</v>
      </c>
    </row>
    <row r="605" spans="1:2" x14ac:dyDescent="0.25">
      <c r="A605">
        <v>792.83099365234375</v>
      </c>
      <c r="B605">
        <v>324.79998779296875</v>
      </c>
    </row>
    <row r="606" spans="1:2" x14ac:dyDescent="0.25">
      <c r="A606">
        <v>792.843994140625</v>
      </c>
      <c r="B606">
        <v>475.5</v>
      </c>
    </row>
    <row r="607" spans="1:2" x14ac:dyDescent="0.25">
      <c r="A607">
        <v>792.85601806640625</v>
      </c>
      <c r="B607">
        <v>592.29998779296875</v>
      </c>
    </row>
    <row r="608" spans="1:2" x14ac:dyDescent="0.25">
      <c r="A608">
        <v>792.86798095703125</v>
      </c>
      <c r="B608">
        <v>501</v>
      </c>
    </row>
    <row r="609" spans="1:2" x14ac:dyDescent="0.25">
      <c r="A609">
        <v>792.8809814453125</v>
      </c>
      <c r="B609">
        <v>290.5</v>
      </c>
    </row>
    <row r="610" spans="1:2" x14ac:dyDescent="0.25">
      <c r="A610">
        <v>792.89300537109375</v>
      </c>
      <c r="B610">
        <v>162</v>
      </c>
    </row>
    <row r="611" spans="1:2" x14ac:dyDescent="0.25">
      <c r="A611">
        <v>792.905029296875</v>
      </c>
      <c r="B611">
        <v>99.5</v>
      </c>
    </row>
    <row r="612" spans="1:2" x14ac:dyDescent="0.25">
      <c r="A612">
        <v>792.9169921875</v>
      </c>
      <c r="B612">
        <v>46.5</v>
      </c>
    </row>
    <row r="613" spans="1:2" x14ac:dyDescent="0.25">
      <c r="A613">
        <v>792.92999267578125</v>
      </c>
      <c r="B613">
        <v>38.25</v>
      </c>
    </row>
    <row r="614" spans="1:2" x14ac:dyDescent="0.25">
      <c r="A614">
        <v>792.9420166015625</v>
      </c>
      <c r="B614">
        <v>46</v>
      </c>
    </row>
    <row r="615" spans="1:2" x14ac:dyDescent="0.25">
      <c r="A615">
        <v>792.9539794921875</v>
      </c>
      <c r="B615">
        <v>31.5</v>
      </c>
    </row>
    <row r="616" spans="1:2" x14ac:dyDescent="0.25">
      <c r="A616">
        <v>792.96697998046875</v>
      </c>
      <c r="B616">
        <v>15</v>
      </c>
    </row>
    <row r="617" spans="1:2" x14ac:dyDescent="0.25">
      <c r="A617">
        <v>792.97900390625</v>
      </c>
      <c r="B617">
        <v>12.5</v>
      </c>
    </row>
    <row r="618" spans="1:2" x14ac:dyDescent="0.25">
      <c r="A618">
        <v>792.99102783203125</v>
      </c>
      <c r="B618">
        <v>14.75</v>
      </c>
    </row>
    <row r="619" spans="1:2" x14ac:dyDescent="0.25">
      <c r="A619">
        <v>793.00299072265625</v>
      </c>
      <c r="B619">
        <v>17.5</v>
      </c>
    </row>
    <row r="620" spans="1:2" x14ac:dyDescent="0.25">
      <c r="A620">
        <v>793.0159912109375</v>
      </c>
      <c r="B620">
        <v>14</v>
      </c>
    </row>
    <row r="621" spans="1:2" x14ac:dyDescent="0.25">
      <c r="A621">
        <v>793.02801513671875</v>
      </c>
      <c r="B621">
        <v>11</v>
      </c>
    </row>
    <row r="622" spans="1:2" x14ac:dyDescent="0.25">
      <c r="A622">
        <v>793.03997802734375</v>
      </c>
      <c r="B622">
        <v>20.25</v>
      </c>
    </row>
    <row r="623" spans="1:2" x14ac:dyDescent="0.25">
      <c r="A623">
        <v>793.052978515625</v>
      </c>
      <c r="B623">
        <v>53.25</v>
      </c>
    </row>
    <row r="624" spans="1:2" x14ac:dyDescent="0.25">
      <c r="A624">
        <v>793.06500244140625</v>
      </c>
      <c r="B624">
        <v>76.25</v>
      </c>
    </row>
    <row r="625" spans="1:2" x14ac:dyDescent="0.25">
      <c r="A625">
        <v>793.0770263671875</v>
      </c>
      <c r="B625">
        <v>40.75</v>
      </c>
    </row>
    <row r="626" spans="1:2" x14ac:dyDescent="0.25">
      <c r="A626">
        <v>793.09002685546875</v>
      </c>
      <c r="B626">
        <v>6.5</v>
      </c>
    </row>
    <row r="627" spans="1:2" x14ac:dyDescent="0.25">
      <c r="A627">
        <v>793.10198974609375</v>
      </c>
      <c r="B627">
        <v>10</v>
      </c>
    </row>
    <row r="628" spans="1:2" x14ac:dyDescent="0.25">
      <c r="A628">
        <v>793.114013671875</v>
      </c>
      <c r="B628">
        <v>15.75</v>
      </c>
    </row>
    <row r="629" spans="1:2" x14ac:dyDescent="0.25">
      <c r="A629">
        <v>793.1259765625</v>
      </c>
      <c r="B629">
        <v>25.25</v>
      </c>
    </row>
    <row r="630" spans="1:2" x14ac:dyDescent="0.25">
      <c r="A630">
        <v>793.13897705078125</v>
      </c>
      <c r="B630">
        <v>45.5</v>
      </c>
    </row>
    <row r="631" spans="1:2" x14ac:dyDescent="0.25">
      <c r="A631">
        <v>793.1510009765625</v>
      </c>
      <c r="B631">
        <v>88.25</v>
      </c>
    </row>
    <row r="632" spans="1:2" x14ac:dyDescent="0.25">
      <c r="A632">
        <v>793.16302490234375</v>
      </c>
      <c r="B632">
        <v>140.30000305175781</v>
      </c>
    </row>
    <row r="633" spans="1:2" x14ac:dyDescent="0.25">
      <c r="A633">
        <v>793.176025390625</v>
      </c>
      <c r="B633">
        <v>127.30000305175781</v>
      </c>
    </row>
    <row r="634" spans="1:2" x14ac:dyDescent="0.25">
      <c r="A634">
        <v>793.18798828125</v>
      </c>
      <c r="B634">
        <v>66</v>
      </c>
    </row>
    <row r="635" spans="1:2" x14ac:dyDescent="0.25">
      <c r="A635">
        <v>793.20001220703125</v>
      </c>
      <c r="B635">
        <v>27.5</v>
      </c>
    </row>
    <row r="636" spans="1:2" x14ac:dyDescent="0.25">
      <c r="A636">
        <v>793.21197509765625</v>
      </c>
      <c r="B636">
        <v>25</v>
      </c>
    </row>
    <row r="637" spans="1:2" x14ac:dyDescent="0.25">
      <c r="A637">
        <v>793.2249755859375</v>
      </c>
      <c r="B637">
        <v>46.5</v>
      </c>
    </row>
    <row r="638" spans="1:2" x14ac:dyDescent="0.25">
      <c r="A638">
        <v>793.23699951171875</v>
      </c>
      <c r="B638">
        <v>62.75</v>
      </c>
    </row>
    <row r="639" spans="1:2" x14ac:dyDescent="0.25">
      <c r="A639">
        <v>793.2490234375</v>
      </c>
      <c r="B639">
        <v>69.25</v>
      </c>
    </row>
    <row r="640" spans="1:2" x14ac:dyDescent="0.25">
      <c r="A640">
        <v>793.26202392578125</v>
      </c>
      <c r="B640">
        <v>93.5</v>
      </c>
    </row>
    <row r="641" spans="1:2" x14ac:dyDescent="0.25">
      <c r="A641">
        <v>793.27398681640625</v>
      </c>
      <c r="B641">
        <v>142.30000305175781</v>
      </c>
    </row>
    <row r="642" spans="1:2" x14ac:dyDescent="0.25">
      <c r="A642">
        <v>793.2860107421875</v>
      </c>
      <c r="B642">
        <v>249.80000305175781</v>
      </c>
    </row>
    <row r="643" spans="1:2" x14ac:dyDescent="0.25">
      <c r="A643">
        <v>793.29901123046875</v>
      </c>
      <c r="B643">
        <v>350</v>
      </c>
    </row>
    <row r="644" spans="1:2" x14ac:dyDescent="0.25">
      <c r="A644">
        <v>793.31097412109375</v>
      </c>
      <c r="B644">
        <v>376</v>
      </c>
    </row>
    <row r="645" spans="1:2" x14ac:dyDescent="0.25">
      <c r="A645">
        <v>793.322998046875</v>
      </c>
      <c r="B645">
        <v>664.5</v>
      </c>
    </row>
    <row r="646" spans="1:2" x14ac:dyDescent="0.25">
      <c r="A646">
        <v>793.33502197265625</v>
      </c>
      <c r="B646">
        <v>1079</v>
      </c>
    </row>
    <row r="647" spans="1:2" x14ac:dyDescent="0.25">
      <c r="A647">
        <v>793.3480224609375</v>
      </c>
      <c r="B647">
        <v>1049</v>
      </c>
    </row>
    <row r="648" spans="1:2" x14ac:dyDescent="0.25">
      <c r="A648">
        <v>793.3599853515625</v>
      </c>
      <c r="B648">
        <v>719.5</v>
      </c>
    </row>
    <row r="649" spans="1:2" x14ac:dyDescent="0.25">
      <c r="A649">
        <v>793.37200927734375</v>
      </c>
      <c r="B649">
        <v>390</v>
      </c>
    </row>
    <row r="650" spans="1:2" x14ac:dyDescent="0.25">
      <c r="A650">
        <v>793.385009765625</v>
      </c>
      <c r="B650">
        <v>194.19999694824219</v>
      </c>
    </row>
    <row r="651" spans="1:2" x14ac:dyDescent="0.25">
      <c r="A651">
        <v>793.39697265625</v>
      </c>
      <c r="B651">
        <v>132.5</v>
      </c>
    </row>
    <row r="652" spans="1:2" x14ac:dyDescent="0.25">
      <c r="A652">
        <v>793.40899658203125</v>
      </c>
      <c r="B652">
        <v>63.75</v>
      </c>
    </row>
    <row r="653" spans="1:2" x14ac:dyDescent="0.25">
      <c r="A653">
        <v>793.4219970703125</v>
      </c>
      <c r="B653">
        <v>34</v>
      </c>
    </row>
    <row r="654" spans="1:2" x14ac:dyDescent="0.25">
      <c r="A654">
        <v>793.43402099609375</v>
      </c>
      <c r="B654">
        <v>41.5</v>
      </c>
    </row>
    <row r="655" spans="1:2" x14ac:dyDescent="0.25">
      <c r="A655">
        <v>793.44598388671875</v>
      </c>
      <c r="B655">
        <v>21.25</v>
      </c>
    </row>
    <row r="656" spans="1:2" x14ac:dyDescent="0.25">
      <c r="A656">
        <v>793.4580078125</v>
      </c>
      <c r="B656">
        <v>4.5</v>
      </c>
    </row>
    <row r="657" spans="1:2" x14ac:dyDescent="0.25">
      <c r="A657">
        <v>793.47100830078125</v>
      </c>
      <c r="B657">
        <v>5.75</v>
      </c>
    </row>
    <row r="658" spans="1:2" x14ac:dyDescent="0.25">
      <c r="A658">
        <v>793.48297119140625</v>
      </c>
      <c r="B658">
        <v>9.5</v>
      </c>
    </row>
    <row r="659" spans="1:2" x14ac:dyDescent="0.25">
      <c r="A659">
        <v>793.4949951171875</v>
      </c>
      <c r="B659">
        <v>14.75</v>
      </c>
    </row>
    <row r="660" spans="1:2" x14ac:dyDescent="0.25">
      <c r="A660">
        <v>793.50799560546875</v>
      </c>
      <c r="B660">
        <v>17</v>
      </c>
    </row>
    <row r="661" spans="1:2" x14ac:dyDescent="0.25">
      <c r="A661">
        <v>793.52001953125</v>
      </c>
      <c r="B661">
        <v>26.75</v>
      </c>
    </row>
    <row r="662" spans="1:2" x14ac:dyDescent="0.25">
      <c r="A662">
        <v>793.531982421875</v>
      </c>
      <c r="B662">
        <v>43.25</v>
      </c>
    </row>
    <row r="663" spans="1:2" x14ac:dyDescent="0.25">
      <c r="A663">
        <v>793.54400634765625</v>
      </c>
      <c r="B663">
        <v>44.5</v>
      </c>
    </row>
    <row r="664" spans="1:2" x14ac:dyDescent="0.25">
      <c r="A664">
        <v>793.5570068359375</v>
      </c>
      <c r="B664">
        <v>33.5</v>
      </c>
    </row>
    <row r="665" spans="1:2" x14ac:dyDescent="0.25">
      <c r="A665">
        <v>793.5689697265625</v>
      </c>
      <c r="B665">
        <v>17.75</v>
      </c>
    </row>
    <row r="666" spans="1:2" x14ac:dyDescent="0.25">
      <c r="A666">
        <v>793.58099365234375</v>
      </c>
      <c r="B666">
        <v>20</v>
      </c>
    </row>
    <row r="667" spans="1:2" x14ac:dyDescent="0.25">
      <c r="A667">
        <v>793.593994140625</v>
      </c>
      <c r="B667">
        <v>29.25</v>
      </c>
    </row>
    <row r="668" spans="1:2" x14ac:dyDescent="0.25">
      <c r="A668">
        <v>793.60601806640625</v>
      </c>
      <c r="B668">
        <v>20.5</v>
      </c>
    </row>
    <row r="669" spans="1:2" x14ac:dyDescent="0.25">
      <c r="A669">
        <v>793.61798095703125</v>
      </c>
      <c r="B669">
        <v>21.5</v>
      </c>
    </row>
    <row r="670" spans="1:2" x14ac:dyDescent="0.25">
      <c r="A670">
        <v>793.6309814453125</v>
      </c>
      <c r="B670">
        <v>41.5</v>
      </c>
    </row>
    <row r="671" spans="1:2" x14ac:dyDescent="0.25">
      <c r="A671">
        <v>793.64300537109375</v>
      </c>
      <c r="B671">
        <v>50.25</v>
      </c>
    </row>
    <row r="672" spans="1:2" x14ac:dyDescent="0.25">
      <c r="A672">
        <v>793.655029296875</v>
      </c>
      <c r="B672">
        <v>45</v>
      </c>
    </row>
    <row r="673" spans="1:2" x14ac:dyDescent="0.25">
      <c r="A673">
        <v>793.6669921875</v>
      </c>
      <c r="B673">
        <v>81.75</v>
      </c>
    </row>
    <row r="674" spans="1:2" x14ac:dyDescent="0.25">
      <c r="A674">
        <v>793.67999267578125</v>
      </c>
      <c r="B674">
        <v>150.19999694824219</v>
      </c>
    </row>
    <row r="675" spans="1:2" x14ac:dyDescent="0.25">
      <c r="A675">
        <v>793.6920166015625</v>
      </c>
      <c r="B675">
        <v>148.80000305175781</v>
      </c>
    </row>
    <row r="676" spans="1:2" x14ac:dyDescent="0.25">
      <c r="A676">
        <v>793.7039794921875</v>
      </c>
      <c r="B676">
        <v>85.25</v>
      </c>
    </row>
    <row r="677" spans="1:2" x14ac:dyDescent="0.25">
      <c r="A677">
        <v>793.71697998046875</v>
      </c>
      <c r="B677">
        <v>52.5</v>
      </c>
    </row>
    <row r="678" spans="1:2" x14ac:dyDescent="0.25">
      <c r="A678">
        <v>793.72900390625</v>
      </c>
      <c r="B678">
        <v>72</v>
      </c>
    </row>
    <row r="679" spans="1:2" x14ac:dyDescent="0.25">
      <c r="A679">
        <v>793.74102783203125</v>
      </c>
      <c r="B679">
        <v>102.30000305175781</v>
      </c>
    </row>
    <row r="680" spans="1:2" x14ac:dyDescent="0.25">
      <c r="A680">
        <v>793.7540283203125</v>
      </c>
      <c r="B680">
        <v>85.25</v>
      </c>
    </row>
    <row r="681" spans="1:2" x14ac:dyDescent="0.25">
      <c r="A681">
        <v>793.7659912109375</v>
      </c>
      <c r="B681">
        <v>77.5</v>
      </c>
    </row>
    <row r="682" spans="1:2" x14ac:dyDescent="0.25">
      <c r="A682">
        <v>793.77801513671875</v>
      </c>
      <c r="B682">
        <v>137.5</v>
      </c>
    </row>
    <row r="683" spans="1:2" x14ac:dyDescent="0.25">
      <c r="A683">
        <v>793.78997802734375</v>
      </c>
      <c r="B683">
        <v>288</v>
      </c>
    </row>
    <row r="684" spans="1:2" x14ac:dyDescent="0.25">
      <c r="A684">
        <v>793.802978515625</v>
      </c>
      <c r="B684">
        <v>702.5</v>
      </c>
    </row>
    <row r="685" spans="1:2" x14ac:dyDescent="0.25">
      <c r="A685">
        <v>793.81500244140625</v>
      </c>
      <c r="B685">
        <v>1340</v>
      </c>
    </row>
    <row r="686" spans="1:2" x14ac:dyDescent="0.25">
      <c r="A686">
        <v>793.8270263671875</v>
      </c>
      <c r="B686">
        <v>2073</v>
      </c>
    </row>
    <row r="687" spans="1:2" x14ac:dyDescent="0.25">
      <c r="A687">
        <v>793.84002685546875</v>
      </c>
      <c r="B687">
        <v>2469</v>
      </c>
    </row>
    <row r="688" spans="1:2" x14ac:dyDescent="0.25">
      <c r="A688">
        <v>793.85198974609375</v>
      </c>
      <c r="B688">
        <v>1911</v>
      </c>
    </row>
    <row r="689" spans="1:2" x14ac:dyDescent="0.25">
      <c r="A689">
        <v>793.864013671875</v>
      </c>
      <c r="B689">
        <v>919.70001220703125</v>
      </c>
    </row>
    <row r="690" spans="1:2" x14ac:dyDescent="0.25">
      <c r="A690">
        <v>793.87701416015625</v>
      </c>
      <c r="B690">
        <v>342</v>
      </c>
    </row>
    <row r="691" spans="1:2" x14ac:dyDescent="0.25">
      <c r="A691">
        <v>793.88897705078125</v>
      </c>
      <c r="B691">
        <v>177.80000305175781</v>
      </c>
    </row>
    <row r="692" spans="1:2" x14ac:dyDescent="0.25">
      <c r="A692">
        <v>793.9010009765625</v>
      </c>
      <c r="B692">
        <v>99.75</v>
      </c>
    </row>
    <row r="693" spans="1:2" x14ac:dyDescent="0.25">
      <c r="A693">
        <v>793.91302490234375</v>
      </c>
      <c r="B693">
        <v>27.25</v>
      </c>
    </row>
    <row r="694" spans="1:2" x14ac:dyDescent="0.25">
      <c r="A694">
        <v>793.926025390625</v>
      </c>
      <c r="B694">
        <v>9.5</v>
      </c>
    </row>
    <row r="695" spans="1:2" x14ac:dyDescent="0.25">
      <c r="A695">
        <v>793.93798828125</v>
      </c>
      <c r="B695">
        <v>18.25</v>
      </c>
    </row>
    <row r="696" spans="1:2" x14ac:dyDescent="0.25">
      <c r="A696">
        <v>793.95001220703125</v>
      </c>
      <c r="B696">
        <v>21</v>
      </c>
    </row>
    <row r="697" spans="1:2" x14ac:dyDescent="0.25">
      <c r="A697">
        <v>793.9630126953125</v>
      </c>
      <c r="B697">
        <v>16.75</v>
      </c>
    </row>
    <row r="698" spans="1:2" x14ac:dyDescent="0.25">
      <c r="A698">
        <v>793.9749755859375</v>
      </c>
      <c r="B698">
        <v>23</v>
      </c>
    </row>
    <row r="699" spans="1:2" x14ac:dyDescent="0.25">
      <c r="A699">
        <v>793.98699951171875</v>
      </c>
      <c r="B699">
        <v>20.5</v>
      </c>
    </row>
    <row r="700" spans="1:2" x14ac:dyDescent="0.25">
      <c r="A700">
        <v>794</v>
      </c>
      <c r="B700">
        <v>6</v>
      </c>
    </row>
    <row r="701" spans="1:2" x14ac:dyDescent="0.25">
      <c r="A701">
        <v>794.01202392578125</v>
      </c>
      <c r="B701">
        <v>0</v>
      </c>
    </row>
    <row r="702" spans="1:2" x14ac:dyDescent="0.25">
      <c r="A702">
        <v>794.02398681640625</v>
      </c>
      <c r="B702">
        <v>14.25</v>
      </c>
    </row>
    <row r="703" spans="1:2" x14ac:dyDescent="0.25">
      <c r="A703">
        <v>794.0360107421875</v>
      </c>
      <c r="B703">
        <v>37.5</v>
      </c>
    </row>
    <row r="704" spans="1:2" x14ac:dyDescent="0.25">
      <c r="A704">
        <v>794.04901123046875</v>
      </c>
      <c r="B704">
        <v>51.75</v>
      </c>
    </row>
    <row r="705" spans="1:2" x14ac:dyDescent="0.25">
      <c r="A705">
        <v>794.06097412109375</v>
      </c>
      <c r="B705">
        <v>52</v>
      </c>
    </row>
    <row r="706" spans="1:2" x14ac:dyDescent="0.25">
      <c r="A706">
        <v>794.072998046875</v>
      </c>
      <c r="B706">
        <v>31.5</v>
      </c>
    </row>
    <row r="707" spans="1:2" x14ac:dyDescent="0.25">
      <c r="A707">
        <v>794.08599853515625</v>
      </c>
      <c r="B707">
        <v>28.5</v>
      </c>
    </row>
    <row r="708" spans="1:2" x14ac:dyDescent="0.25">
      <c r="A708">
        <v>794.0980224609375</v>
      </c>
      <c r="B708">
        <v>68</v>
      </c>
    </row>
    <row r="709" spans="1:2" x14ac:dyDescent="0.25">
      <c r="A709">
        <v>794.1099853515625</v>
      </c>
      <c r="B709">
        <v>79.75</v>
      </c>
    </row>
    <row r="710" spans="1:2" x14ac:dyDescent="0.25">
      <c r="A710">
        <v>794.12298583984375</v>
      </c>
      <c r="B710">
        <v>36</v>
      </c>
    </row>
    <row r="711" spans="1:2" x14ac:dyDescent="0.25">
      <c r="A711">
        <v>794.135009765625</v>
      </c>
      <c r="B711">
        <v>6.25</v>
      </c>
    </row>
    <row r="712" spans="1:2" x14ac:dyDescent="0.25">
      <c r="A712">
        <v>794.14697265625</v>
      </c>
      <c r="B712">
        <v>7.75</v>
      </c>
    </row>
    <row r="713" spans="1:2" x14ac:dyDescent="0.25">
      <c r="A713">
        <v>794.15899658203125</v>
      </c>
      <c r="B713">
        <v>14.5</v>
      </c>
    </row>
    <row r="714" spans="1:2" x14ac:dyDescent="0.25">
      <c r="A714">
        <v>794.1719970703125</v>
      </c>
      <c r="B714">
        <v>14</v>
      </c>
    </row>
    <row r="715" spans="1:2" x14ac:dyDescent="0.25">
      <c r="A715">
        <v>794.18402099609375</v>
      </c>
      <c r="B715">
        <v>35.75</v>
      </c>
    </row>
    <row r="716" spans="1:2" x14ac:dyDescent="0.25">
      <c r="A716">
        <v>794.19598388671875</v>
      </c>
      <c r="B716">
        <v>76</v>
      </c>
    </row>
    <row r="717" spans="1:2" x14ac:dyDescent="0.25">
      <c r="A717">
        <v>794.208984375</v>
      </c>
      <c r="B717">
        <v>78.25</v>
      </c>
    </row>
    <row r="718" spans="1:2" x14ac:dyDescent="0.25">
      <c r="A718">
        <v>794.22100830078125</v>
      </c>
      <c r="B718">
        <v>72.75</v>
      </c>
    </row>
    <row r="719" spans="1:2" x14ac:dyDescent="0.25">
      <c r="A719">
        <v>794.23297119140625</v>
      </c>
      <c r="B719">
        <v>102</v>
      </c>
    </row>
    <row r="720" spans="1:2" x14ac:dyDescent="0.25">
      <c r="A720">
        <v>794.2459716796875</v>
      </c>
      <c r="B720">
        <v>130.5</v>
      </c>
    </row>
    <row r="721" spans="1:2" x14ac:dyDescent="0.25">
      <c r="A721">
        <v>794.25799560546875</v>
      </c>
      <c r="B721">
        <v>136.69999694824219</v>
      </c>
    </row>
    <row r="722" spans="1:2" x14ac:dyDescent="0.25">
      <c r="A722">
        <v>794.27001953125</v>
      </c>
      <c r="B722">
        <v>154.30000305175781</v>
      </c>
    </row>
    <row r="723" spans="1:2" x14ac:dyDescent="0.25">
      <c r="A723">
        <v>794.28302001953125</v>
      </c>
      <c r="B723">
        <v>171.5</v>
      </c>
    </row>
    <row r="724" spans="1:2" x14ac:dyDescent="0.25">
      <c r="A724">
        <v>794.29498291015625</v>
      </c>
      <c r="B724">
        <v>229.69999694824219</v>
      </c>
    </row>
    <row r="725" spans="1:2" x14ac:dyDescent="0.25">
      <c r="A725">
        <v>794.3070068359375</v>
      </c>
      <c r="B725">
        <v>448</v>
      </c>
    </row>
    <row r="726" spans="1:2" x14ac:dyDescent="0.25">
      <c r="A726">
        <v>794.3189697265625</v>
      </c>
      <c r="B726">
        <v>912</v>
      </c>
    </row>
    <row r="727" spans="1:2" x14ac:dyDescent="0.25">
      <c r="A727">
        <v>794.33197021484375</v>
      </c>
      <c r="B727">
        <v>1595</v>
      </c>
    </row>
    <row r="728" spans="1:2" x14ac:dyDescent="0.25">
      <c r="A728">
        <v>794.343994140625</v>
      </c>
      <c r="B728">
        <v>1907</v>
      </c>
    </row>
    <row r="729" spans="1:2" x14ac:dyDescent="0.25">
      <c r="A729">
        <v>794.35601806640625</v>
      </c>
      <c r="B729">
        <v>1400</v>
      </c>
    </row>
    <row r="730" spans="1:2" x14ac:dyDescent="0.25">
      <c r="A730">
        <v>794.3690185546875</v>
      </c>
      <c r="B730">
        <v>713.5</v>
      </c>
    </row>
    <row r="731" spans="1:2" x14ac:dyDescent="0.25">
      <c r="A731">
        <v>794.3809814453125</v>
      </c>
      <c r="B731">
        <v>367.79998779296875</v>
      </c>
    </row>
    <row r="732" spans="1:2" x14ac:dyDescent="0.25">
      <c r="A732">
        <v>794.39300537109375</v>
      </c>
      <c r="B732">
        <v>183.30000305175781</v>
      </c>
    </row>
    <row r="733" spans="1:2" x14ac:dyDescent="0.25">
      <c r="A733">
        <v>794.406005859375</v>
      </c>
      <c r="B733">
        <v>61.25</v>
      </c>
    </row>
    <row r="734" spans="1:2" x14ac:dyDescent="0.25">
      <c r="A734">
        <v>794.41802978515625</v>
      </c>
      <c r="B734">
        <v>39.25</v>
      </c>
    </row>
    <row r="735" spans="1:2" x14ac:dyDescent="0.25">
      <c r="A735">
        <v>794.42999267578125</v>
      </c>
      <c r="B735">
        <v>61.75</v>
      </c>
    </row>
    <row r="736" spans="1:2" x14ac:dyDescent="0.25">
      <c r="A736">
        <v>794.4429931640625</v>
      </c>
      <c r="B736">
        <v>47.5</v>
      </c>
    </row>
    <row r="737" spans="1:2" x14ac:dyDescent="0.25">
      <c r="A737">
        <v>794.45501708984375</v>
      </c>
      <c r="B737">
        <v>16</v>
      </c>
    </row>
    <row r="738" spans="1:2" x14ac:dyDescent="0.25">
      <c r="A738">
        <v>794.46697998046875</v>
      </c>
      <c r="B738">
        <v>2.75</v>
      </c>
    </row>
    <row r="739" spans="1:2" x14ac:dyDescent="0.25">
      <c r="A739">
        <v>794.47900390625</v>
      </c>
      <c r="B739">
        <v>0</v>
      </c>
    </row>
    <row r="740" spans="1:2" x14ac:dyDescent="0.25">
      <c r="A740">
        <v>794.49200439453125</v>
      </c>
      <c r="B740">
        <v>0.5</v>
      </c>
    </row>
    <row r="741" spans="1:2" x14ac:dyDescent="0.25">
      <c r="A741">
        <v>794.5040283203125</v>
      </c>
      <c r="B741">
        <v>10</v>
      </c>
    </row>
    <row r="742" spans="1:2" x14ac:dyDescent="0.25">
      <c r="A742">
        <v>794.5159912109375</v>
      </c>
      <c r="B742">
        <v>21.5</v>
      </c>
    </row>
    <row r="743" spans="1:2" x14ac:dyDescent="0.25">
      <c r="A743">
        <v>794.52899169921875</v>
      </c>
      <c r="B743">
        <v>15.25</v>
      </c>
    </row>
    <row r="744" spans="1:2" x14ac:dyDescent="0.25">
      <c r="A744">
        <v>794.541015625</v>
      </c>
      <c r="B744">
        <v>9</v>
      </c>
    </row>
    <row r="745" spans="1:2" x14ac:dyDescent="0.25">
      <c r="A745">
        <v>794.552978515625</v>
      </c>
      <c r="B745">
        <v>15</v>
      </c>
    </row>
    <row r="746" spans="1:2" x14ac:dyDescent="0.25">
      <c r="A746">
        <v>794.56597900390625</v>
      </c>
      <c r="B746">
        <v>15.75</v>
      </c>
    </row>
    <row r="747" spans="1:2" x14ac:dyDescent="0.25">
      <c r="A747">
        <v>794.5780029296875</v>
      </c>
      <c r="B747">
        <v>19</v>
      </c>
    </row>
    <row r="748" spans="1:2" x14ac:dyDescent="0.25">
      <c r="A748">
        <v>794.59002685546875</v>
      </c>
      <c r="B748">
        <v>36.75</v>
      </c>
    </row>
    <row r="749" spans="1:2" x14ac:dyDescent="0.25">
      <c r="A749">
        <v>794.60198974609375</v>
      </c>
      <c r="B749">
        <v>54.5</v>
      </c>
    </row>
    <row r="750" spans="1:2" x14ac:dyDescent="0.25">
      <c r="A750">
        <v>794.614990234375</v>
      </c>
      <c r="B750">
        <v>57.25</v>
      </c>
    </row>
    <row r="751" spans="1:2" x14ac:dyDescent="0.25">
      <c r="A751">
        <v>794.62701416015625</v>
      </c>
      <c r="B751">
        <v>41</v>
      </c>
    </row>
    <row r="752" spans="1:2" x14ac:dyDescent="0.25">
      <c r="A752">
        <v>794.63897705078125</v>
      </c>
      <c r="B752">
        <v>27.75</v>
      </c>
    </row>
    <row r="753" spans="1:2" x14ac:dyDescent="0.25">
      <c r="A753">
        <v>794.6519775390625</v>
      </c>
      <c r="B753">
        <v>44.5</v>
      </c>
    </row>
    <row r="754" spans="1:2" x14ac:dyDescent="0.25">
      <c r="A754">
        <v>794.66400146484375</v>
      </c>
      <c r="B754">
        <v>65.25</v>
      </c>
    </row>
    <row r="755" spans="1:2" x14ac:dyDescent="0.25">
      <c r="A755">
        <v>794.676025390625</v>
      </c>
      <c r="B755">
        <v>61.75</v>
      </c>
    </row>
    <row r="756" spans="1:2" x14ac:dyDescent="0.25">
      <c r="A756">
        <v>794.68902587890625</v>
      </c>
      <c r="B756">
        <v>39.75</v>
      </c>
    </row>
    <row r="757" spans="1:2" x14ac:dyDescent="0.25">
      <c r="A757">
        <v>794.70098876953125</v>
      </c>
      <c r="B757">
        <v>19</v>
      </c>
    </row>
    <row r="758" spans="1:2" x14ac:dyDescent="0.25">
      <c r="A758">
        <v>794.7130126953125</v>
      </c>
      <c r="B758">
        <v>32.25</v>
      </c>
    </row>
    <row r="759" spans="1:2" x14ac:dyDescent="0.25">
      <c r="A759">
        <v>794.72601318359375</v>
      </c>
      <c r="B759">
        <v>56.25</v>
      </c>
    </row>
    <row r="760" spans="1:2" x14ac:dyDescent="0.25">
      <c r="A760">
        <v>794.73797607421875</v>
      </c>
      <c r="B760">
        <v>61.25</v>
      </c>
    </row>
    <row r="761" spans="1:2" x14ac:dyDescent="0.25">
      <c r="A761">
        <v>794.75</v>
      </c>
      <c r="B761">
        <v>76.75</v>
      </c>
    </row>
    <row r="762" spans="1:2" x14ac:dyDescent="0.25">
      <c r="A762">
        <v>794.76202392578125</v>
      </c>
      <c r="B762">
        <v>118.5</v>
      </c>
    </row>
    <row r="763" spans="1:2" x14ac:dyDescent="0.25">
      <c r="A763">
        <v>794.7750244140625</v>
      </c>
      <c r="B763">
        <v>138.5</v>
      </c>
    </row>
    <row r="764" spans="1:2" x14ac:dyDescent="0.25">
      <c r="A764">
        <v>794.7869873046875</v>
      </c>
      <c r="B764">
        <v>163</v>
      </c>
    </row>
    <row r="765" spans="1:2" x14ac:dyDescent="0.25">
      <c r="A765">
        <v>794.79901123046875</v>
      </c>
      <c r="B765">
        <v>288.79998779296875</v>
      </c>
    </row>
    <row r="766" spans="1:2" x14ac:dyDescent="0.25">
      <c r="A766">
        <v>794.81201171875</v>
      </c>
      <c r="B766">
        <v>497</v>
      </c>
    </row>
    <row r="767" spans="1:2" x14ac:dyDescent="0.25">
      <c r="A767">
        <v>794.823974609375</v>
      </c>
      <c r="B767">
        <v>751.5</v>
      </c>
    </row>
    <row r="768" spans="1:2" x14ac:dyDescent="0.25">
      <c r="A768">
        <v>794.83599853515625</v>
      </c>
      <c r="B768">
        <v>1076</v>
      </c>
    </row>
    <row r="769" spans="1:2" x14ac:dyDescent="0.25">
      <c r="A769">
        <v>794.8489990234375</v>
      </c>
      <c r="B769">
        <v>1252</v>
      </c>
    </row>
    <row r="770" spans="1:2" x14ac:dyDescent="0.25">
      <c r="A770">
        <v>794.86102294921875</v>
      </c>
      <c r="B770">
        <v>1056</v>
      </c>
    </row>
    <row r="771" spans="1:2" x14ac:dyDescent="0.25">
      <c r="A771">
        <v>794.87298583984375</v>
      </c>
      <c r="B771">
        <v>704.79998779296875</v>
      </c>
    </row>
    <row r="772" spans="1:2" x14ac:dyDescent="0.25">
      <c r="A772">
        <v>794.885986328125</v>
      </c>
      <c r="B772">
        <v>369.20001220703125</v>
      </c>
    </row>
    <row r="773" spans="1:2" x14ac:dyDescent="0.25">
      <c r="A773">
        <v>794.89801025390625</v>
      </c>
      <c r="B773">
        <v>108.30000305175781</v>
      </c>
    </row>
    <row r="774" spans="1:2" x14ac:dyDescent="0.25">
      <c r="A774">
        <v>794.90997314453125</v>
      </c>
      <c r="B774">
        <v>22.75</v>
      </c>
    </row>
    <row r="775" spans="1:2" x14ac:dyDescent="0.25">
      <c r="A775">
        <v>794.9219970703125</v>
      </c>
      <c r="B775">
        <v>24.5</v>
      </c>
    </row>
    <row r="776" spans="1:2" x14ac:dyDescent="0.25">
      <c r="A776">
        <v>794.93499755859375</v>
      </c>
      <c r="B776">
        <v>18.5</v>
      </c>
    </row>
    <row r="777" spans="1:2" x14ac:dyDescent="0.25">
      <c r="A777">
        <v>794.947021484375</v>
      </c>
      <c r="B777">
        <v>8.75</v>
      </c>
    </row>
    <row r="778" spans="1:2" x14ac:dyDescent="0.25">
      <c r="A778">
        <v>794.958984375</v>
      </c>
      <c r="B778">
        <v>5.75</v>
      </c>
    </row>
    <row r="779" spans="1:2" x14ac:dyDescent="0.25">
      <c r="A779">
        <v>794.97198486328125</v>
      </c>
      <c r="B779">
        <v>13</v>
      </c>
    </row>
    <row r="780" spans="1:2" x14ac:dyDescent="0.25">
      <c r="A780">
        <v>794.9840087890625</v>
      </c>
      <c r="B780">
        <v>22</v>
      </c>
    </row>
    <row r="781" spans="1:2" x14ac:dyDescent="0.25">
      <c r="A781">
        <v>794.9959716796875</v>
      </c>
      <c r="B781">
        <v>16</v>
      </c>
    </row>
    <row r="782" spans="1:2" x14ac:dyDescent="0.25">
      <c r="A782">
        <v>795.00897216796875</v>
      </c>
      <c r="B782">
        <v>4.25</v>
      </c>
    </row>
    <row r="783" spans="1:2" x14ac:dyDescent="0.25">
      <c r="A783">
        <v>795.02099609375</v>
      </c>
      <c r="B783">
        <v>0.75</v>
      </c>
    </row>
    <row r="784" spans="1:2" x14ac:dyDescent="0.25">
      <c r="A784">
        <v>795.03302001953125</v>
      </c>
      <c r="B784">
        <v>5.75</v>
      </c>
    </row>
    <row r="785" spans="1:2" x14ac:dyDescent="0.25">
      <c r="A785">
        <v>795.0460205078125</v>
      </c>
      <c r="B785">
        <v>10.5</v>
      </c>
    </row>
    <row r="786" spans="1:2" x14ac:dyDescent="0.25">
      <c r="A786">
        <v>795.0579833984375</v>
      </c>
      <c r="B786">
        <v>11.5</v>
      </c>
    </row>
    <row r="787" spans="1:2" x14ac:dyDescent="0.25">
      <c r="A787">
        <v>795.07000732421875</v>
      </c>
      <c r="B787">
        <v>13.75</v>
      </c>
    </row>
    <row r="788" spans="1:2" x14ac:dyDescent="0.25">
      <c r="A788">
        <v>795.08197021484375</v>
      </c>
      <c r="B788">
        <v>16.75</v>
      </c>
    </row>
    <row r="789" spans="1:2" x14ac:dyDescent="0.25">
      <c r="A789">
        <v>795.094970703125</v>
      </c>
      <c r="B789">
        <v>24.75</v>
      </c>
    </row>
    <row r="790" spans="1:2" x14ac:dyDescent="0.25">
      <c r="A790">
        <v>795.10699462890625</v>
      </c>
      <c r="B790">
        <v>27.25</v>
      </c>
    </row>
    <row r="791" spans="1:2" x14ac:dyDescent="0.25">
      <c r="A791">
        <v>795.1190185546875</v>
      </c>
      <c r="B791">
        <v>29</v>
      </c>
    </row>
    <row r="792" spans="1:2" x14ac:dyDescent="0.25">
      <c r="A792">
        <v>795.13201904296875</v>
      </c>
      <c r="B792">
        <v>50.25</v>
      </c>
    </row>
    <row r="793" spans="1:2" x14ac:dyDescent="0.25">
      <c r="A793">
        <v>795.14398193359375</v>
      </c>
      <c r="B793">
        <v>56.5</v>
      </c>
    </row>
    <row r="794" spans="1:2" x14ac:dyDescent="0.25">
      <c r="A794">
        <v>795.156005859375</v>
      </c>
      <c r="B794">
        <v>74.75</v>
      </c>
    </row>
    <row r="795" spans="1:2" x14ac:dyDescent="0.25">
      <c r="A795">
        <v>795.16900634765625</v>
      </c>
      <c r="B795">
        <v>112.30000305175781</v>
      </c>
    </row>
    <row r="796" spans="1:2" x14ac:dyDescent="0.25">
      <c r="A796">
        <v>795.1810302734375</v>
      </c>
      <c r="B796">
        <v>93</v>
      </c>
    </row>
    <row r="797" spans="1:2" x14ac:dyDescent="0.25">
      <c r="A797">
        <v>795.1929931640625</v>
      </c>
      <c r="B797">
        <v>57.5</v>
      </c>
    </row>
    <row r="798" spans="1:2" x14ac:dyDescent="0.25">
      <c r="A798">
        <v>795.20599365234375</v>
      </c>
      <c r="B798">
        <v>66.75</v>
      </c>
    </row>
    <row r="799" spans="1:2" x14ac:dyDescent="0.25">
      <c r="A799">
        <v>795.218017578125</v>
      </c>
      <c r="B799">
        <v>106.30000305175781</v>
      </c>
    </row>
    <row r="800" spans="1:2" x14ac:dyDescent="0.25">
      <c r="A800">
        <v>795.22998046875</v>
      </c>
      <c r="B800">
        <v>112.5</v>
      </c>
    </row>
    <row r="801" spans="1:2" x14ac:dyDescent="0.25">
      <c r="A801">
        <v>795.24298095703125</v>
      </c>
      <c r="B801">
        <v>97.75</v>
      </c>
    </row>
    <row r="802" spans="1:2" x14ac:dyDescent="0.25">
      <c r="A802">
        <v>795.2550048828125</v>
      </c>
      <c r="B802">
        <v>137.69999694824219</v>
      </c>
    </row>
    <row r="803" spans="1:2" x14ac:dyDescent="0.25">
      <c r="A803">
        <v>795.26702880859375</v>
      </c>
      <c r="B803">
        <v>167</v>
      </c>
    </row>
    <row r="804" spans="1:2" x14ac:dyDescent="0.25">
      <c r="A804">
        <v>795.27899169921875</v>
      </c>
      <c r="B804">
        <v>135.30000305175781</v>
      </c>
    </row>
  </sheetData>
  <sheetProtection sheet="1" objects="1" scenarios="1" formatCells="0"/>
  <sortState ref="A1:B804">
    <sortCondition ref="A1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803"/>
  <sheetViews>
    <sheetView workbookViewId="0">
      <selection activeCell="A27" sqref="A27"/>
    </sheetView>
  </sheetViews>
  <sheetFormatPr defaultRowHeight="15" x14ac:dyDescent="0.25"/>
  <cols>
    <col min="6" max="6" width="17.7109375" customWidth="1"/>
  </cols>
  <sheetData>
    <row r="1" spans="1:20" ht="15.75" thickBot="1" x14ac:dyDescent="0.3">
      <c r="A1">
        <v>785.42401123046875</v>
      </c>
      <c r="B1">
        <v>113</v>
      </c>
      <c r="C1" s="2" t="s">
        <v>18</v>
      </c>
      <c r="D1">
        <f>D2 - (1/$G$6)</f>
        <v>788.86199951171875</v>
      </c>
      <c r="E1">
        <v>0</v>
      </c>
      <c r="G1" s="2" t="s">
        <v>20</v>
      </c>
      <c r="H1" s="2" t="s">
        <v>21</v>
      </c>
      <c r="I1" s="2" t="s">
        <v>21</v>
      </c>
      <c r="J1">
        <f>'hidden params'!J1</f>
        <v>1</v>
      </c>
      <c r="K1">
        <f>IF(ISNUMBER(D1),ROUND((D1-I$2)*$G$6,0),"")</f>
        <v>6</v>
      </c>
      <c r="L1">
        <f>IF(ISNUMBER((((EXP(GAMMALN($I$3+1)))/((EXP(GAMMALN(K1+1)))*(EXP(GAMMALN($I$3-K1+1))))))*(($I$8)^K1)*((1-$I$8)^($I$3-K1))),(((EXP(GAMMALN($I$3+1)))/((EXP(GAMMALN(K1+1)))*(EXP(GAMMALN($I$3-K1+1))))))*(($I$8)^K1)*((1-$I$8)^($I$3-K1)),0)</f>
        <v>1.8690094324177477E-4</v>
      </c>
      <c r="M1">
        <f>I$7*(L$1*J1) + $I$4</f>
        <v>81.491761830797643</v>
      </c>
      <c r="P1">
        <f>IF(ISNUMBER(D1),M1,"")</f>
        <v>81.491761830797643</v>
      </c>
      <c r="Q1">
        <f>IF(ISNUMBER(P1),P1-E1,"")</f>
        <v>81.491761830797643</v>
      </c>
      <c r="R1">
        <f>IF(ISNUMBER(P1),Q1*Q1,"")</f>
        <v>6640.9072462874474</v>
      </c>
      <c r="S1">
        <f>IF(ISNUMBER(P1),((IF(P1&gt;E1,I$5*(P1-E1),P1-E1)))^2,"")</f>
        <v>6640.9072462874474</v>
      </c>
      <c r="T1">
        <f>IF(ISNUMBER(P1),(M1*D1),"")</f>
        <v>64285.754181575794</v>
      </c>
    </row>
    <row r="2" spans="1:20" ht="15.75" thickTop="1" x14ac:dyDescent="0.25">
      <c r="A2">
        <v>785.43597412109375</v>
      </c>
      <c r="B2">
        <v>100.80000305175781</v>
      </c>
      <c r="C2" s="2" t="s">
        <v>19</v>
      </c>
      <c r="D2">
        <f>D3 - (1/$G$6)</f>
        <v>789.36199951171875</v>
      </c>
      <c r="E2">
        <v>0</v>
      </c>
      <c r="F2" s="3" t="s">
        <v>22</v>
      </c>
      <c r="G2" s="4">
        <v>3.57916259765625</v>
      </c>
      <c r="H2" t="s">
        <v>431</v>
      </c>
      <c r="I2">
        <f>'hidden params'!I2</f>
        <v>785.83883500000002</v>
      </c>
      <c r="J2">
        <f>'hidden params'!J2</f>
        <v>0.80344617693080145</v>
      </c>
      <c r="K2">
        <f t="shared" ref="K2:K30" si="0">IF(ISNUMBER(D2),ROUND((D2-I$2)*$G$6,0),"")</f>
        <v>7</v>
      </c>
      <c r="L2">
        <f t="shared" ref="L2:L30" si="1">IF(ISNUMBER((((EXP(GAMMALN($I$3+1)))/((EXP(GAMMALN(K2+1)))*(EXP(GAMMALN($I$3-K2+1))))))*(($I$8)^K2)*((1-$I$8)^($I$3-K2))),(((EXP(GAMMALN($I$3+1)))/((EXP(GAMMALN(K2+1)))*(EXP(GAMMALN($I$3-K2+1))))))*(($I$8)^K2)*((1-$I$8)^($I$3-K2)),0)</f>
        <v>1.3405818537646315E-3</v>
      </c>
      <c r="M2">
        <f>I$7*((L$1*J2)+(L$2*J1)) + $I$4</f>
        <v>649.98909630196283</v>
      </c>
      <c r="P2">
        <f t="shared" ref="P2:P30" si="2">IF(ISNUMBER(D2),M2,"")</f>
        <v>649.98909630196283</v>
      </c>
      <c r="Q2">
        <f t="shared" ref="Q2:Q30" si="3">IF(ISNUMBER(P2),P2-E2,"")</f>
        <v>649.98909630196283</v>
      </c>
      <c r="R2">
        <f t="shared" ref="R2:R30" si="4">IF(ISNUMBER(P2),Q2*Q2,"")</f>
        <v>422485.82531144231</v>
      </c>
      <c r="S2">
        <f t="shared" ref="S2:S30" si="5">IF(ISNUMBER(P2),((IF(P2&gt;E2,I$5*(P2-E2),P2-E2)))^2,"")</f>
        <v>422485.82531144231</v>
      </c>
      <c r="T2">
        <f t="shared" ref="T2:T30" si="6">IF(ISNUMBER(P2),(M2*D2),"")</f>
        <v>513076.69271773251</v>
      </c>
    </row>
    <row r="3" spans="1:20" x14ac:dyDescent="0.25">
      <c r="A3">
        <v>785.447998046875</v>
      </c>
      <c r="B3">
        <v>92</v>
      </c>
      <c r="D3">
        <f>D4 - (1/$G$6)</f>
        <v>789.86199951171875</v>
      </c>
      <c r="E3">
        <v>0</v>
      </c>
      <c r="F3" s="7" t="s">
        <v>16</v>
      </c>
      <c r="G3" s="8">
        <f>IF(ISBLANK(G2),"",$G$2*$G$6)</f>
        <v>7.1583251953125</v>
      </c>
      <c r="H3" t="s">
        <v>432</v>
      </c>
      <c r="I3">
        <v>13.753941155366729</v>
      </c>
      <c r="J3">
        <f>'hidden params'!J3</f>
        <v>0.37217999724675188</v>
      </c>
      <c r="K3">
        <f t="shared" si="0"/>
        <v>8</v>
      </c>
      <c r="L3">
        <f t="shared" si="1"/>
        <v>7.3285491423283802E-3</v>
      </c>
      <c r="M3">
        <f>I$7*((L$1*J3)+(L$2*J2)+(L$3*J1)) + $I$4</f>
        <v>3695.3189475080944</v>
      </c>
      <c r="P3">
        <f t="shared" si="2"/>
        <v>3695.3189475080944</v>
      </c>
      <c r="Q3">
        <f t="shared" si="3"/>
        <v>3695.3189475080944</v>
      </c>
      <c r="R3">
        <f t="shared" si="4"/>
        <v>13655382.123812331</v>
      </c>
      <c r="S3">
        <f t="shared" si="5"/>
        <v>13655382.123812331</v>
      </c>
      <c r="T3">
        <f t="shared" si="6"/>
        <v>2918792.0127122835</v>
      </c>
    </row>
    <row r="4" spans="1:20" x14ac:dyDescent="0.25">
      <c r="A4">
        <v>785.46099853515625</v>
      </c>
      <c r="B4">
        <v>46.5</v>
      </c>
      <c r="D4">
        <v>790.36199951171875</v>
      </c>
      <c r="E4">
        <v>17750</v>
      </c>
      <c r="F4" s="5" t="s">
        <v>23</v>
      </c>
      <c r="G4" s="6">
        <v>792.30059814453125</v>
      </c>
      <c r="H4" t="s">
        <v>11</v>
      </c>
      <c r="I4">
        <v>0</v>
      </c>
      <c r="J4">
        <f>'hidden params'!J4</f>
        <v>0.12617301604219128</v>
      </c>
      <c r="K4">
        <f t="shared" si="0"/>
        <v>9</v>
      </c>
      <c r="L4">
        <f t="shared" si="1"/>
        <v>3.0338792633832028E-2</v>
      </c>
      <c r="M4">
        <f>I$7*((L$1*J4)+(L$2*J3)+(L$3*J2)+(L$4*J1)) + $I$4</f>
        <v>16023.321622953958</v>
      </c>
      <c r="P4">
        <f t="shared" si="2"/>
        <v>16023.321622953958</v>
      </c>
      <c r="Q4">
        <f t="shared" si="3"/>
        <v>-1726.6783770460424</v>
      </c>
      <c r="R4">
        <f t="shared" si="4"/>
        <v>2981418.2177583552</v>
      </c>
      <c r="S4">
        <f t="shared" si="5"/>
        <v>2981418.2177583552</v>
      </c>
      <c r="T4">
        <f t="shared" si="6"/>
        <v>12664224.516737249</v>
      </c>
    </row>
    <row r="5" spans="1:20" ht="15.75" thickBot="1" x14ac:dyDescent="0.3">
      <c r="A5">
        <v>785.4730224609375</v>
      </c>
      <c r="B5">
        <v>43.25</v>
      </c>
      <c r="D5">
        <v>790.86602783203125</v>
      </c>
      <c r="E5">
        <v>53530</v>
      </c>
      <c r="F5" s="9" t="s">
        <v>24</v>
      </c>
      <c r="G5" s="10">
        <f>($G$4-1.00794)*$G$6</f>
        <v>1582.5853162890626</v>
      </c>
      <c r="H5" t="s">
        <v>433</v>
      </c>
      <c r="I5">
        <f>'hidden params'!D2</f>
        <v>1</v>
      </c>
      <c r="J5">
        <f>'hidden params'!J5</f>
        <v>3.4501219851586933E-2</v>
      </c>
      <c r="K5">
        <f t="shared" si="0"/>
        <v>10</v>
      </c>
      <c r="L5">
        <f t="shared" si="1"/>
        <v>9.3391957372117446E-2</v>
      </c>
      <c r="M5">
        <f>I$7*((L$1*J5)+(L$2*J4)+(L$3*J3)+(L$4*J2)+(L$5*J1)) + $I$4</f>
        <v>52614.320309495728</v>
      </c>
      <c r="P5">
        <f t="shared" si="2"/>
        <v>52614.320309495728</v>
      </c>
      <c r="Q5">
        <f t="shared" si="3"/>
        <v>-915.679690504272</v>
      </c>
      <c r="R5">
        <f t="shared" si="4"/>
        <v>838469.29560199939</v>
      </c>
      <c r="S5">
        <f t="shared" si="5"/>
        <v>838469.29560199939</v>
      </c>
      <c r="T5">
        <f t="shared" si="6"/>
        <v>41610878.510253057</v>
      </c>
    </row>
    <row r="6" spans="1:20" ht="15.75" thickTop="1" x14ac:dyDescent="0.25">
      <c r="A6">
        <v>785.4849853515625</v>
      </c>
      <c r="B6">
        <v>75.75</v>
      </c>
      <c r="D6">
        <v>791.3690185546875</v>
      </c>
      <c r="E6">
        <v>127300</v>
      </c>
      <c r="F6" t="s">
        <v>25</v>
      </c>
      <c r="G6">
        <v>2</v>
      </c>
      <c r="H6" t="s">
        <v>434</v>
      </c>
      <c r="I6">
        <f>SUM(S1:S30)</f>
        <v>29092868.154814385</v>
      </c>
      <c r="J6">
        <f>'hidden params'!J6</f>
        <v>8.0089009138998458E-3</v>
      </c>
      <c r="K6">
        <f t="shared" si="0"/>
        <v>11</v>
      </c>
      <c r="L6">
        <f t="shared" si="1"/>
        <v>0.20637716185574936</v>
      </c>
      <c r="M6">
        <f>I$7*((L$1*J6)+(L$2*J5)+(L$3*J4)+(L$4*J3)+(L$5*J2)+(L$6*J1)) + $I$4</f>
        <v>128047.58083119977</v>
      </c>
      <c r="P6">
        <f t="shared" si="2"/>
        <v>128047.58083119977</v>
      </c>
      <c r="Q6">
        <f t="shared" si="3"/>
        <v>747.580831199768</v>
      </c>
      <c r="R6">
        <f t="shared" si="4"/>
        <v>558877.09917733597</v>
      </c>
      <c r="S6">
        <f t="shared" si="5"/>
        <v>558877.09917733597</v>
      </c>
      <c r="T6">
        <f t="shared" si="6"/>
        <v>101332888.37068857</v>
      </c>
    </row>
    <row r="7" spans="1:20" x14ac:dyDescent="0.25">
      <c r="A7">
        <v>785.49700927734375</v>
      </c>
      <c r="B7">
        <v>60</v>
      </c>
      <c r="D7">
        <v>791.87298583984375</v>
      </c>
      <c r="E7">
        <v>222900</v>
      </c>
      <c r="F7" t="s">
        <v>26</v>
      </c>
      <c r="G7" s="11">
        <v>0.10000000149011612</v>
      </c>
      <c r="H7" t="s">
        <v>435</v>
      </c>
      <c r="I7">
        <v>436015.78685122007</v>
      </c>
      <c r="J7">
        <f>'hidden params'!J7</f>
        <v>1.6289556013377802E-3</v>
      </c>
      <c r="K7">
        <f t="shared" si="0"/>
        <v>12</v>
      </c>
      <c r="L7">
        <f t="shared" si="1"/>
        <v>0.30668492460619806</v>
      </c>
      <c r="M7">
        <f>I$7*((L$1*J7)+(L$2*J6)+(L$3*J5)+(L$4*J4)+(L$5*J3)+(L$6*J2)+(L$7*J1)) + $I$4</f>
        <v>222955.93427383553</v>
      </c>
      <c r="P7">
        <f t="shared" si="2"/>
        <v>222955.93427383553</v>
      </c>
      <c r="Q7">
        <f t="shared" si="3"/>
        <v>55.934273835533531</v>
      </c>
      <c r="R7">
        <f t="shared" si="4"/>
        <v>3128.6429895084511</v>
      </c>
      <c r="S7">
        <f t="shared" si="5"/>
        <v>3128.6429895084511</v>
      </c>
      <c r="T7">
        <f t="shared" si="6"/>
        <v>176552781.38413411</v>
      </c>
    </row>
    <row r="8" spans="1:20" x14ac:dyDescent="0.25">
      <c r="A8">
        <v>785.510009765625</v>
      </c>
      <c r="B8">
        <v>17.25</v>
      </c>
      <c r="D8">
        <v>792.37701416015625</v>
      </c>
      <c r="E8">
        <v>263300</v>
      </c>
      <c r="F8" t="s">
        <v>27</v>
      </c>
      <c r="G8" s="11">
        <v>2.9999999329447746E-2</v>
      </c>
      <c r="H8" t="s">
        <v>436</v>
      </c>
      <c r="I8">
        <v>0.86622543450233802</v>
      </c>
      <c r="J8">
        <f>'hidden params'!J8</f>
        <v>2.9654445356787595E-4</v>
      </c>
      <c r="K8">
        <f t="shared" si="0"/>
        <v>13</v>
      </c>
      <c r="L8">
        <f t="shared" si="1"/>
        <v>0.26793008214244879</v>
      </c>
      <c r="M8">
        <f>I$7*((L$1*J8)+(L$2*J7)+(L$3*J6)+(L$4*J5)+(L$5*J4)+(L$6*J3)+(L$7*J2)+(L$8*J1)) + $I$4</f>
        <v>263369.0430133029</v>
      </c>
      <c r="P8">
        <f t="shared" si="2"/>
        <v>263369.0430133029</v>
      </c>
      <c r="Q8">
        <f t="shared" si="3"/>
        <v>69.043013302900363</v>
      </c>
      <c r="R8">
        <f t="shared" si="4"/>
        <v>4766.9376859444765</v>
      </c>
      <c r="S8">
        <f t="shared" si="5"/>
        <v>4766.9376859444765</v>
      </c>
      <c r="T8">
        <f t="shared" si="6"/>
        <v>208687575.92509872</v>
      </c>
    </row>
    <row r="9" spans="1:20" x14ac:dyDescent="0.25">
      <c r="A9">
        <v>785.52197265625</v>
      </c>
      <c r="B9">
        <v>0</v>
      </c>
      <c r="D9">
        <v>792.8809814453125</v>
      </c>
      <c r="E9">
        <v>198300</v>
      </c>
      <c r="F9" t="s">
        <v>28</v>
      </c>
      <c r="G9">
        <v>6</v>
      </c>
      <c r="H9" t="s">
        <v>442</v>
      </c>
      <c r="I9">
        <f>I3*I8</f>
        <v>11.914013653427133</v>
      </c>
      <c r="J9">
        <f>'hidden params'!J9</f>
        <v>4.9062092495307995E-5</v>
      </c>
      <c r="K9">
        <f t="shared" si="0"/>
        <v>14</v>
      </c>
      <c r="L9">
        <f t="shared" si="1"/>
        <v>9.3430414335418502E-2</v>
      </c>
      <c r="M9">
        <f>I$7*((L$1*J9)+(L$2*J8)+(L$3*J7)+(L$4*J6)+(L$5*J5)+(L$6*J4)+(L$7*J3)+(L$8*J2)+(L$9*J1)) + $I$4</f>
        <v>197234.57497842095</v>
      </c>
      <c r="P9">
        <f t="shared" si="2"/>
        <v>197234.57497842095</v>
      </c>
      <c r="Q9">
        <f t="shared" si="3"/>
        <v>-1065.4250215790526</v>
      </c>
      <c r="R9">
        <f t="shared" si="4"/>
        <v>1135130.4766067246</v>
      </c>
      <c r="S9">
        <f t="shared" si="5"/>
        <v>1135130.4766067246</v>
      </c>
      <c r="T9">
        <f t="shared" si="6"/>
        <v>156383543.38383949</v>
      </c>
    </row>
    <row r="10" spans="1:20" x14ac:dyDescent="0.25">
      <c r="A10">
        <v>785.53399658203125</v>
      </c>
      <c r="B10">
        <v>0</v>
      </c>
      <c r="D10">
        <v>793.385009765625</v>
      </c>
      <c r="E10">
        <v>95280</v>
      </c>
      <c r="F10" s="2" t="s">
        <v>19</v>
      </c>
      <c r="G10">
        <v>790.48284912109375</v>
      </c>
      <c r="H10">
        <v>26330</v>
      </c>
      <c r="J10">
        <f>'hidden params'!J10</f>
        <v>7.4618768218493286E-6</v>
      </c>
      <c r="K10">
        <f t="shared" si="0"/>
        <v>15</v>
      </c>
      <c r="L10">
        <f t="shared" si="1"/>
        <v>0</v>
      </c>
      <c r="M10">
        <f>I$7*((L1*J$10)+(L2*J$9)+(L3*J$8)+(L4*J$7)+(L5*J$6)+(L6*J$5)+(L7*J$4)+(L8*J$3)+(L9*J$2)+(L10*J$1)) + $I$4</f>
        <v>96533.799317063502</v>
      </c>
      <c r="P10">
        <f t="shared" si="2"/>
        <v>96533.799317063502</v>
      </c>
      <c r="Q10">
        <f t="shared" si="3"/>
        <v>1253.7993170635018</v>
      </c>
      <c r="R10">
        <f t="shared" si="4"/>
        <v>1572012.7274689034</v>
      </c>
      <c r="S10">
        <f t="shared" si="5"/>
        <v>1572012.7274689034</v>
      </c>
      <c r="T10">
        <f t="shared" si="6"/>
        <v>76588469.313881308</v>
      </c>
    </row>
    <row r="11" spans="1:20" x14ac:dyDescent="0.25">
      <c r="A11">
        <v>785.5460205078125</v>
      </c>
      <c r="B11">
        <v>7.5</v>
      </c>
      <c r="D11">
        <v>793.88897705078125</v>
      </c>
      <c r="E11">
        <v>34620</v>
      </c>
      <c r="F11" s="2" t="s">
        <v>29</v>
      </c>
      <c r="G11">
        <v>794.06201171875</v>
      </c>
      <c r="H11">
        <v>26330</v>
      </c>
      <c r="J11">
        <f>'hidden params'!J11</f>
        <v>1.052564504578221E-6</v>
      </c>
      <c r="K11">
        <f t="shared" si="0"/>
        <v>16</v>
      </c>
      <c r="L11">
        <f t="shared" si="1"/>
        <v>0</v>
      </c>
      <c r="M11">
        <f t="shared" ref="M11:M30" si="7">I$7*((L2*J$10)+(L3*J$9)+(L4*J$8)+(L5*J$7)+(L6*J$6)+(L7*J$5)+(L8*J$4)+(L9*J$3)+(L10*J$2)+(L11*J$1)) + $I$4</f>
        <v>35305.869885543536</v>
      </c>
      <c r="P11">
        <f t="shared" si="2"/>
        <v>35305.869885543536</v>
      </c>
      <c r="Q11">
        <f t="shared" si="3"/>
        <v>685.86988554353593</v>
      </c>
      <c r="R11">
        <f t="shared" si="4"/>
        <v>470417.4998955031</v>
      </c>
      <c r="S11">
        <f t="shared" si="5"/>
        <v>470417.4998955031</v>
      </c>
      <c r="T11">
        <f t="shared" si="6"/>
        <v>28028940.927322142</v>
      </c>
    </row>
    <row r="12" spans="1:20" x14ac:dyDescent="0.25">
      <c r="A12">
        <v>785.55902099609375</v>
      </c>
      <c r="B12">
        <v>31.25</v>
      </c>
      <c r="D12">
        <v>794.3809814453125</v>
      </c>
      <c r="E12">
        <v>11050</v>
      </c>
      <c r="F12" t="s">
        <v>30</v>
      </c>
      <c r="G12" t="s">
        <v>31</v>
      </c>
      <c r="J12">
        <f>'hidden params'!J12</f>
        <v>1.3868021752309093E-7</v>
      </c>
      <c r="K12">
        <f t="shared" si="0"/>
        <v>17</v>
      </c>
      <c r="L12">
        <f t="shared" si="1"/>
        <v>0</v>
      </c>
      <c r="M12">
        <f t="shared" si="7"/>
        <v>10400.693668096819</v>
      </c>
      <c r="P12">
        <f t="shared" si="2"/>
        <v>10400.693668096819</v>
      </c>
      <c r="Q12">
        <f t="shared" si="3"/>
        <v>-649.30633190318076</v>
      </c>
      <c r="R12">
        <f t="shared" si="4"/>
        <v>421598.71264956356</v>
      </c>
      <c r="S12">
        <f t="shared" si="5"/>
        <v>421598.71264956356</v>
      </c>
      <c r="T12">
        <f t="shared" si="6"/>
        <v>8262113.2437747987</v>
      </c>
    </row>
    <row r="13" spans="1:20" x14ac:dyDescent="0.25">
      <c r="A13">
        <v>785.57098388671875</v>
      </c>
      <c r="B13">
        <v>44</v>
      </c>
      <c r="D13">
        <f>D12 + (1/$G$6)</f>
        <v>794.8809814453125</v>
      </c>
      <c r="E13">
        <v>0</v>
      </c>
      <c r="F13">
        <v>26330</v>
      </c>
      <c r="J13">
        <f>'hidden params'!J13</f>
        <v>1.7100403136067916E-8</v>
      </c>
      <c r="K13">
        <f t="shared" si="0"/>
        <v>18</v>
      </c>
      <c r="L13">
        <f t="shared" si="1"/>
        <v>0</v>
      </c>
      <c r="M13">
        <f t="shared" si="7"/>
        <v>2587.6984357173064</v>
      </c>
      <c r="P13">
        <f t="shared" si="2"/>
        <v>2587.6984357173064</v>
      </c>
      <c r="Q13">
        <f t="shared" si="3"/>
        <v>2587.6984357173064</v>
      </c>
      <c r="R13">
        <f t="shared" si="4"/>
        <v>6696183.1942137945</v>
      </c>
      <c r="S13">
        <f t="shared" si="5"/>
        <v>6696183.1942137945</v>
      </c>
      <c r="T13">
        <f t="shared" si="6"/>
        <v>2056912.2722674725</v>
      </c>
    </row>
    <row r="14" spans="1:20" x14ac:dyDescent="0.25">
      <c r="A14">
        <v>785.5830078125</v>
      </c>
      <c r="B14">
        <v>37</v>
      </c>
      <c r="D14">
        <f>D13 + (1/$G$6)</f>
        <v>795.3809814453125</v>
      </c>
      <c r="E14">
        <v>0</v>
      </c>
      <c r="F14">
        <v>26330</v>
      </c>
      <c r="J14">
        <f>'hidden params'!J14</f>
        <v>2.001917954263115E-9</v>
      </c>
      <c r="K14">
        <f t="shared" si="0"/>
        <v>19</v>
      </c>
      <c r="L14">
        <f t="shared" si="1"/>
        <v>0</v>
      </c>
      <c r="M14">
        <f t="shared" si="7"/>
        <v>560.92952533952825</v>
      </c>
      <c r="P14">
        <f t="shared" si="2"/>
        <v>560.92952533952825</v>
      </c>
      <c r="Q14">
        <f t="shared" si="3"/>
        <v>560.92952533952825</v>
      </c>
      <c r="R14">
        <f t="shared" si="4"/>
        <v>314641.93239762849</v>
      </c>
      <c r="S14">
        <f t="shared" si="5"/>
        <v>314641.93239762849</v>
      </c>
      <c r="T14">
        <f t="shared" si="6"/>
        <v>446152.67638620728</v>
      </c>
    </row>
    <row r="15" spans="1:20" x14ac:dyDescent="0.25">
      <c r="A15">
        <v>785.594970703125</v>
      </c>
      <c r="B15">
        <v>43.5</v>
      </c>
      <c r="D15">
        <f>D14 + (1/$G$6)</f>
        <v>795.8809814453125</v>
      </c>
      <c r="E15">
        <v>0</v>
      </c>
      <c r="J15">
        <f>'hidden params'!J15</f>
        <v>0</v>
      </c>
      <c r="K15">
        <f t="shared" si="0"/>
        <v>20</v>
      </c>
      <c r="L15">
        <f t="shared" si="1"/>
        <v>0</v>
      </c>
      <c r="M15">
        <f t="shared" si="7"/>
        <v>108.23383019677679</v>
      </c>
      <c r="P15">
        <f t="shared" si="2"/>
        <v>108.23383019677679</v>
      </c>
      <c r="Q15">
        <f t="shared" si="3"/>
        <v>108.23383019677679</v>
      </c>
      <c r="R15">
        <f t="shared" si="4"/>
        <v>11714.561999064712</v>
      </c>
      <c r="S15">
        <f t="shared" si="5"/>
        <v>11714.561999064712</v>
      </c>
      <c r="T15">
        <f t="shared" si="6"/>
        <v>86141.247002596021</v>
      </c>
    </row>
    <row r="16" spans="1:20" x14ac:dyDescent="0.25">
      <c r="A16">
        <v>785.60699462890625</v>
      </c>
      <c r="B16">
        <v>54.5</v>
      </c>
      <c r="J16">
        <f>'hidden params'!J16</f>
        <v>0</v>
      </c>
      <c r="K16" t="str">
        <f t="shared" si="0"/>
        <v/>
      </c>
      <c r="L16">
        <f t="shared" si="1"/>
        <v>0</v>
      </c>
      <c r="M16">
        <f t="shared" si="7"/>
        <v>18.809689114712882</v>
      </c>
      <c r="P16" t="str">
        <f t="shared" si="2"/>
        <v/>
      </c>
      <c r="Q16" t="str">
        <f t="shared" si="3"/>
        <v/>
      </c>
      <c r="R16" t="str">
        <f t="shared" si="4"/>
        <v/>
      </c>
      <c r="S16" t="str">
        <f t="shared" si="5"/>
        <v/>
      </c>
      <c r="T16" t="str">
        <f t="shared" si="6"/>
        <v/>
      </c>
    </row>
    <row r="17" spans="1:20" x14ac:dyDescent="0.25">
      <c r="A17">
        <v>785.6199951171875</v>
      </c>
      <c r="B17">
        <v>41.75</v>
      </c>
      <c r="J17">
        <f>'hidden params'!J17</f>
        <v>0</v>
      </c>
      <c r="K17" t="str">
        <f t="shared" si="0"/>
        <v/>
      </c>
      <c r="L17">
        <f t="shared" si="1"/>
        <v>0</v>
      </c>
      <c r="M17">
        <f t="shared" si="7"/>
        <v>2.8703585915743699</v>
      </c>
      <c r="P17" t="str">
        <f t="shared" si="2"/>
        <v/>
      </c>
      <c r="Q17" t="str">
        <f t="shared" si="3"/>
        <v/>
      </c>
      <c r="R17" t="str">
        <f t="shared" si="4"/>
        <v/>
      </c>
      <c r="S17" t="str">
        <f t="shared" si="5"/>
        <v/>
      </c>
      <c r="T17" t="str">
        <f t="shared" si="6"/>
        <v/>
      </c>
    </row>
    <row r="18" spans="1:20" x14ac:dyDescent="0.25">
      <c r="A18">
        <v>785.63201904296875</v>
      </c>
      <c r="B18">
        <v>20.5</v>
      </c>
      <c r="J18">
        <f>'hidden params'!J18</f>
        <v>0</v>
      </c>
      <c r="K18" t="str">
        <f t="shared" si="0"/>
        <v/>
      </c>
      <c r="L18">
        <f t="shared" si="1"/>
        <v>0</v>
      </c>
      <c r="M18">
        <f t="shared" si="7"/>
        <v>0.30397548808852087</v>
      </c>
      <c r="P18" t="str">
        <f t="shared" si="2"/>
        <v/>
      </c>
      <c r="Q18" t="str">
        <f t="shared" si="3"/>
        <v/>
      </c>
      <c r="R18" t="str">
        <f t="shared" si="4"/>
        <v/>
      </c>
      <c r="S18" t="str">
        <f t="shared" si="5"/>
        <v/>
      </c>
      <c r="T18" t="str">
        <f t="shared" si="6"/>
        <v/>
      </c>
    </row>
    <row r="19" spans="1:20" x14ac:dyDescent="0.25">
      <c r="A19">
        <v>785.64398193359375</v>
      </c>
      <c r="B19">
        <v>32</v>
      </c>
      <c r="J19">
        <f>'hidden params'!J19</f>
        <v>0</v>
      </c>
      <c r="K19" t="str">
        <f t="shared" si="0"/>
        <v/>
      </c>
      <c r="L19">
        <f t="shared" si="1"/>
        <v>0</v>
      </c>
      <c r="M19">
        <f t="shared" si="7"/>
        <v>0</v>
      </c>
      <c r="P19" t="str">
        <f t="shared" si="2"/>
        <v/>
      </c>
      <c r="Q19" t="str">
        <f t="shared" si="3"/>
        <v/>
      </c>
      <c r="R19" t="str">
        <f t="shared" si="4"/>
        <v/>
      </c>
      <c r="S19" t="str">
        <f t="shared" si="5"/>
        <v/>
      </c>
      <c r="T19" t="str">
        <f t="shared" si="6"/>
        <v/>
      </c>
    </row>
    <row r="20" spans="1:20" x14ac:dyDescent="0.25">
      <c r="A20">
        <v>785.656005859375</v>
      </c>
      <c r="B20">
        <v>59.25</v>
      </c>
      <c r="J20">
        <f>'hidden params'!J20</f>
        <v>0</v>
      </c>
      <c r="K20" t="str">
        <f t="shared" si="0"/>
        <v/>
      </c>
      <c r="L20">
        <f t="shared" si="1"/>
        <v>0</v>
      </c>
      <c r="M20">
        <f t="shared" si="7"/>
        <v>0</v>
      </c>
      <c r="P20" t="str">
        <f t="shared" si="2"/>
        <v/>
      </c>
      <c r="Q20" t="str">
        <f t="shared" si="3"/>
        <v/>
      </c>
      <c r="R20" t="str">
        <f t="shared" si="4"/>
        <v/>
      </c>
      <c r="S20" t="str">
        <f t="shared" si="5"/>
        <v/>
      </c>
      <c r="T20" t="str">
        <f t="shared" si="6"/>
        <v/>
      </c>
    </row>
    <row r="21" spans="1:20" x14ac:dyDescent="0.25">
      <c r="A21">
        <v>785.66900634765625</v>
      </c>
      <c r="B21">
        <v>61.75</v>
      </c>
      <c r="J21">
        <f>'hidden params'!J21</f>
        <v>0</v>
      </c>
      <c r="K21" t="str">
        <f t="shared" si="0"/>
        <v/>
      </c>
      <c r="L21">
        <f t="shared" si="1"/>
        <v>0</v>
      </c>
      <c r="M21">
        <f t="shared" si="7"/>
        <v>0</v>
      </c>
      <c r="P21" t="str">
        <f t="shared" si="2"/>
        <v/>
      </c>
      <c r="Q21" t="str">
        <f t="shared" si="3"/>
        <v/>
      </c>
      <c r="R21" t="str">
        <f t="shared" si="4"/>
        <v/>
      </c>
      <c r="S21" t="str">
        <f t="shared" si="5"/>
        <v/>
      </c>
      <c r="T21" t="str">
        <f t="shared" si="6"/>
        <v/>
      </c>
    </row>
    <row r="22" spans="1:20" x14ac:dyDescent="0.25">
      <c r="A22">
        <v>785.6810302734375</v>
      </c>
      <c r="B22">
        <v>64</v>
      </c>
      <c r="J22">
        <f>'hidden params'!J22</f>
        <v>0</v>
      </c>
      <c r="K22" t="str">
        <f t="shared" si="0"/>
        <v/>
      </c>
      <c r="L22">
        <f t="shared" si="1"/>
        <v>0</v>
      </c>
      <c r="M22">
        <f t="shared" si="7"/>
        <v>0</v>
      </c>
      <c r="P22" t="str">
        <f t="shared" si="2"/>
        <v/>
      </c>
      <c r="Q22" t="str">
        <f t="shared" si="3"/>
        <v/>
      </c>
      <c r="R22" t="str">
        <f t="shared" si="4"/>
        <v/>
      </c>
      <c r="S22" t="str">
        <f t="shared" si="5"/>
        <v/>
      </c>
      <c r="T22" t="str">
        <f t="shared" si="6"/>
        <v/>
      </c>
    </row>
    <row r="23" spans="1:20" x14ac:dyDescent="0.25">
      <c r="A23">
        <v>785.6929931640625</v>
      </c>
      <c r="B23">
        <v>75.75</v>
      </c>
      <c r="J23">
        <f>'hidden params'!J23</f>
        <v>0</v>
      </c>
      <c r="K23" t="str">
        <f t="shared" si="0"/>
        <v/>
      </c>
      <c r="L23">
        <f t="shared" si="1"/>
        <v>0</v>
      </c>
      <c r="M23">
        <f t="shared" si="7"/>
        <v>0</v>
      </c>
      <c r="P23" t="str">
        <f t="shared" si="2"/>
        <v/>
      </c>
      <c r="Q23" t="str">
        <f t="shared" si="3"/>
        <v/>
      </c>
      <c r="R23" t="str">
        <f t="shared" si="4"/>
        <v/>
      </c>
      <c r="S23" t="str">
        <f t="shared" si="5"/>
        <v/>
      </c>
      <c r="T23" t="str">
        <f t="shared" si="6"/>
        <v/>
      </c>
    </row>
    <row r="24" spans="1:20" x14ac:dyDescent="0.25">
      <c r="A24">
        <v>785.70501708984375</v>
      </c>
      <c r="B24">
        <v>93.25</v>
      </c>
      <c r="H24" t="s">
        <v>443</v>
      </c>
      <c r="I24">
        <v>29092868.154814385</v>
      </c>
      <c r="J24">
        <f>'hidden params'!J24</f>
        <v>0</v>
      </c>
      <c r="K24" t="str">
        <f t="shared" si="0"/>
        <v/>
      </c>
      <c r="L24">
        <f t="shared" si="1"/>
        <v>0</v>
      </c>
      <c r="M24">
        <f t="shared" si="7"/>
        <v>0</v>
      </c>
      <c r="P24" t="str">
        <f t="shared" si="2"/>
        <v/>
      </c>
      <c r="Q24" t="str">
        <f t="shared" si="3"/>
        <v/>
      </c>
      <c r="R24" t="str">
        <f t="shared" si="4"/>
        <v/>
      </c>
      <c r="S24" t="str">
        <f t="shared" si="5"/>
        <v/>
      </c>
      <c r="T24" t="str">
        <f t="shared" si="6"/>
        <v/>
      </c>
    </row>
    <row r="25" spans="1:20" x14ac:dyDescent="0.25">
      <c r="A25">
        <v>785.718017578125</v>
      </c>
      <c r="B25">
        <v>112.69999694824219</v>
      </c>
      <c r="J25">
        <f>'hidden params'!J25</f>
        <v>0</v>
      </c>
      <c r="K25" t="str">
        <f t="shared" si="0"/>
        <v/>
      </c>
      <c r="L25">
        <f t="shared" si="1"/>
        <v>0</v>
      </c>
      <c r="M25">
        <f t="shared" si="7"/>
        <v>0</v>
      </c>
      <c r="P25" t="str">
        <f t="shared" si="2"/>
        <v/>
      </c>
      <c r="Q25" t="str">
        <f t="shared" si="3"/>
        <v/>
      </c>
      <c r="R25" t="str">
        <f t="shared" si="4"/>
        <v/>
      </c>
      <c r="S25" t="str">
        <f t="shared" si="5"/>
        <v/>
      </c>
      <c r="T25" t="str">
        <f t="shared" si="6"/>
        <v/>
      </c>
    </row>
    <row r="26" spans="1:20" x14ac:dyDescent="0.25">
      <c r="A26">
        <v>785.72998046875</v>
      </c>
      <c r="B26">
        <v>124</v>
      </c>
      <c r="J26">
        <f>'hidden params'!J26</f>
        <v>0</v>
      </c>
      <c r="K26" t="str">
        <f t="shared" si="0"/>
        <v/>
      </c>
      <c r="L26">
        <f t="shared" si="1"/>
        <v>0</v>
      </c>
      <c r="M26">
        <f t="shared" si="7"/>
        <v>0</v>
      </c>
      <c r="P26" t="str">
        <f t="shared" si="2"/>
        <v/>
      </c>
      <c r="Q26" t="str">
        <f t="shared" si="3"/>
        <v/>
      </c>
      <c r="R26" t="str">
        <f t="shared" si="4"/>
        <v/>
      </c>
      <c r="S26" t="str">
        <f t="shared" si="5"/>
        <v/>
      </c>
      <c r="T26" t="str">
        <f t="shared" si="6"/>
        <v/>
      </c>
    </row>
    <row r="27" spans="1:20" x14ac:dyDescent="0.25">
      <c r="A27">
        <v>785.74200439453125</v>
      </c>
      <c r="B27">
        <v>121</v>
      </c>
      <c r="J27">
        <f>'hidden params'!J27</f>
        <v>0</v>
      </c>
      <c r="K27" t="str">
        <f t="shared" si="0"/>
        <v/>
      </c>
      <c r="L27">
        <f t="shared" si="1"/>
        <v>0</v>
      </c>
      <c r="M27">
        <f t="shared" si="7"/>
        <v>0</v>
      </c>
      <c r="P27" t="str">
        <f t="shared" si="2"/>
        <v/>
      </c>
      <c r="Q27" t="str">
        <f t="shared" si="3"/>
        <v/>
      </c>
      <c r="R27" t="str">
        <f t="shared" si="4"/>
        <v/>
      </c>
      <c r="S27" t="str">
        <f t="shared" si="5"/>
        <v/>
      </c>
      <c r="T27" t="str">
        <f t="shared" si="6"/>
        <v/>
      </c>
    </row>
    <row r="28" spans="1:20" x14ac:dyDescent="0.25">
      <c r="A28">
        <v>785.7540283203125</v>
      </c>
      <c r="B28">
        <v>83.25</v>
      </c>
      <c r="J28">
        <f>'hidden params'!J28</f>
        <v>0</v>
      </c>
      <c r="K28" t="str">
        <f t="shared" si="0"/>
        <v/>
      </c>
      <c r="L28">
        <f t="shared" si="1"/>
        <v>0</v>
      </c>
      <c r="M28">
        <f t="shared" si="7"/>
        <v>0</v>
      </c>
      <c r="P28" t="str">
        <f t="shared" si="2"/>
        <v/>
      </c>
      <c r="Q28" t="str">
        <f t="shared" si="3"/>
        <v/>
      </c>
      <c r="R28" t="str">
        <f t="shared" si="4"/>
        <v/>
      </c>
      <c r="S28" t="str">
        <f t="shared" si="5"/>
        <v/>
      </c>
      <c r="T28" t="str">
        <f t="shared" si="6"/>
        <v/>
      </c>
    </row>
    <row r="29" spans="1:20" x14ac:dyDescent="0.25">
      <c r="A29">
        <v>785.76702880859375</v>
      </c>
      <c r="B29">
        <v>72.75</v>
      </c>
      <c r="J29">
        <f>'hidden params'!J29</f>
        <v>0</v>
      </c>
      <c r="K29" t="str">
        <f t="shared" si="0"/>
        <v/>
      </c>
      <c r="L29">
        <f t="shared" si="1"/>
        <v>0</v>
      </c>
      <c r="M29">
        <f t="shared" si="7"/>
        <v>0</v>
      </c>
      <c r="P29" t="str">
        <f t="shared" si="2"/>
        <v/>
      </c>
      <c r="Q29" t="str">
        <f t="shared" si="3"/>
        <v/>
      </c>
      <c r="R29" t="str">
        <f t="shared" si="4"/>
        <v/>
      </c>
      <c r="S29" t="str">
        <f t="shared" si="5"/>
        <v/>
      </c>
      <c r="T29" t="str">
        <f t="shared" si="6"/>
        <v/>
      </c>
    </row>
    <row r="30" spans="1:20" x14ac:dyDescent="0.25">
      <c r="A30">
        <v>785.77899169921875</v>
      </c>
      <c r="B30">
        <v>134</v>
      </c>
      <c r="J30">
        <f>'hidden params'!J30</f>
        <v>0</v>
      </c>
      <c r="K30" t="str">
        <f t="shared" si="0"/>
        <v/>
      </c>
      <c r="L30">
        <f t="shared" si="1"/>
        <v>0</v>
      </c>
      <c r="M30">
        <f t="shared" si="7"/>
        <v>0</v>
      </c>
      <c r="P30" t="str">
        <f t="shared" si="2"/>
        <v/>
      </c>
      <c r="Q30" t="str">
        <f t="shared" si="3"/>
        <v/>
      </c>
      <c r="R30" t="str">
        <f t="shared" si="4"/>
        <v/>
      </c>
      <c r="S30" t="str">
        <f t="shared" si="5"/>
        <v/>
      </c>
      <c r="T30" t="str">
        <f t="shared" si="6"/>
        <v/>
      </c>
    </row>
    <row r="31" spans="1:20" x14ac:dyDescent="0.25">
      <c r="A31">
        <v>785.791015625</v>
      </c>
      <c r="B31">
        <v>167</v>
      </c>
      <c r="J31">
        <f>'hidden params'!J31</f>
        <v>0</v>
      </c>
    </row>
    <row r="32" spans="1:20" x14ac:dyDescent="0.25">
      <c r="A32">
        <v>785.802978515625</v>
      </c>
      <c r="B32">
        <v>198</v>
      </c>
      <c r="J32">
        <f>'hidden params'!J32</f>
        <v>0</v>
      </c>
    </row>
    <row r="33" spans="1:6" x14ac:dyDescent="0.25">
      <c r="A33">
        <v>785.81597900390625</v>
      </c>
      <c r="B33">
        <v>375</v>
      </c>
    </row>
    <row r="34" spans="1:6" x14ac:dyDescent="0.25">
      <c r="A34">
        <v>785.8280029296875</v>
      </c>
      <c r="B34">
        <v>641.79998779296875</v>
      </c>
    </row>
    <row r="35" spans="1:6" x14ac:dyDescent="0.25">
      <c r="A35">
        <v>785.84002685546875</v>
      </c>
      <c r="B35">
        <v>820.70001220703125</v>
      </c>
    </row>
    <row r="36" spans="1:6" x14ac:dyDescent="0.25">
      <c r="A36">
        <v>785.85198974609375</v>
      </c>
      <c r="B36">
        <v>754.79998779296875</v>
      </c>
    </row>
    <row r="37" spans="1:6" x14ac:dyDescent="0.25">
      <c r="A37">
        <v>785.864990234375</v>
      </c>
      <c r="B37">
        <v>553</v>
      </c>
    </row>
    <row r="38" spans="1:6" x14ac:dyDescent="0.25">
      <c r="A38">
        <v>785.87701416015625</v>
      </c>
      <c r="B38">
        <v>456</v>
      </c>
    </row>
    <row r="39" spans="1:6" x14ac:dyDescent="0.25">
      <c r="A39">
        <v>785.88897705078125</v>
      </c>
      <c r="B39">
        <v>396</v>
      </c>
    </row>
    <row r="40" spans="1:6" x14ac:dyDescent="0.25">
      <c r="A40">
        <v>785.9010009765625</v>
      </c>
      <c r="B40">
        <v>279.70001220703125</v>
      </c>
    </row>
    <row r="41" spans="1:6" x14ac:dyDescent="0.25">
      <c r="A41">
        <v>785.91302490234375</v>
      </c>
      <c r="B41">
        <v>145</v>
      </c>
    </row>
    <row r="42" spans="1:6" x14ac:dyDescent="0.25">
      <c r="A42">
        <v>785.926025390625</v>
      </c>
      <c r="B42">
        <v>48.75</v>
      </c>
    </row>
    <row r="43" spans="1:6" x14ac:dyDescent="0.25">
      <c r="A43">
        <v>785.93798828125</v>
      </c>
      <c r="B43">
        <v>26.25</v>
      </c>
      <c r="F43">
        <v>59.701155072992492</v>
      </c>
    </row>
    <row r="44" spans="1:6" x14ac:dyDescent="0.25">
      <c r="A44">
        <v>785.95001220703125</v>
      </c>
      <c r="B44">
        <v>24.5</v>
      </c>
      <c r="F44">
        <f xml:space="preserve"> $F$51 / 2</f>
        <v>59.701155072992492</v>
      </c>
    </row>
    <row r="45" spans="1:6" x14ac:dyDescent="0.25">
      <c r="A45">
        <v>785.96197509765625</v>
      </c>
      <c r="B45">
        <v>20.5</v>
      </c>
    </row>
    <row r="46" spans="1:6" x14ac:dyDescent="0.25">
      <c r="A46">
        <v>785.9749755859375</v>
      </c>
      <c r="B46">
        <v>24.5</v>
      </c>
    </row>
    <row r="47" spans="1:6" x14ac:dyDescent="0.25">
      <c r="A47">
        <v>785.98699951171875</v>
      </c>
      <c r="B47">
        <v>13.75</v>
      </c>
    </row>
    <row r="48" spans="1:6" x14ac:dyDescent="0.25">
      <c r="A48">
        <v>785.9990234375</v>
      </c>
      <c r="B48">
        <v>19</v>
      </c>
    </row>
    <row r="49" spans="1:6" x14ac:dyDescent="0.25">
      <c r="A49">
        <v>786.010986328125</v>
      </c>
      <c r="B49">
        <v>67</v>
      </c>
    </row>
    <row r="50" spans="1:6" x14ac:dyDescent="0.25">
      <c r="A50">
        <v>786.02398681640625</v>
      </c>
      <c r="B50">
        <v>89.75</v>
      </c>
      <c r="E50" t="s">
        <v>437</v>
      </c>
      <c r="F50">
        <f>MEDIAN(F54:F70)</f>
        <v>92.375</v>
      </c>
    </row>
    <row r="51" spans="1:6" x14ac:dyDescent="0.25">
      <c r="A51">
        <v>786.0360107421875</v>
      </c>
      <c r="B51">
        <v>50.5</v>
      </c>
      <c r="E51" t="s">
        <v>438</v>
      </c>
      <c r="F51">
        <f>AVERAGE(F54:F70)</f>
        <v>119.40231014598498</v>
      </c>
    </row>
    <row r="52" spans="1:6" x14ac:dyDescent="0.25">
      <c r="A52">
        <v>786.0479736328125</v>
      </c>
      <c r="B52">
        <v>9.75</v>
      </c>
      <c r="E52" t="s">
        <v>439</v>
      </c>
      <c r="F52">
        <f>SUM(E$1:E$14)</f>
        <v>1024030</v>
      </c>
    </row>
    <row r="53" spans="1:6" x14ac:dyDescent="0.25">
      <c r="A53">
        <v>786.05999755859375</v>
      </c>
      <c r="B53">
        <v>7.25</v>
      </c>
      <c r="E53" t="s">
        <v>440</v>
      </c>
      <c r="F53">
        <f>ABS(F52/F50)</f>
        <v>11085.575101488497</v>
      </c>
    </row>
    <row r="54" spans="1:6" x14ac:dyDescent="0.25">
      <c r="A54">
        <v>786.072998046875</v>
      </c>
      <c r="B54">
        <v>27</v>
      </c>
      <c r="F54">
        <f>AVERAGE(B1:B10)</f>
        <v>54.855000305175778</v>
      </c>
    </row>
    <row r="55" spans="1:6" x14ac:dyDescent="0.25">
      <c r="A55">
        <v>786.08502197265625</v>
      </c>
      <c r="B55">
        <v>35.75</v>
      </c>
      <c r="F55">
        <v>86.25</v>
      </c>
    </row>
    <row r="56" spans="1:6" x14ac:dyDescent="0.25">
      <c r="A56">
        <v>786.09698486328125</v>
      </c>
      <c r="B56">
        <v>30.75</v>
      </c>
      <c r="F56">
        <v>63.75</v>
      </c>
    </row>
    <row r="57" spans="1:6" x14ac:dyDescent="0.25">
      <c r="A57">
        <v>786.1090087890625</v>
      </c>
      <c r="B57">
        <v>29</v>
      </c>
      <c r="F57">
        <v>84.5</v>
      </c>
    </row>
    <row r="58" spans="1:6" x14ac:dyDescent="0.25">
      <c r="A58">
        <v>786.12200927734375</v>
      </c>
      <c r="B58">
        <v>23</v>
      </c>
      <c r="F58">
        <v>103.80000305175781</v>
      </c>
    </row>
    <row r="59" spans="1:6" x14ac:dyDescent="0.25">
      <c r="A59">
        <v>786.13397216796875</v>
      </c>
      <c r="B59">
        <v>27.25</v>
      </c>
      <c r="F59">
        <v>249.5</v>
      </c>
    </row>
    <row r="60" spans="1:6" x14ac:dyDescent="0.25">
      <c r="A60">
        <v>786.14599609375</v>
      </c>
      <c r="B60">
        <v>47</v>
      </c>
    </row>
    <row r="61" spans="1:6" x14ac:dyDescent="0.25">
      <c r="A61">
        <v>786.15802001953125</v>
      </c>
      <c r="B61">
        <v>60.75</v>
      </c>
    </row>
    <row r="62" spans="1:6" x14ac:dyDescent="0.25">
      <c r="A62">
        <v>786.1710205078125</v>
      </c>
      <c r="B62">
        <v>61.25</v>
      </c>
    </row>
    <row r="63" spans="1:6" x14ac:dyDescent="0.25">
      <c r="A63">
        <v>786.1829833984375</v>
      </c>
      <c r="B63">
        <v>45.75</v>
      </c>
    </row>
    <row r="64" spans="1:6" x14ac:dyDescent="0.25">
      <c r="A64">
        <v>786.19500732421875</v>
      </c>
      <c r="B64">
        <v>34</v>
      </c>
      <c r="F64">
        <v>303.29998779296875</v>
      </c>
    </row>
    <row r="65" spans="1:6" x14ac:dyDescent="0.25">
      <c r="A65">
        <v>786.20697021484375</v>
      </c>
      <c r="B65">
        <v>61.75</v>
      </c>
      <c r="F65">
        <v>114</v>
      </c>
    </row>
    <row r="66" spans="1:6" x14ac:dyDescent="0.25">
      <c r="A66">
        <v>786.218994140625</v>
      </c>
      <c r="B66">
        <v>85.75</v>
      </c>
      <c r="F66">
        <v>101.80000305175781</v>
      </c>
    </row>
    <row r="67" spans="1:6" x14ac:dyDescent="0.25">
      <c r="A67">
        <v>786.23199462890625</v>
      </c>
      <c r="B67">
        <v>53</v>
      </c>
      <c r="F67">
        <v>95</v>
      </c>
    </row>
    <row r="68" spans="1:6" x14ac:dyDescent="0.25">
      <c r="A68">
        <v>786.2440185546875</v>
      </c>
      <c r="B68">
        <v>17.25</v>
      </c>
      <c r="F68">
        <v>89.75</v>
      </c>
    </row>
    <row r="69" spans="1:6" x14ac:dyDescent="0.25">
      <c r="A69">
        <v>786.2559814453125</v>
      </c>
      <c r="B69">
        <v>17.75</v>
      </c>
      <c r="F69">
        <f>AVERAGE(B$793:B$803)</f>
        <v>86.322727550159797</v>
      </c>
    </row>
    <row r="70" spans="1:6" x14ac:dyDescent="0.25">
      <c r="A70">
        <v>786.26800537109375</v>
      </c>
      <c r="B70">
        <v>36.75</v>
      </c>
    </row>
    <row r="71" spans="1:6" x14ac:dyDescent="0.25">
      <c r="A71">
        <v>786.281005859375</v>
      </c>
      <c r="B71">
        <v>89</v>
      </c>
    </row>
    <row r="72" spans="1:6" x14ac:dyDescent="0.25">
      <c r="A72">
        <v>786.29302978515625</v>
      </c>
      <c r="B72">
        <v>166</v>
      </c>
    </row>
    <row r="73" spans="1:6" x14ac:dyDescent="0.25">
      <c r="A73">
        <v>786.30499267578125</v>
      </c>
      <c r="B73">
        <v>264.79998779296875</v>
      </c>
    </row>
    <row r="74" spans="1:6" x14ac:dyDescent="0.25">
      <c r="A74">
        <v>786.3170166015625</v>
      </c>
      <c r="B74">
        <v>449.5</v>
      </c>
    </row>
    <row r="75" spans="1:6" x14ac:dyDescent="0.25">
      <c r="A75">
        <v>786.33001708984375</v>
      </c>
      <c r="B75">
        <v>666</v>
      </c>
    </row>
    <row r="76" spans="1:6" x14ac:dyDescent="0.25">
      <c r="A76">
        <v>786.34197998046875</v>
      </c>
      <c r="B76">
        <v>789.79998779296875</v>
      </c>
    </row>
    <row r="77" spans="1:6" x14ac:dyDescent="0.25">
      <c r="A77">
        <v>786.35400390625</v>
      </c>
      <c r="B77">
        <v>732</v>
      </c>
    </row>
    <row r="78" spans="1:6" x14ac:dyDescent="0.25">
      <c r="A78">
        <v>786.36602783203125</v>
      </c>
      <c r="B78">
        <v>557.5</v>
      </c>
    </row>
    <row r="79" spans="1:6" x14ac:dyDescent="0.25">
      <c r="A79">
        <v>786.3790283203125</v>
      </c>
      <c r="B79">
        <v>505.29998779296875</v>
      </c>
    </row>
    <row r="80" spans="1:6" x14ac:dyDescent="0.25">
      <c r="A80">
        <v>786.3909912109375</v>
      </c>
      <c r="B80">
        <v>470.20001220703125</v>
      </c>
    </row>
    <row r="81" spans="1:2" x14ac:dyDescent="0.25">
      <c r="A81">
        <v>786.40301513671875</v>
      </c>
      <c r="B81">
        <v>290.79998779296875</v>
      </c>
    </row>
    <row r="82" spans="1:2" x14ac:dyDescent="0.25">
      <c r="A82">
        <v>786.41497802734375</v>
      </c>
      <c r="B82">
        <v>139.5</v>
      </c>
    </row>
    <row r="83" spans="1:2" x14ac:dyDescent="0.25">
      <c r="A83">
        <v>786.427978515625</v>
      </c>
      <c r="B83">
        <v>59</v>
      </c>
    </row>
    <row r="84" spans="1:2" x14ac:dyDescent="0.25">
      <c r="A84">
        <v>786.44000244140625</v>
      </c>
      <c r="B84">
        <v>21.75</v>
      </c>
    </row>
    <row r="85" spans="1:2" x14ac:dyDescent="0.25">
      <c r="A85">
        <v>786.4520263671875</v>
      </c>
      <c r="B85">
        <v>24.5</v>
      </c>
    </row>
    <row r="86" spans="1:2" x14ac:dyDescent="0.25">
      <c r="A86">
        <v>786.4639892578125</v>
      </c>
      <c r="B86">
        <v>16</v>
      </c>
    </row>
    <row r="87" spans="1:2" x14ac:dyDescent="0.25">
      <c r="A87">
        <v>786.47698974609375</v>
      </c>
      <c r="B87">
        <v>13.75</v>
      </c>
    </row>
    <row r="88" spans="1:2" x14ac:dyDescent="0.25">
      <c r="A88">
        <v>786.489013671875</v>
      </c>
      <c r="B88">
        <v>21.75</v>
      </c>
    </row>
    <row r="89" spans="1:2" x14ac:dyDescent="0.25">
      <c r="A89">
        <v>786.5009765625</v>
      </c>
      <c r="B89">
        <v>16</v>
      </c>
    </row>
    <row r="90" spans="1:2" x14ac:dyDescent="0.25">
      <c r="A90">
        <v>786.51300048828125</v>
      </c>
      <c r="B90">
        <v>13.5</v>
      </c>
    </row>
    <row r="91" spans="1:2" x14ac:dyDescent="0.25">
      <c r="A91">
        <v>786.5260009765625</v>
      </c>
      <c r="B91">
        <v>19.75</v>
      </c>
    </row>
    <row r="92" spans="1:2" x14ac:dyDescent="0.25">
      <c r="A92">
        <v>786.53802490234375</v>
      </c>
      <c r="B92">
        <v>14.25</v>
      </c>
    </row>
    <row r="93" spans="1:2" x14ac:dyDescent="0.25">
      <c r="A93">
        <v>786.54998779296875</v>
      </c>
      <c r="B93">
        <v>4.5</v>
      </c>
    </row>
    <row r="94" spans="1:2" x14ac:dyDescent="0.25">
      <c r="A94">
        <v>786.56201171875</v>
      </c>
      <c r="B94">
        <v>5.5</v>
      </c>
    </row>
    <row r="95" spans="1:2" x14ac:dyDescent="0.25">
      <c r="A95">
        <v>786.57501220703125</v>
      </c>
      <c r="B95">
        <v>9</v>
      </c>
    </row>
    <row r="96" spans="1:2" x14ac:dyDescent="0.25">
      <c r="A96">
        <v>786.58697509765625</v>
      </c>
      <c r="B96">
        <v>15</v>
      </c>
    </row>
    <row r="97" spans="1:2" x14ac:dyDescent="0.25">
      <c r="A97">
        <v>786.5989990234375</v>
      </c>
      <c r="B97">
        <v>52.75</v>
      </c>
    </row>
    <row r="98" spans="1:2" x14ac:dyDescent="0.25">
      <c r="A98">
        <v>786.61102294921875</v>
      </c>
      <c r="B98">
        <v>107.30000305175781</v>
      </c>
    </row>
    <row r="99" spans="1:2" x14ac:dyDescent="0.25">
      <c r="A99">
        <v>786.62298583984375</v>
      </c>
      <c r="B99">
        <v>117</v>
      </c>
    </row>
    <row r="100" spans="1:2" x14ac:dyDescent="0.25">
      <c r="A100">
        <v>786.635986328125</v>
      </c>
      <c r="B100">
        <v>91</v>
      </c>
    </row>
    <row r="101" spans="1:2" x14ac:dyDescent="0.25">
      <c r="A101">
        <v>786.64801025390625</v>
      </c>
      <c r="B101">
        <v>69.75</v>
      </c>
    </row>
    <row r="102" spans="1:2" x14ac:dyDescent="0.25">
      <c r="A102">
        <v>786.65997314453125</v>
      </c>
      <c r="B102">
        <v>49.25</v>
      </c>
    </row>
    <row r="103" spans="1:2" x14ac:dyDescent="0.25">
      <c r="A103">
        <v>786.6719970703125</v>
      </c>
      <c r="B103">
        <v>47.25</v>
      </c>
    </row>
    <row r="104" spans="1:2" x14ac:dyDescent="0.25">
      <c r="A104">
        <v>786.68499755859375</v>
      </c>
      <c r="B104">
        <v>78</v>
      </c>
    </row>
    <row r="105" spans="1:2" x14ac:dyDescent="0.25">
      <c r="A105">
        <v>786.697021484375</v>
      </c>
      <c r="B105">
        <v>96</v>
      </c>
    </row>
    <row r="106" spans="1:2" x14ac:dyDescent="0.25">
      <c r="A106">
        <v>786.708984375</v>
      </c>
      <c r="B106">
        <v>73.5</v>
      </c>
    </row>
    <row r="107" spans="1:2" x14ac:dyDescent="0.25">
      <c r="A107">
        <v>786.72100830078125</v>
      </c>
      <c r="B107">
        <v>59</v>
      </c>
    </row>
    <row r="108" spans="1:2" x14ac:dyDescent="0.25">
      <c r="A108">
        <v>786.7340087890625</v>
      </c>
      <c r="B108">
        <v>90.75</v>
      </c>
    </row>
    <row r="109" spans="1:2" x14ac:dyDescent="0.25">
      <c r="A109">
        <v>786.7459716796875</v>
      </c>
      <c r="B109">
        <v>130.30000305175781</v>
      </c>
    </row>
    <row r="110" spans="1:2" x14ac:dyDescent="0.25">
      <c r="A110">
        <v>786.75799560546875</v>
      </c>
      <c r="B110">
        <v>129.5</v>
      </c>
    </row>
    <row r="111" spans="1:2" x14ac:dyDescent="0.25">
      <c r="A111">
        <v>786.77001953125</v>
      </c>
      <c r="B111">
        <v>104.30000305175781</v>
      </c>
    </row>
    <row r="112" spans="1:2" x14ac:dyDescent="0.25">
      <c r="A112">
        <v>786.78302001953125</v>
      </c>
      <c r="B112">
        <v>91</v>
      </c>
    </row>
    <row r="113" spans="1:2" x14ac:dyDescent="0.25">
      <c r="A113">
        <v>786.79498291015625</v>
      </c>
      <c r="B113">
        <v>70.5</v>
      </c>
    </row>
    <row r="114" spans="1:2" x14ac:dyDescent="0.25">
      <c r="A114">
        <v>786.8070068359375</v>
      </c>
      <c r="B114">
        <v>122.5</v>
      </c>
    </row>
    <row r="115" spans="1:2" x14ac:dyDescent="0.25">
      <c r="A115">
        <v>786.8189697265625</v>
      </c>
      <c r="B115">
        <v>280</v>
      </c>
    </row>
    <row r="116" spans="1:2" x14ac:dyDescent="0.25">
      <c r="A116">
        <v>786.83197021484375</v>
      </c>
      <c r="B116">
        <v>443.29998779296875</v>
      </c>
    </row>
    <row r="117" spans="1:2" x14ac:dyDescent="0.25">
      <c r="A117">
        <v>786.843994140625</v>
      </c>
      <c r="B117">
        <v>574</v>
      </c>
    </row>
    <row r="118" spans="1:2" x14ac:dyDescent="0.25">
      <c r="A118">
        <v>786.85601806640625</v>
      </c>
      <c r="B118">
        <v>568.29998779296875</v>
      </c>
    </row>
    <row r="119" spans="1:2" x14ac:dyDescent="0.25">
      <c r="A119">
        <v>786.86798095703125</v>
      </c>
      <c r="B119">
        <v>409</v>
      </c>
    </row>
    <row r="120" spans="1:2" x14ac:dyDescent="0.25">
      <c r="A120">
        <v>786.8809814453125</v>
      </c>
      <c r="B120">
        <v>293.79998779296875</v>
      </c>
    </row>
    <row r="121" spans="1:2" x14ac:dyDescent="0.25">
      <c r="A121">
        <v>786.89300537109375</v>
      </c>
      <c r="B121">
        <v>315.20001220703125</v>
      </c>
    </row>
    <row r="122" spans="1:2" x14ac:dyDescent="0.25">
      <c r="A122">
        <v>786.905029296875</v>
      </c>
      <c r="B122">
        <v>300.5</v>
      </c>
    </row>
    <row r="123" spans="1:2" x14ac:dyDescent="0.25">
      <c r="A123">
        <v>786.9169921875</v>
      </c>
      <c r="B123">
        <v>175</v>
      </c>
    </row>
    <row r="124" spans="1:2" x14ac:dyDescent="0.25">
      <c r="A124">
        <v>786.92999267578125</v>
      </c>
      <c r="B124">
        <v>97.25</v>
      </c>
    </row>
    <row r="125" spans="1:2" x14ac:dyDescent="0.25">
      <c r="A125">
        <v>786.9420166015625</v>
      </c>
      <c r="B125">
        <v>88.75</v>
      </c>
    </row>
    <row r="126" spans="1:2" x14ac:dyDescent="0.25">
      <c r="A126">
        <v>786.9539794921875</v>
      </c>
      <c r="B126">
        <v>60.25</v>
      </c>
    </row>
    <row r="127" spans="1:2" x14ac:dyDescent="0.25">
      <c r="A127">
        <v>786.96600341796875</v>
      </c>
      <c r="B127">
        <v>25.25</v>
      </c>
    </row>
    <row r="128" spans="1:2" x14ac:dyDescent="0.25">
      <c r="A128">
        <v>786.97900390625</v>
      </c>
      <c r="B128">
        <v>8</v>
      </c>
    </row>
    <row r="129" spans="1:2" x14ac:dyDescent="0.25">
      <c r="A129">
        <v>786.99102783203125</v>
      </c>
      <c r="B129">
        <v>0.5</v>
      </c>
    </row>
    <row r="130" spans="1:2" x14ac:dyDescent="0.25">
      <c r="A130">
        <v>787.00299072265625</v>
      </c>
      <c r="B130">
        <v>2.75</v>
      </c>
    </row>
    <row r="131" spans="1:2" x14ac:dyDescent="0.25">
      <c r="A131">
        <v>787.0150146484375</v>
      </c>
      <c r="B131">
        <v>21.5</v>
      </c>
    </row>
    <row r="132" spans="1:2" x14ac:dyDescent="0.25">
      <c r="A132">
        <v>787.02801513671875</v>
      </c>
      <c r="B132">
        <v>47.5</v>
      </c>
    </row>
    <row r="133" spans="1:2" x14ac:dyDescent="0.25">
      <c r="A133">
        <v>787.03997802734375</v>
      </c>
      <c r="B133">
        <v>51</v>
      </c>
    </row>
    <row r="134" spans="1:2" x14ac:dyDescent="0.25">
      <c r="A134">
        <v>787.052001953125</v>
      </c>
      <c r="B134">
        <v>33.5</v>
      </c>
    </row>
    <row r="135" spans="1:2" x14ac:dyDescent="0.25">
      <c r="A135">
        <v>787.06402587890625</v>
      </c>
      <c r="B135">
        <v>24.25</v>
      </c>
    </row>
    <row r="136" spans="1:2" x14ac:dyDescent="0.25">
      <c r="A136">
        <v>787.0770263671875</v>
      </c>
      <c r="B136">
        <v>32.25</v>
      </c>
    </row>
    <row r="137" spans="1:2" x14ac:dyDescent="0.25">
      <c r="A137">
        <v>787.0889892578125</v>
      </c>
      <c r="B137">
        <v>29.75</v>
      </c>
    </row>
    <row r="138" spans="1:2" x14ac:dyDescent="0.25">
      <c r="A138">
        <v>787.10101318359375</v>
      </c>
      <c r="B138">
        <v>28</v>
      </c>
    </row>
    <row r="139" spans="1:2" x14ac:dyDescent="0.25">
      <c r="A139">
        <v>787.11297607421875</v>
      </c>
      <c r="B139">
        <v>53.75</v>
      </c>
    </row>
    <row r="140" spans="1:2" x14ac:dyDescent="0.25">
      <c r="A140">
        <v>787.1259765625</v>
      </c>
      <c r="B140">
        <v>102.80000305175781</v>
      </c>
    </row>
    <row r="141" spans="1:2" x14ac:dyDescent="0.25">
      <c r="A141">
        <v>787.13800048828125</v>
      </c>
      <c r="B141">
        <v>138.30000305175781</v>
      </c>
    </row>
    <row r="142" spans="1:2" x14ac:dyDescent="0.25">
      <c r="A142">
        <v>787.1500244140625</v>
      </c>
      <c r="B142">
        <v>99.75</v>
      </c>
    </row>
    <row r="143" spans="1:2" x14ac:dyDescent="0.25">
      <c r="A143">
        <v>787.1619873046875</v>
      </c>
      <c r="B143">
        <v>46.5</v>
      </c>
    </row>
    <row r="144" spans="1:2" x14ac:dyDescent="0.25">
      <c r="A144">
        <v>787.17498779296875</v>
      </c>
      <c r="B144">
        <v>51.75</v>
      </c>
    </row>
    <row r="145" spans="1:2" x14ac:dyDescent="0.25">
      <c r="A145">
        <v>787.18701171875</v>
      </c>
      <c r="B145">
        <v>55.75</v>
      </c>
    </row>
    <row r="146" spans="1:2" x14ac:dyDescent="0.25">
      <c r="A146">
        <v>787.198974609375</v>
      </c>
      <c r="B146">
        <v>48.25</v>
      </c>
    </row>
    <row r="147" spans="1:2" x14ac:dyDescent="0.25">
      <c r="A147">
        <v>787.21099853515625</v>
      </c>
      <c r="B147">
        <v>78.75</v>
      </c>
    </row>
    <row r="148" spans="1:2" x14ac:dyDescent="0.25">
      <c r="A148">
        <v>787.2239990234375</v>
      </c>
      <c r="B148">
        <v>125.80000305175781</v>
      </c>
    </row>
    <row r="149" spans="1:2" x14ac:dyDescent="0.25">
      <c r="A149">
        <v>787.23602294921875</v>
      </c>
      <c r="B149">
        <v>141.80000305175781</v>
      </c>
    </row>
    <row r="150" spans="1:2" x14ac:dyDescent="0.25">
      <c r="A150">
        <v>787.24798583984375</v>
      </c>
      <c r="B150">
        <v>115</v>
      </c>
    </row>
    <row r="151" spans="1:2" x14ac:dyDescent="0.25">
      <c r="A151">
        <v>787.260009765625</v>
      </c>
      <c r="B151">
        <v>72.5</v>
      </c>
    </row>
    <row r="152" spans="1:2" x14ac:dyDescent="0.25">
      <c r="A152">
        <v>787.27301025390625</v>
      </c>
      <c r="B152">
        <v>44.5</v>
      </c>
    </row>
    <row r="153" spans="1:2" x14ac:dyDescent="0.25">
      <c r="A153">
        <v>787.28497314453125</v>
      </c>
      <c r="B153">
        <v>60.75</v>
      </c>
    </row>
    <row r="154" spans="1:2" x14ac:dyDescent="0.25">
      <c r="A154">
        <v>787.2969970703125</v>
      </c>
      <c r="B154">
        <v>127.5</v>
      </c>
    </row>
    <row r="155" spans="1:2" x14ac:dyDescent="0.25">
      <c r="A155">
        <v>787.30902099609375</v>
      </c>
      <c r="B155">
        <v>197.80000305175781</v>
      </c>
    </row>
    <row r="156" spans="1:2" x14ac:dyDescent="0.25">
      <c r="A156">
        <v>787.322021484375</v>
      </c>
      <c r="B156">
        <v>258.5</v>
      </c>
    </row>
    <row r="157" spans="1:2" x14ac:dyDescent="0.25">
      <c r="A157">
        <v>787.333984375</v>
      </c>
      <c r="B157">
        <v>304.29998779296875</v>
      </c>
    </row>
    <row r="158" spans="1:2" x14ac:dyDescent="0.25">
      <c r="A158">
        <v>787.34600830078125</v>
      </c>
      <c r="B158">
        <v>332.20001220703125</v>
      </c>
    </row>
    <row r="159" spans="1:2" x14ac:dyDescent="0.25">
      <c r="A159">
        <v>787.35797119140625</v>
      </c>
      <c r="B159">
        <v>380.5</v>
      </c>
    </row>
    <row r="160" spans="1:2" x14ac:dyDescent="0.25">
      <c r="A160">
        <v>787.3709716796875</v>
      </c>
      <c r="B160">
        <v>415.20001220703125</v>
      </c>
    </row>
    <row r="161" spans="1:2" x14ac:dyDescent="0.25">
      <c r="A161">
        <v>787.38299560546875</v>
      </c>
      <c r="B161">
        <v>452.5</v>
      </c>
    </row>
    <row r="162" spans="1:2" x14ac:dyDescent="0.25">
      <c r="A162">
        <v>787.39501953125</v>
      </c>
      <c r="B162">
        <v>504.5</v>
      </c>
    </row>
    <row r="163" spans="1:2" x14ac:dyDescent="0.25">
      <c r="A163">
        <v>787.406982421875</v>
      </c>
      <c r="B163">
        <v>434.5</v>
      </c>
    </row>
    <row r="164" spans="1:2" x14ac:dyDescent="0.25">
      <c r="A164">
        <v>787.41998291015625</v>
      </c>
      <c r="B164">
        <v>268.29998779296875</v>
      </c>
    </row>
    <row r="165" spans="1:2" x14ac:dyDescent="0.25">
      <c r="A165">
        <v>787.4320068359375</v>
      </c>
      <c r="B165">
        <v>157.30000305175781</v>
      </c>
    </row>
    <row r="166" spans="1:2" x14ac:dyDescent="0.25">
      <c r="A166">
        <v>787.4439697265625</v>
      </c>
      <c r="B166">
        <v>96.75</v>
      </c>
    </row>
    <row r="167" spans="1:2" x14ac:dyDescent="0.25">
      <c r="A167">
        <v>787.45599365234375</v>
      </c>
      <c r="B167">
        <v>38</v>
      </c>
    </row>
    <row r="168" spans="1:2" x14ac:dyDescent="0.25">
      <c r="A168">
        <v>787.468994140625</v>
      </c>
      <c r="B168">
        <v>8.75</v>
      </c>
    </row>
    <row r="169" spans="1:2" x14ac:dyDescent="0.25">
      <c r="A169">
        <v>787.48101806640625</v>
      </c>
      <c r="B169">
        <v>8.25</v>
      </c>
    </row>
    <row r="170" spans="1:2" x14ac:dyDescent="0.25">
      <c r="A170">
        <v>787.49298095703125</v>
      </c>
      <c r="B170">
        <v>5</v>
      </c>
    </row>
    <row r="171" spans="1:2" x14ac:dyDescent="0.25">
      <c r="A171">
        <v>787.5050048828125</v>
      </c>
      <c r="B171">
        <v>5.75</v>
      </c>
    </row>
    <row r="172" spans="1:2" x14ac:dyDescent="0.25">
      <c r="A172">
        <v>787.51800537109375</v>
      </c>
      <c r="B172">
        <v>12</v>
      </c>
    </row>
    <row r="173" spans="1:2" x14ac:dyDescent="0.25">
      <c r="A173">
        <v>787.530029296875</v>
      </c>
      <c r="B173">
        <v>17.75</v>
      </c>
    </row>
    <row r="174" spans="1:2" x14ac:dyDescent="0.25">
      <c r="A174">
        <v>787.5419921875</v>
      </c>
      <c r="B174">
        <v>24.25</v>
      </c>
    </row>
    <row r="175" spans="1:2" x14ac:dyDescent="0.25">
      <c r="A175">
        <v>787.55401611328125</v>
      </c>
      <c r="B175">
        <v>22.25</v>
      </c>
    </row>
    <row r="176" spans="1:2" x14ac:dyDescent="0.25">
      <c r="A176">
        <v>787.5670166015625</v>
      </c>
      <c r="B176">
        <v>10.25</v>
      </c>
    </row>
    <row r="177" spans="1:2" x14ac:dyDescent="0.25">
      <c r="A177">
        <v>787.5789794921875</v>
      </c>
      <c r="B177">
        <v>8.5</v>
      </c>
    </row>
    <row r="178" spans="1:2" x14ac:dyDescent="0.25">
      <c r="A178">
        <v>787.59100341796875</v>
      </c>
      <c r="B178">
        <v>31</v>
      </c>
    </row>
    <row r="179" spans="1:2" x14ac:dyDescent="0.25">
      <c r="A179">
        <v>787.60302734375</v>
      </c>
      <c r="B179">
        <v>60.25</v>
      </c>
    </row>
    <row r="180" spans="1:2" x14ac:dyDescent="0.25">
      <c r="A180">
        <v>787.61602783203125</v>
      </c>
      <c r="B180">
        <v>60</v>
      </c>
    </row>
    <row r="181" spans="1:2" x14ac:dyDescent="0.25">
      <c r="A181">
        <v>787.62799072265625</v>
      </c>
      <c r="B181">
        <v>39.25</v>
      </c>
    </row>
    <row r="182" spans="1:2" x14ac:dyDescent="0.25">
      <c r="A182">
        <v>787.6400146484375</v>
      </c>
      <c r="B182">
        <v>46</v>
      </c>
    </row>
    <row r="183" spans="1:2" x14ac:dyDescent="0.25">
      <c r="A183">
        <v>787.6519775390625</v>
      </c>
      <c r="B183">
        <v>72.5</v>
      </c>
    </row>
    <row r="184" spans="1:2" x14ac:dyDescent="0.25">
      <c r="A184">
        <v>787.66497802734375</v>
      </c>
      <c r="B184">
        <v>102</v>
      </c>
    </row>
    <row r="185" spans="1:2" x14ac:dyDescent="0.25">
      <c r="A185">
        <v>787.677001953125</v>
      </c>
      <c r="B185">
        <v>155.80000305175781</v>
      </c>
    </row>
    <row r="186" spans="1:2" x14ac:dyDescent="0.25">
      <c r="A186">
        <v>787.68902587890625</v>
      </c>
      <c r="B186">
        <v>174.5</v>
      </c>
    </row>
    <row r="187" spans="1:2" x14ac:dyDescent="0.25">
      <c r="A187">
        <v>787.70098876953125</v>
      </c>
      <c r="B187">
        <v>115.30000305175781</v>
      </c>
    </row>
    <row r="188" spans="1:2" x14ac:dyDescent="0.25">
      <c r="A188">
        <v>787.7139892578125</v>
      </c>
      <c r="B188">
        <v>61.25</v>
      </c>
    </row>
    <row r="189" spans="1:2" x14ac:dyDescent="0.25">
      <c r="A189">
        <v>787.72601318359375</v>
      </c>
      <c r="B189">
        <v>45.75</v>
      </c>
    </row>
    <row r="190" spans="1:2" x14ac:dyDescent="0.25">
      <c r="A190">
        <v>787.73797607421875</v>
      </c>
      <c r="B190">
        <v>70</v>
      </c>
    </row>
    <row r="191" spans="1:2" x14ac:dyDescent="0.25">
      <c r="A191">
        <v>787.75</v>
      </c>
      <c r="B191">
        <v>128.5</v>
      </c>
    </row>
    <row r="192" spans="1:2" x14ac:dyDescent="0.25">
      <c r="A192">
        <v>787.76300048828125</v>
      </c>
      <c r="B192">
        <v>150.5</v>
      </c>
    </row>
    <row r="193" spans="1:2" x14ac:dyDescent="0.25">
      <c r="A193">
        <v>787.7750244140625</v>
      </c>
      <c r="B193">
        <v>167.5</v>
      </c>
    </row>
    <row r="194" spans="1:2" x14ac:dyDescent="0.25">
      <c r="A194">
        <v>787.7869873046875</v>
      </c>
      <c r="B194">
        <v>203.80000305175781</v>
      </c>
    </row>
    <row r="195" spans="1:2" x14ac:dyDescent="0.25">
      <c r="A195">
        <v>787.79901123046875</v>
      </c>
      <c r="B195">
        <v>199.80000305175781</v>
      </c>
    </row>
    <row r="196" spans="1:2" x14ac:dyDescent="0.25">
      <c r="A196">
        <v>787.81201171875</v>
      </c>
      <c r="B196">
        <v>197.19999694824219</v>
      </c>
    </row>
    <row r="197" spans="1:2" x14ac:dyDescent="0.25">
      <c r="A197">
        <v>787.823974609375</v>
      </c>
      <c r="B197">
        <v>217</v>
      </c>
    </row>
    <row r="198" spans="1:2" x14ac:dyDescent="0.25">
      <c r="A198">
        <v>787.83599853515625</v>
      </c>
      <c r="B198">
        <v>233.30000305175781</v>
      </c>
    </row>
    <row r="199" spans="1:2" x14ac:dyDescent="0.25">
      <c r="A199">
        <v>787.8480224609375</v>
      </c>
      <c r="B199">
        <v>331.5</v>
      </c>
    </row>
    <row r="200" spans="1:2" x14ac:dyDescent="0.25">
      <c r="A200">
        <v>787.86102294921875</v>
      </c>
      <c r="B200">
        <v>407.70001220703125</v>
      </c>
    </row>
    <row r="201" spans="1:2" x14ac:dyDescent="0.25">
      <c r="A201">
        <v>787.87298583984375</v>
      </c>
      <c r="B201">
        <v>378</v>
      </c>
    </row>
    <row r="202" spans="1:2" x14ac:dyDescent="0.25">
      <c r="A202">
        <v>787.885009765625</v>
      </c>
      <c r="B202">
        <v>441.79998779296875</v>
      </c>
    </row>
    <row r="203" spans="1:2" x14ac:dyDescent="0.25">
      <c r="A203">
        <v>787.89697265625</v>
      </c>
      <c r="B203">
        <v>489.79998779296875</v>
      </c>
    </row>
    <row r="204" spans="1:2" x14ac:dyDescent="0.25">
      <c r="A204">
        <v>787.90997314453125</v>
      </c>
      <c r="B204">
        <v>408.20001220703125</v>
      </c>
    </row>
    <row r="205" spans="1:2" x14ac:dyDescent="0.25">
      <c r="A205">
        <v>787.9219970703125</v>
      </c>
      <c r="B205">
        <v>318.5</v>
      </c>
    </row>
    <row r="206" spans="1:2" x14ac:dyDescent="0.25">
      <c r="A206">
        <v>787.93402099609375</v>
      </c>
      <c r="B206">
        <v>225</v>
      </c>
    </row>
    <row r="207" spans="1:2" x14ac:dyDescent="0.25">
      <c r="A207">
        <v>787.94598388671875</v>
      </c>
      <c r="B207">
        <v>125</v>
      </c>
    </row>
    <row r="208" spans="1:2" x14ac:dyDescent="0.25">
      <c r="A208">
        <v>787.958984375</v>
      </c>
      <c r="B208">
        <v>60</v>
      </c>
    </row>
    <row r="209" spans="1:2" x14ac:dyDescent="0.25">
      <c r="A209">
        <v>787.97100830078125</v>
      </c>
      <c r="B209">
        <v>53.25</v>
      </c>
    </row>
    <row r="210" spans="1:2" x14ac:dyDescent="0.25">
      <c r="A210">
        <v>787.98297119140625</v>
      </c>
      <c r="B210">
        <v>74</v>
      </c>
    </row>
    <row r="211" spans="1:2" x14ac:dyDescent="0.25">
      <c r="A211">
        <v>787.9949951171875</v>
      </c>
      <c r="B211">
        <v>89</v>
      </c>
    </row>
    <row r="212" spans="1:2" x14ac:dyDescent="0.25">
      <c r="A212">
        <v>788.00799560546875</v>
      </c>
      <c r="B212">
        <v>94</v>
      </c>
    </row>
    <row r="213" spans="1:2" x14ac:dyDescent="0.25">
      <c r="A213">
        <v>788.02001953125</v>
      </c>
      <c r="B213">
        <v>80.25</v>
      </c>
    </row>
    <row r="214" spans="1:2" x14ac:dyDescent="0.25">
      <c r="A214">
        <v>788.031982421875</v>
      </c>
      <c r="B214">
        <v>54</v>
      </c>
    </row>
    <row r="215" spans="1:2" x14ac:dyDescent="0.25">
      <c r="A215">
        <v>788.04400634765625</v>
      </c>
      <c r="B215">
        <v>38.5</v>
      </c>
    </row>
    <row r="216" spans="1:2" x14ac:dyDescent="0.25">
      <c r="A216">
        <v>788.0570068359375</v>
      </c>
      <c r="B216">
        <v>23.25</v>
      </c>
    </row>
    <row r="217" spans="1:2" x14ac:dyDescent="0.25">
      <c r="A217">
        <v>788.0689697265625</v>
      </c>
      <c r="B217">
        <v>5.5</v>
      </c>
    </row>
    <row r="218" spans="1:2" x14ac:dyDescent="0.25">
      <c r="A218">
        <v>788.093994140625</v>
      </c>
      <c r="B218">
        <v>19.5</v>
      </c>
    </row>
    <row r="219" spans="1:2" x14ac:dyDescent="0.25">
      <c r="A219">
        <v>788.10601806640625</v>
      </c>
      <c r="B219">
        <v>42.75</v>
      </c>
    </row>
    <row r="220" spans="1:2" x14ac:dyDescent="0.25">
      <c r="A220">
        <v>788.11798095703125</v>
      </c>
      <c r="B220">
        <v>44</v>
      </c>
    </row>
    <row r="221" spans="1:2" x14ac:dyDescent="0.25">
      <c r="A221">
        <v>788.1300048828125</v>
      </c>
      <c r="B221">
        <v>45</v>
      </c>
    </row>
    <row r="222" spans="1:2" x14ac:dyDescent="0.25">
      <c r="A222">
        <v>788.14300537109375</v>
      </c>
      <c r="B222">
        <v>57.25</v>
      </c>
    </row>
    <row r="223" spans="1:2" x14ac:dyDescent="0.25">
      <c r="A223">
        <v>788.155029296875</v>
      </c>
      <c r="B223">
        <v>105.80000305175781</v>
      </c>
    </row>
    <row r="224" spans="1:2" x14ac:dyDescent="0.25">
      <c r="A224">
        <v>788.1669921875</v>
      </c>
      <c r="B224">
        <v>158.30000305175781</v>
      </c>
    </row>
    <row r="225" spans="1:2" x14ac:dyDescent="0.25">
      <c r="A225">
        <v>788.17901611328125</v>
      </c>
      <c r="B225">
        <v>137.69999694824219</v>
      </c>
    </row>
    <row r="226" spans="1:2" x14ac:dyDescent="0.25">
      <c r="A226">
        <v>788.1920166015625</v>
      </c>
      <c r="B226">
        <v>69</v>
      </c>
    </row>
    <row r="227" spans="1:2" x14ac:dyDescent="0.25">
      <c r="A227">
        <v>788.2039794921875</v>
      </c>
      <c r="B227">
        <v>35</v>
      </c>
    </row>
    <row r="228" spans="1:2" x14ac:dyDescent="0.25">
      <c r="A228">
        <v>788.21600341796875</v>
      </c>
      <c r="B228">
        <v>42.25</v>
      </c>
    </row>
    <row r="229" spans="1:2" x14ac:dyDescent="0.25">
      <c r="A229">
        <v>788.22802734375</v>
      </c>
      <c r="B229">
        <v>40</v>
      </c>
    </row>
    <row r="230" spans="1:2" x14ac:dyDescent="0.25">
      <c r="A230">
        <v>788.24102783203125</v>
      </c>
      <c r="B230">
        <v>33.25</v>
      </c>
    </row>
    <row r="231" spans="1:2" x14ac:dyDescent="0.25">
      <c r="A231">
        <v>788.25299072265625</v>
      </c>
      <c r="B231">
        <v>46.25</v>
      </c>
    </row>
    <row r="232" spans="1:2" x14ac:dyDescent="0.25">
      <c r="A232">
        <v>788.2650146484375</v>
      </c>
      <c r="B232">
        <v>74</v>
      </c>
    </row>
    <row r="233" spans="1:2" x14ac:dyDescent="0.25">
      <c r="A233">
        <v>788.2769775390625</v>
      </c>
      <c r="B233">
        <v>98.25</v>
      </c>
    </row>
    <row r="234" spans="1:2" x14ac:dyDescent="0.25">
      <c r="A234">
        <v>788.28997802734375</v>
      </c>
      <c r="B234">
        <v>138.5</v>
      </c>
    </row>
    <row r="235" spans="1:2" x14ac:dyDescent="0.25">
      <c r="A235">
        <v>788.302001953125</v>
      </c>
      <c r="B235">
        <v>212.30000305175781</v>
      </c>
    </row>
    <row r="236" spans="1:2" x14ac:dyDescent="0.25">
      <c r="A236">
        <v>788.31402587890625</v>
      </c>
      <c r="B236">
        <v>229.5</v>
      </c>
    </row>
    <row r="237" spans="1:2" x14ac:dyDescent="0.25">
      <c r="A237">
        <v>788.32598876953125</v>
      </c>
      <c r="B237">
        <v>153.80000305175781</v>
      </c>
    </row>
    <row r="238" spans="1:2" x14ac:dyDescent="0.25">
      <c r="A238">
        <v>788.3389892578125</v>
      </c>
      <c r="B238">
        <v>119</v>
      </c>
    </row>
    <row r="239" spans="1:2" x14ac:dyDescent="0.25">
      <c r="A239">
        <v>788.35101318359375</v>
      </c>
      <c r="B239">
        <v>234</v>
      </c>
    </row>
    <row r="240" spans="1:2" x14ac:dyDescent="0.25">
      <c r="A240">
        <v>788.36297607421875</v>
      </c>
      <c r="B240">
        <v>391.5</v>
      </c>
    </row>
    <row r="241" spans="1:2" x14ac:dyDescent="0.25">
      <c r="A241">
        <v>788.375</v>
      </c>
      <c r="B241">
        <v>447</v>
      </c>
    </row>
    <row r="242" spans="1:2" x14ac:dyDescent="0.25">
      <c r="A242">
        <v>788.38800048828125</v>
      </c>
      <c r="B242">
        <v>495.5</v>
      </c>
    </row>
    <row r="243" spans="1:2" x14ac:dyDescent="0.25">
      <c r="A243">
        <v>788.4000244140625</v>
      </c>
      <c r="B243">
        <v>567.5</v>
      </c>
    </row>
    <row r="244" spans="1:2" x14ac:dyDescent="0.25">
      <c r="A244">
        <v>788.4119873046875</v>
      </c>
      <c r="B244">
        <v>536.20001220703125</v>
      </c>
    </row>
    <row r="245" spans="1:2" x14ac:dyDescent="0.25">
      <c r="A245">
        <v>788.42401123046875</v>
      </c>
      <c r="B245">
        <v>391.29998779296875</v>
      </c>
    </row>
    <row r="246" spans="1:2" x14ac:dyDescent="0.25">
      <c r="A246">
        <v>788.43701171875</v>
      </c>
      <c r="B246">
        <v>236.19999694824219</v>
      </c>
    </row>
    <row r="247" spans="1:2" x14ac:dyDescent="0.25">
      <c r="A247">
        <v>788.448974609375</v>
      </c>
      <c r="B247">
        <v>161.69999694824219</v>
      </c>
    </row>
    <row r="248" spans="1:2" x14ac:dyDescent="0.25">
      <c r="A248">
        <v>788.46099853515625</v>
      </c>
      <c r="B248">
        <v>112.5</v>
      </c>
    </row>
    <row r="249" spans="1:2" x14ac:dyDescent="0.25">
      <c r="A249">
        <v>788.4739990234375</v>
      </c>
      <c r="B249">
        <v>66.75</v>
      </c>
    </row>
    <row r="250" spans="1:2" x14ac:dyDescent="0.25">
      <c r="A250">
        <v>788.48602294921875</v>
      </c>
      <c r="B250">
        <v>52.5</v>
      </c>
    </row>
    <row r="251" spans="1:2" x14ac:dyDescent="0.25">
      <c r="A251">
        <v>788.49798583984375</v>
      </c>
      <c r="B251">
        <v>43.5</v>
      </c>
    </row>
    <row r="252" spans="1:2" x14ac:dyDescent="0.25">
      <c r="A252">
        <v>788.510009765625</v>
      </c>
      <c r="B252">
        <v>46.25</v>
      </c>
    </row>
    <row r="253" spans="1:2" x14ac:dyDescent="0.25">
      <c r="A253">
        <v>788.52301025390625</v>
      </c>
      <c r="B253">
        <v>54.5</v>
      </c>
    </row>
    <row r="254" spans="1:2" x14ac:dyDescent="0.25">
      <c r="A254">
        <v>788.53497314453125</v>
      </c>
      <c r="B254">
        <v>44.25</v>
      </c>
    </row>
    <row r="255" spans="1:2" x14ac:dyDescent="0.25">
      <c r="A255">
        <v>788.5469970703125</v>
      </c>
      <c r="B255">
        <v>20.5</v>
      </c>
    </row>
    <row r="256" spans="1:2" x14ac:dyDescent="0.25">
      <c r="A256">
        <v>788.55902099609375</v>
      </c>
      <c r="B256">
        <v>6.25</v>
      </c>
    </row>
    <row r="257" spans="1:2" x14ac:dyDescent="0.25">
      <c r="A257">
        <v>788.572021484375</v>
      </c>
      <c r="B257">
        <v>12.75</v>
      </c>
    </row>
    <row r="258" spans="1:2" x14ac:dyDescent="0.25">
      <c r="A258">
        <v>788.583984375</v>
      </c>
      <c r="B258">
        <v>31</v>
      </c>
    </row>
    <row r="259" spans="1:2" x14ac:dyDescent="0.25">
      <c r="A259">
        <v>788.59600830078125</v>
      </c>
      <c r="B259">
        <v>39.25</v>
      </c>
    </row>
    <row r="260" spans="1:2" x14ac:dyDescent="0.25">
      <c r="A260">
        <v>788.60797119140625</v>
      </c>
      <c r="B260">
        <v>45.25</v>
      </c>
    </row>
    <row r="261" spans="1:2" x14ac:dyDescent="0.25">
      <c r="A261">
        <v>788.6209716796875</v>
      </c>
      <c r="B261">
        <v>58.5</v>
      </c>
    </row>
    <row r="262" spans="1:2" x14ac:dyDescent="0.25">
      <c r="A262">
        <v>788.63299560546875</v>
      </c>
      <c r="B262">
        <v>58</v>
      </c>
    </row>
    <row r="263" spans="1:2" x14ac:dyDescent="0.25">
      <c r="A263">
        <v>788.64501953125</v>
      </c>
      <c r="B263">
        <v>57</v>
      </c>
    </row>
    <row r="264" spans="1:2" x14ac:dyDescent="0.25">
      <c r="A264">
        <v>788.656982421875</v>
      </c>
      <c r="B264">
        <v>76</v>
      </c>
    </row>
    <row r="265" spans="1:2" x14ac:dyDescent="0.25">
      <c r="A265">
        <v>788.66998291015625</v>
      </c>
      <c r="B265">
        <v>118.80000305175781</v>
      </c>
    </row>
    <row r="266" spans="1:2" x14ac:dyDescent="0.25">
      <c r="A266">
        <v>788.6820068359375</v>
      </c>
      <c r="B266">
        <v>138.5</v>
      </c>
    </row>
    <row r="267" spans="1:2" x14ac:dyDescent="0.25">
      <c r="A267">
        <v>788.6939697265625</v>
      </c>
      <c r="B267">
        <v>121</v>
      </c>
    </row>
    <row r="268" spans="1:2" x14ac:dyDescent="0.25">
      <c r="A268">
        <v>788.70599365234375</v>
      </c>
      <c r="B268">
        <v>125.5</v>
      </c>
    </row>
    <row r="269" spans="1:2" x14ac:dyDescent="0.25">
      <c r="A269">
        <v>788.718994140625</v>
      </c>
      <c r="B269">
        <v>141.30000305175781</v>
      </c>
    </row>
    <row r="270" spans="1:2" x14ac:dyDescent="0.25">
      <c r="A270">
        <v>788.73101806640625</v>
      </c>
      <c r="B270">
        <v>137</v>
      </c>
    </row>
    <row r="271" spans="1:2" x14ac:dyDescent="0.25">
      <c r="A271">
        <v>788.74298095703125</v>
      </c>
      <c r="B271">
        <v>129.5</v>
      </c>
    </row>
    <row r="272" spans="1:2" x14ac:dyDescent="0.25">
      <c r="A272">
        <v>788.7550048828125</v>
      </c>
      <c r="B272">
        <v>136.5</v>
      </c>
    </row>
    <row r="273" spans="1:2" x14ac:dyDescent="0.25">
      <c r="A273">
        <v>788.76800537109375</v>
      </c>
      <c r="B273">
        <v>139.30000305175781</v>
      </c>
    </row>
    <row r="274" spans="1:2" x14ac:dyDescent="0.25">
      <c r="A274">
        <v>788.780029296875</v>
      </c>
      <c r="B274">
        <v>162.5</v>
      </c>
    </row>
    <row r="275" spans="1:2" x14ac:dyDescent="0.25">
      <c r="A275">
        <v>788.7919921875</v>
      </c>
      <c r="B275">
        <v>224.30000305175781</v>
      </c>
    </row>
    <row r="276" spans="1:2" x14ac:dyDescent="0.25">
      <c r="A276">
        <v>788.80499267578125</v>
      </c>
      <c r="B276">
        <v>309</v>
      </c>
    </row>
    <row r="277" spans="1:2" x14ac:dyDescent="0.25">
      <c r="A277">
        <v>788.8170166015625</v>
      </c>
      <c r="B277">
        <v>406</v>
      </c>
    </row>
    <row r="278" spans="1:2" x14ac:dyDescent="0.25">
      <c r="A278">
        <v>788.8289794921875</v>
      </c>
      <c r="B278">
        <v>414</v>
      </c>
    </row>
    <row r="279" spans="1:2" x14ac:dyDescent="0.25">
      <c r="A279">
        <v>788.84100341796875</v>
      </c>
      <c r="B279">
        <v>371</v>
      </c>
    </row>
    <row r="280" spans="1:2" x14ac:dyDescent="0.25">
      <c r="A280">
        <v>788.85400390625</v>
      </c>
      <c r="B280">
        <v>414.5</v>
      </c>
    </row>
    <row r="281" spans="1:2" x14ac:dyDescent="0.25">
      <c r="A281">
        <v>788.86602783203125</v>
      </c>
      <c r="B281">
        <v>492.29998779296875</v>
      </c>
    </row>
    <row r="282" spans="1:2" x14ac:dyDescent="0.25">
      <c r="A282">
        <v>788.87799072265625</v>
      </c>
      <c r="B282">
        <v>465.70001220703125</v>
      </c>
    </row>
    <row r="283" spans="1:2" x14ac:dyDescent="0.25">
      <c r="A283">
        <v>788.8900146484375</v>
      </c>
      <c r="B283">
        <v>428</v>
      </c>
    </row>
    <row r="284" spans="1:2" x14ac:dyDescent="0.25">
      <c r="A284">
        <v>788.90301513671875</v>
      </c>
      <c r="B284">
        <v>517.5</v>
      </c>
    </row>
    <row r="285" spans="1:2" x14ac:dyDescent="0.25">
      <c r="A285">
        <v>788.91497802734375</v>
      </c>
      <c r="B285">
        <v>533.79998779296875</v>
      </c>
    </row>
    <row r="286" spans="1:2" x14ac:dyDescent="0.25">
      <c r="A286">
        <v>788.927001953125</v>
      </c>
      <c r="B286">
        <v>413</v>
      </c>
    </row>
    <row r="287" spans="1:2" x14ac:dyDescent="0.25">
      <c r="A287">
        <v>788.93902587890625</v>
      </c>
      <c r="B287">
        <v>274.29998779296875</v>
      </c>
    </row>
    <row r="288" spans="1:2" x14ac:dyDescent="0.25">
      <c r="A288">
        <v>788.9520263671875</v>
      </c>
      <c r="B288">
        <v>136.5</v>
      </c>
    </row>
    <row r="289" spans="1:2" x14ac:dyDescent="0.25">
      <c r="A289">
        <v>788.9639892578125</v>
      </c>
      <c r="B289">
        <v>55</v>
      </c>
    </row>
    <row r="290" spans="1:2" x14ac:dyDescent="0.25">
      <c r="A290">
        <v>788.97601318359375</v>
      </c>
      <c r="B290">
        <v>35.25</v>
      </c>
    </row>
    <row r="291" spans="1:2" x14ac:dyDescent="0.25">
      <c r="A291">
        <v>788.98797607421875</v>
      </c>
      <c r="B291">
        <v>33</v>
      </c>
    </row>
    <row r="292" spans="1:2" x14ac:dyDescent="0.25">
      <c r="A292">
        <v>789.0009765625</v>
      </c>
      <c r="B292">
        <v>37.25</v>
      </c>
    </row>
    <row r="293" spans="1:2" x14ac:dyDescent="0.25">
      <c r="A293">
        <v>789.01300048828125</v>
      </c>
      <c r="B293">
        <v>30.5</v>
      </c>
    </row>
    <row r="294" spans="1:2" x14ac:dyDescent="0.25">
      <c r="A294">
        <v>789.0250244140625</v>
      </c>
      <c r="B294">
        <v>25</v>
      </c>
    </row>
    <row r="295" spans="1:2" x14ac:dyDescent="0.25">
      <c r="A295">
        <v>789.0369873046875</v>
      </c>
      <c r="B295">
        <v>32.5</v>
      </c>
    </row>
    <row r="296" spans="1:2" x14ac:dyDescent="0.25">
      <c r="A296">
        <v>789.04998779296875</v>
      </c>
      <c r="B296">
        <v>21.25</v>
      </c>
    </row>
    <row r="297" spans="1:2" x14ac:dyDescent="0.25">
      <c r="A297">
        <v>789.06201171875</v>
      </c>
      <c r="B297">
        <v>14</v>
      </c>
    </row>
    <row r="298" spans="1:2" x14ac:dyDescent="0.25">
      <c r="A298">
        <v>789.073974609375</v>
      </c>
      <c r="B298">
        <v>39</v>
      </c>
    </row>
    <row r="299" spans="1:2" x14ac:dyDescent="0.25">
      <c r="A299">
        <v>789.08599853515625</v>
      </c>
      <c r="B299">
        <v>61.5</v>
      </c>
    </row>
    <row r="300" spans="1:2" x14ac:dyDescent="0.25">
      <c r="A300">
        <v>789.0989990234375</v>
      </c>
      <c r="B300">
        <v>73</v>
      </c>
    </row>
    <row r="301" spans="1:2" x14ac:dyDescent="0.25">
      <c r="A301">
        <v>789.11102294921875</v>
      </c>
      <c r="B301">
        <v>86.25</v>
      </c>
    </row>
    <row r="302" spans="1:2" x14ac:dyDescent="0.25">
      <c r="A302">
        <v>789.12298583984375</v>
      </c>
      <c r="B302">
        <v>77.25</v>
      </c>
    </row>
    <row r="303" spans="1:2" x14ac:dyDescent="0.25">
      <c r="A303">
        <v>789.135986328125</v>
      </c>
      <c r="B303">
        <v>69.75</v>
      </c>
    </row>
    <row r="304" spans="1:2" x14ac:dyDescent="0.25">
      <c r="A304">
        <v>789.14801025390625</v>
      </c>
      <c r="B304">
        <v>93.75</v>
      </c>
    </row>
    <row r="305" spans="1:2" x14ac:dyDescent="0.25">
      <c r="A305">
        <v>789.15997314453125</v>
      </c>
      <c r="B305">
        <v>102.30000305175781</v>
      </c>
    </row>
    <row r="306" spans="1:2" x14ac:dyDescent="0.25">
      <c r="A306">
        <v>789.1719970703125</v>
      </c>
      <c r="B306">
        <v>77.25</v>
      </c>
    </row>
    <row r="307" spans="1:2" x14ac:dyDescent="0.25">
      <c r="A307">
        <v>789.18499755859375</v>
      </c>
      <c r="B307">
        <v>54.5</v>
      </c>
    </row>
    <row r="308" spans="1:2" x14ac:dyDescent="0.25">
      <c r="A308">
        <v>789.197021484375</v>
      </c>
      <c r="B308">
        <v>50.75</v>
      </c>
    </row>
    <row r="309" spans="1:2" x14ac:dyDescent="0.25">
      <c r="A309">
        <v>789.208984375</v>
      </c>
      <c r="B309">
        <v>54.5</v>
      </c>
    </row>
    <row r="310" spans="1:2" x14ac:dyDescent="0.25">
      <c r="A310">
        <v>789.22100830078125</v>
      </c>
      <c r="B310">
        <v>57.5</v>
      </c>
    </row>
    <row r="311" spans="1:2" x14ac:dyDescent="0.25">
      <c r="A311">
        <v>789.2340087890625</v>
      </c>
      <c r="B311">
        <v>75.5</v>
      </c>
    </row>
    <row r="312" spans="1:2" x14ac:dyDescent="0.25">
      <c r="A312">
        <v>789.2459716796875</v>
      </c>
      <c r="B312">
        <v>102.80000305175781</v>
      </c>
    </row>
    <row r="313" spans="1:2" x14ac:dyDescent="0.25">
      <c r="A313">
        <v>789.25799560546875</v>
      </c>
      <c r="B313">
        <v>94.5</v>
      </c>
    </row>
    <row r="314" spans="1:2" x14ac:dyDescent="0.25">
      <c r="A314">
        <v>789.27099609375</v>
      </c>
      <c r="B314">
        <v>87.75</v>
      </c>
    </row>
    <row r="315" spans="1:2" x14ac:dyDescent="0.25">
      <c r="A315">
        <v>789.28302001953125</v>
      </c>
      <c r="B315">
        <v>159.30000305175781</v>
      </c>
    </row>
    <row r="316" spans="1:2" x14ac:dyDescent="0.25">
      <c r="A316">
        <v>789.29498291015625</v>
      </c>
      <c r="B316">
        <v>295.29998779296875</v>
      </c>
    </row>
    <row r="317" spans="1:2" x14ac:dyDescent="0.25">
      <c r="A317">
        <v>789.3070068359375</v>
      </c>
      <c r="B317">
        <v>479.79998779296875</v>
      </c>
    </row>
    <row r="318" spans="1:2" x14ac:dyDescent="0.25">
      <c r="A318">
        <v>789.32000732421875</v>
      </c>
      <c r="B318">
        <v>650.5</v>
      </c>
    </row>
    <row r="319" spans="1:2" x14ac:dyDescent="0.25">
      <c r="A319">
        <v>789.33197021484375</v>
      </c>
      <c r="B319">
        <v>770.20001220703125</v>
      </c>
    </row>
    <row r="320" spans="1:2" x14ac:dyDescent="0.25">
      <c r="A320">
        <v>789.343994140625</v>
      </c>
      <c r="B320">
        <v>874.5</v>
      </c>
    </row>
    <row r="321" spans="1:2" x14ac:dyDescent="0.25">
      <c r="A321">
        <v>789.35601806640625</v>
      </c>
      <c r="B321">
        <v>989</v>
      </c>
    </row>
    <row r="322" spans="1:2" x14ac:dyDescent="0.25">
      <c r="A322">
        <v>789.3690185546875</v>
      </c>
      <c r="B322">
        <v>1157</v>
      </c>
    </row>
    <row r="323" spans="1:2" x14ac:dyDescent="0.25">
      <c r="A323">
        <v>789.3809814453125</v>
      </c>
      <c r="B323">
        <v>1080</v>
      </c>
    </row>
    <row r="324" spans="1:2" x14ac:dyDescent="0.25">
      <c r="A324">
        <v>789.39300537109375</v>
      </c>
      <c r="B324">
        <v>775.29998779296875</v>
      </c>
    </row>
    <row r="325" spans="1:2" x14ac:dyDescent="0.25">
      <c r="A325">
        <v>789.405029296875</v>
      </c>
      <c r="B325">
        <v>769.5</v>
      </c>
    </row>
    <row r="326" spans="1:2" x14ac:dyDescent="0.25">
      <c r="A326">
        <v>789.41802978515625</v>
      </c>
      <c r="B326">
        <v>815</v>
      </c>
    </row>
    <row r="327" spans="1:2" x14ac:dyDescent="0.25">
      <c r="A327">
        <v>789.42999267578125</v>
      </c>
      <c r="B327">
        <v>516</v>
      </c>
    </row>
    <row r="328" spans="1:2" x14ac:dyDescent="0.25">
      <c r="A328">
        <v>789.4420166015625</v>
      </c>
      <c r="B328">
        <v>186.69999694824219</v>
      </c>
    </row>
    <row r="329" spans="1:2" x14ac:dyDescent="0.25">
      <c r="A329">
        <v>789.4539794921875</v>
      </c>
      <c r="B329">
        <v>61.25</v>
      </c>
    </row>
    <row r="330" spans="1:2" x14ac:dyDescent="0.25">
      <c r="A330">
        <v>789.46697998046875</v>
      </c>
      <c r="B330">
        <v>36.5</v>
      </c>
    </row>
    <row r="331" spans="1:2" x14ac:dyDescent="0.25">
      <c r="A331">
        <v>789.47900390625</v>
      </c>
      <c r="B331">
        <v>44.75</v>
      </c>
    </row>
    <row r="332" spans="1:2" x14ac:dyDescent="0.25">
      <c r="A332">
        <v>789.49102783203125</v>
      </c>
      <c r="B332">
        <v>73</v>
      </c>
    </row>
    <row r="333" spans="1:2" x14ac:dyDescent="0.25">
      <c r="A333">
        <v>789.5040283203125</v>
      </c>
      <c r="B333">
        <v>74.75</v>
      </c>
    </row>
    <row r="334" spans="1:2" x14ac:dyDescent="0.25">
      <c r="A334">
        <v>789.5159912109375</v>
      </c>
      <c r="B334">
        <v>44.75</v>
      </c>
    </row>
    <row r="335" spans="1:2" x14ac:dyDescent="0.25">
      <c r="A335">
        <v>789.52801513671875</v>
      </c>
      <c r="B335">
        <v>27</v>
      </c>
    </row>
    <row r="336" spans="1:2" x14ac:dyDescent="0.25">
      <c r="A336">
        <v>789.53997802734375</v>
      </c>
      <c r="B336">
        <v>45.25</v>
      </c>
    </row>
    <row r="337" spans="1:2" x14ac:dyDescent="0.25">
      <c r="A337">
        <v>789.552978515625</v>
      </c>
      <c r="B337">
        <v>81</v>
      </c>
    </row>
    <row r="338" spans="1:2" x14ac:dyDescent="0.25">
      <c r="A338">
        <v>789.56500244140625</v>
      </c>
      <c r="B338">
        <v>96.5</v>
      </c>
    </row>
    <row r="339" spans="1:2" x14ac:dyDescent="0.25">
      <c r="A339">
        <v>789.5770263671875</v>
      </c>
      <c r="B339">
        <v>70.25</v>
      </c>
    </row>
    <row r="340" spans="1:2" x14ac:dyDescent="0.25">
      <c r="A340">
        <v>789.5889892578125</v>
      </c>
      <c r="B340">
        <v>50</v>
      </c>
    </row>
    <row r="341" spans="1:2" x14ac:dyDescent="0.25">
      <c r="A341">
        <v>789.60198974609375</v>
      </c>
      <c r="B341">
        <v>63.75</v>
      </c>
    </row>
    <row r="342" spans="1:2" x14ac:dyDescent="0.25">
      <c r="A342">
        <v>789.614013671875</v>
      </c>
      <c r="B342">
        <v>54</v>
      </c>
    </row>
    <row r="343" spans="1:2" x14ac:dyDescent="0.25">
      <c r="A343">
        <v>789.6259765625</v>
      </c>
      <c r="B343">
        <v>59</v>
      </c>
    </row>
    <row r="344" spans="1:2" x14ac:dyDescent="0.25">
      <c r="A344">
        <v>789.63800048828125</v>
      </c>
      <c r="B344">
        <v>105</v>
      </c>
    </row>
    <row r="345" spans="1:2" x14ac:dyDescent="0.25">
      <c r="A345">
        <v>789.6510009765625</v>
      </c>
      <c r="B345">
        <v>116.5</v>
      </c>
    </row>
    <row r="346" spans="1:2" x14ac:dyDescent="0.25">
      <c r="A346">
        <v>789.66302490234375</v>
      </c>
      <c r="B346">
        <v>105.80000305175781</v>
      </c>
    </row>
    <row r="347" spans="1:2" x14ac:dyDescent="0.25">
      <c r="A347">
        <v>789.67498779296875</v>
      </c>
      <c r="B347">
        <v>105.80000305175781</v>
      </c>
    </row>
    <row r="348" spans="1:2" x14ac:dyDescent="0.25">
      <c r="A348">
        <v>789.68798828125</v>
      </c>
      <c r="B348">
        <v>133.69999694824219</v>
      </c>
    </row>
    <row r="349" spans="1:2" x14ac:dyDescent="0.25">
      <c r="A349">
        <v>789.70001220703125</v>
      </c>
      <c r="B349">
        <v>189</v>
      </c>
    </row>
    <row r="350" spans="1:2" x14ac:dyDescent="0.25">
      <c r="A350">
        <v>789.71197509765625</v>
      </c>
      <c r="B350">
        <v>206.30000305175781</v>
      </c>
    </row>
    <row r="351" spans="1:2" x14ac:dyDescent="0.25">
      <c r="A351">
        <v>789.7239990234375</v>
      </c>
      <c r="B351">
        <v>165.5</v>
      </c>
    </row>
    <row r="352" spans="1:2" x14ac:dyDescent="0.25">
      <c r="A352">
        <v>789.73699951171875</v>
      </c>
      <c r="B352">
        <v>155.5</v>
      </c>
    </row>
    <row r="353" spans="1:2" x14ac:dyDescent="0.25">
      <c r="A353">
        <v>789.7490234375</v>
      </c>
      <c r="B353">
        <v>198</v>
      </c>
    </row>
    <row r="354" spans="1:2" x14ac:dyDescent="0.25">
      <c r="A354">
        <v>789.760986328125</v>
      </c>
      <c r="B354">
        <v>240.19999694824219</v>
      </c>
    </row>
    <row r="355" spans="1:2" x14ac:dyDescent="0.25">
      <c r="A355">
        <v>789.77301025390625</v>
      </c>
      <c r="B355">
        <v>269.70001220703125</v>
      </c>
    </row>
    <row r="356" spans="1:2" x14ac:dyDescent="0.25">
      <c r="A356">
        <v>789.7860107421875</v>
      </c>
      <c r="B356">
        <v>373.5</v>
      </c>
    </row>
    <row r="357" spans="1:2" x14ac:dyDescent="0.25">
      <c r="A357">
        <v>789.7979736328125</v>
      </c>
      <c r="B357">
        <v>665.5</v>
      </c>
    </row>
    <row r="358" spans="1:2" x14ac:dyDescent="0.25">
      <c r="A358">
        <v>789.80999755859375</v>
      </c>
      <c r="B358">
        <v>1002</v>
      </c>
    </row>
    <row r="359" spans="1:2" x14ac:dyDescent="0.25">
      <c r="A359">
        <v>789.822998046875</v>
      </c>
      <c r="B359">
        <v>1291</v>
      </c>
    </row>
    <row r="360" spans="1:2" x14ac:dyDescent="0.25">
      <c r="A360">
        <v>789.83502197265625</v>
      </c>
      <c r="B360">
        <v>1921</v>
      </c>
    </row>
    <row r="361" spans="1:2" x14ac:dyDescent="0.25">
      <c r="A361">
        <v>789.84698486328125</v>
      </c>
      <c r="B361">
        <v>3103</v>
      </c>
    </row>
    <row r="362" spans="1:2" x14ac:dyDescent="0.25">
      <c r="A362">
        <v>789.8590087890625</v>
      </c>
      <c r="B362">
        <v>4045</v>
      </c>
    </row>
    <row r="363" spans="1:2" x14ac:dyDescent="0.25">
      <c r="A363">
        <v>789.87200927734375</v>
      </c>
      <c r="B363">
        <v>3932</v>
      </c>
    </row>
    <row r="364" spans="1:2" x14ac:dyDescent="0.25">
      <c r="A364">
        <v>789.88397216796875</v>
      </c>
      <c r="B364">
        <v>2843</v>
      </c>
    </row>
    <row r="365" spans="1:2" x14ac:dyDescent="0.25">
      <c r="A365">
        <v>789.89599609375</v>
      </c>
      <c r="B365">
        <v>1531</v>
      </c>
    </row>
    <row r="366" spans="1:2" x14ac:dyDescent="0.25">
      <c r="A366">
        <v>789.90802001953125</v>
      </c>
      <c r="B366">
        <v>805.70001220703125</v>
      </c>
    </row>
    <row r="367" spans="1:2" x14ac:dyDescent="0.25">
      <c r="A367">
        <v>789.9210205078125</v>
      </c>
      <c r="B367">
        <v>527.5</v>
      </c>
    </row>
    <row r="368" spans="1:2" x14ac:dyDescent="0.25">
      <c r="A368">
        <v>789.9329833984375</v>
      </c>
      <c r="B368">
        <v>306.70001220703125</v>
      </c>
    </row>
    <row r="369" spans="1:2" x14ac:dyDescent="0.25">
      <c r="A369">
        <v>789.94500732421875</v>
      </c>
      <c r="B369">
        <v>152.30000305175781</v>
      </c>
    </row>
    <row r="370" spans="1:2" x14ac:dyDescent="0.25">
      <c r="A370">
        <v>789.95697021484375</v>
      </c>
      <c r="B370">
        <v>51.5</v>
      </c>
    </row>
    <row r="371" spans="1:2" x14ac:dyDescent="0.25">
      <c r="A371">
        <v>789.969970703125</v>
      </c>
      <c r="B371">
        <v>21</v>
      </c>
    </row>
    <row r="372" spans="1:2" x14ac:dyDescent="0.25">
      <c r="A372">
        <v>789.98199462890625</v>
      </c>
      <c r="B372">
        <v>44.75</v>
      </c>
    </row>
    <row r="373" spans="1:2" x14ac:dyDescent="0.25">
      <c r="A373">
        <v>789.9940185546875</v>
      </c>
      <c r="B373">
        <v>85.5</v>
      </c>
    </row>
    <row r="374" spans="1:2" x14ac:dyDescent="0.25">
      <c r="A374">
        <v>790.00701904296875</v>
      </c>
      <c r="B374">
        <v>118.5</v>
      </c>
    </row>
    <row r="375" spans="1:2" x14ac:dyDescent="0.25">
      <c r="A375">
        <v>790.01898193359375</v>
      </c>
      <c r="B375">
        <v>107.69999694824219</v>
      </c>
    </row>
    <row r="376" spans="1:2" x14ac:dyDescent="0.25">
      <c r="A376">
        <v>790.031005859375</v>
      </c>
      <c r="B376">
        <v>92.25</v>
      </c>
    </row>
    <row r="377" spans="1:2" x14ac:dyDescent="0.25">
      <c r="A377">
        <v>790.04302978515625</v>
      </c>
      <c r="B377">
        <v>82.5</v>
      </c>
    </row>
    <row r="378" spans="1:2" x14ac:dyDescent="0.25">
      <c r="A378">
        <v>790.0560302734375</v>
      </c>
      <c r="B378">
        <v>54.75</v>
      </c>
    </row>
    <row r="379" spans="1:2" x14ac:dyDescent="0.25">
      <c r="A379">
        <v>790.0679931640625</v>
      </c>
      <c r="B379">
        <v>54.25</v>
      </c>
    </row>
    <row r="380" spans="1:2" x14ac:dyDescent="0.25">
      <c r="A380">
        <v>790.08001708984375</v>
      </c>
      <c r="B380">
        <v>77.75</v>
      </c>
    </row>
    <row r="381" spans="1:2" x14ac:dyDescent="0.25">
      <c r="A381">
        <v>790.09197998046875</v>
      </c>
      <c r="B381">
        <v>82.25</v>
      </c>
    </row>
    <row r="382" spans="1:2" x14ac:dyDescent="0.25">
      <c r="A382">
        <v>790.10498046875</v>
      </c>
      <c r="B382">
        <v>84.5</v>
      </c>
    </row>
    <row r="383" spans="1:2" x14ac:dyDescent="0.25">
      <c r="A383">
        <v>790.11700439453125</v>
      </c>
      <c r="B383">
        <v>93.25</v>
      </c>
    </row>
    <row r="384" spans="1:2" x14ac:dyDescent="0.25">
      <c r="A384">
        <v>790.1290283203125</v>
      </c>
      <c r="B384">
        <v>89.75</v>
      </c>
    </row>
    <row r="385" spans="1:2" x14ac:dyDescent="0.25">
      <c r="A385">
        <v>790.14202880859375</v>
      </c>
      <c r="B385">
        <v>75.75</v>
      </c>
    </row>
    <row r="386" spans="1:2" x14ac:dyDescent="0.25">
      <c r="A386">
        <v>790.15399169921875</v>
      </c>
      <c r="B386">
        <v>71.25</v>
      </c>
    </row>
    <row r="387" spans="1:2" x14ac:dyDescent="0.25">
      <c r="A387">
        <v>790.166015625</v>
      </c>
      <c r="B387">
        <v>86</v>
      </c>
    </row>
    <row r="388" spans="1:2" x14ac:dyDescent="0.25">
      <c r="A388">
        <v>790.177978515625</v>
      </c>
      <c r="B388">
        <v>129.5</v>
      </c>
    </row>
    <row r="389" spans="1:2" x14ac:dyDescent="0.25">
      <c r="A389">
        <v>790.19097900390625</v>
      </c>
      <c r="B389">
        <v>161.30000305175781</v>
      </c>
    </row>
    <row r="390" spans="1:2" x14ac:dyDescent="0.25">
      <c r="A390">
        <v>790.2030029296875</v>
      </c>
      <c r="B390">
        <v>155.30000305175781</v>
      </c>
    </row>
    <row r="391" spans="1:2" x14ac:dyDescent="0.25">
      <c r="A391">
        <v>790.21502685546875</v>
      </c>
      <c r="B391">
        <v>149</v>
      </c>
    </row>
    <row r="392" spans="1:2" x14ac:dyDescent="0.25">
      <c r="A392">
        <v>790.22698974609375</v>
      </c>
      <c r="B392">
        <v>124</v>
      </c>
    </row>
    <row r="393" spans="1:2" x14ac:dyDescent="0.25">
      <c r="A393">
        <v>790.239990234375</v>
      </c>
      <c r="B393">
        <v>96.5</v>
      </c>
    </row>
    <row r="394" spans="1:2" x14ac:dyDescent="0.25">
      <c r="A394">
        <v>790.25201416015625</v>
      </c>
      <c r="B394">
        <v>113.30000305175781</v>
      </c>
    </row>
    <row r="395" spans="1:2" x14ac:dyDescent="0.25">
      <c r="A395">
        <v>790.26397705078125</v>
      </c>
      <c r="B395">
        <v>122.80000305175781</v>
      </c>
    </row>
    <row r="396" spans="1:2" x14ac:dyDescent="0.25">
      <c r="A396">
        <v>790.2769775390625</v>
      </c>
      <c r="B396">
        <v>127</v>
      </c>
    </row>
    <row r="397" spans="1:2" x14ac:dyDescent="0.25">
      <c r="A397">
        <v>790.28900146484375</v>
      </c>
      <c r="B397">
        <v>280.79998779296875</v>
      </c>
    </row>
    <row r="398" spans="1:2" x14ac:dyDescent="0.25">
      <c r="A398">
        <v>790.301025390625</v>
      </c>
      <c r="B398">
        <v>644.5</v>
      </c>
    </row>
    <row r="399" spans="1:2" x14ac:dyDescent="0.25">
      <c r="A399">
        <v>790.31298828125</v>
      </c>
      <c r="B399">
        <v>1275</v>
      </c>
    </row>
    <row r="400" spans="1:2" x14ac:dyDescent="0.25">
      <c r="A400">
        <v>790.32598876953125</v>
      </c>
      <c r="B400">
        <v>2432</v>
      </c>
    </row>
    <row r="401" spans="1:2" x14ac:dyDescent="0.25">
      <c r="A401">
        <v>790.3380126953125</v>
      </c>
      <c r="B401">
        <v>5403</v>
      </c>
    </row>
    <row r="402" spans="1:2" x14ac:dyDescent="0.25">
      <c r="A402">
        <v>790.3499755859375</v>
      </c>
      <c r="B402">
        <v>11670</v>
      </c>
    </row>
    <row r="403" spans="1:2" x14ac:dyDescent="0.25">
      <c r="A403">
        <v>790.36199951171875</v>
      </c>
      <c r="B403">
        <v>17750</v>
      </c>
    </row>
    <row r="404" spans="1:2" x14ac:dyDescent="0.25">
      <c r="A404">
        <v>790.375</v>
      </c>
      <c r="B404">
        <v>17090</v>
      </c>
    </row>
    <row r="405" spans="1:2" x14ac:dyDescent="0.25">
      <c r="A405">
        <v>790.38702392578125</v>
      </c>
      <c r="B405">
        <v>10570</v>
      </c>
    </row>
    <row r="406" spans="1:2" x14ac:dyDescent="0.25">
      <c r="A406">
        <v>790.39898681640625</v>
      </c>
      <c r="B406">
        <v>4543</v>
      </c>
    </row>
    <row r="407" spans="1:2" x14ac:dyDescent="0.25">
      <c r="A407">
        <v>790.4119873046875</v>
      </c>
      <c r="B407">
        <v>1515</v>
      </c>
    </row>
    <row r="408" spans="1:2" x14ac:dyDescent="0.25">
      <c r="A408">
        <v>790.42401123046875</v>
      </c>
      <c r="B408">
        <v>593.29998779296875</v>
      </c>
    </row>
    <row r="409" spans="1:2" x14ac:dyDescent="0.25">
      <c r="A409">
        <v>790.43597412109375</v>
      </c>
      <c r="B409">
        <v>467.5</v>
      </c>
    </row>
    <row r="410" spans="1:2" x14ac:dyDescent="0.25">
      <c r="A410">
        <v>790.447998046875</v>
      </c>
      <c r="B410">
        <v>366.79998779296875</v>
      </c>
    </row>
    <row r="411" spans="1:2" x14ac:dyDescent="0.25">
      <c r="A411">
        <v>790.46099853515625</v>
      </c>
      <c r="B411">
        <v>273.70001220703125</v>
      </c>
    </row>
    <row r="412" spans="1:2" x14ac:dyDescent="0.25">
      <c r="A412">
        <v>790.4730224609375</v>
      </c>
      <c r="B412">
        <v>249</v>
      </c>
    </row>
    <row r="413" spans="1:2" x14ac:dyDescent="0.25">
      <c r="A413">
        <v>790.4849853515625</v>
      </c>
      <c r="B413">
        <v>240.19999694824219</v>
      </c>
    </row>
    <row r="414" spans="1:2" x14ac:dyDescent="0.25">
      <c r="A414">
        <v>790.49700927734375</v>
      </c>
      <c r="B414">
        <v>181.69999694824219</v>
      </c>
    </row>
    <row r="415" spans="1:2" x14ac:dyDescent="0.25">
      <c r="A415">
        <v>790.510009765625</v>
      </c>
      <c r="B415">
        <v>128</v>
      </c>
    </row>
    <row r="416" spans="1:2" x14ac:dyDescent="0.25">
      <c r="A416">
        <v>790.52197265625</v>
      </c>
      <c r="B416">
        <v>99</v>
      </c>
    </row>
    <row r="417" spans="1:2" x14ac:dyDescent="0.25">
      <c r="A417">
        <v>790.53399658203125</v>
      </c>
      <c r="B417">
        <v>91.75</v>
      </c>
    </row>
    <row r="418" spans="1:2" x14ac:dyDescent="0.25">
      <c r="A418">
        <v>790.5469970703125</v>
      </c>
      <c r="B418">
        <v>98.25</v>
      </c>
    </row>
    <row r="419" spans="1:2" x14ac:dyDescent="0.25">
      <c r="A419">
        <v>790.55902099609375</v>
      </c>
      <c r="B419">
        <v>122.19999694824219</v>
      </c>
    </row>
    <row r="420" spans="1:2" x14ac:dyDescent="0.25">
      <c r="A420">
        <v>790.57098388671875</v>
      </c>
      <c r="B420">
        <v>144.80000305175781</v>
      </c>
    </row>
    <row r="421" spans="1:2" x14ac:dyDescent="0.25">
      <c r="A421">
        <v>790.5830078125</v>
      </c>
      <c r="B421">
        <v>137.5</v>
      </c>
    </row>
    <row r="422" spans="1:2" x14ac:dyDescent="0.25">
      <c r="A422">
        <v>790.59600830078125</v>
      </c>
      <c r="B422">
        <v>128</v>
      </c>
    </row>
    <row r="423" spans="1:2" x14ac:dyDescent="0.25">
      <c r="A423">
        <v>790.60797119140625</v>
      </c>
      <c r="B423">
        <v>103.80000305175781</v>
      </c>
    </row>
    <row r="424" spans="1:2" x14ac:dyDescent="0.25">
      <c r="A424">
        <v>790.6199951171875</v>
      </c>
      <c r="B424">
        <v>95.5</v>
      </c>
    </row>
    <row r="425" spans="1:2" x14ac:dyDescent="0.25">
      <c r="A425">
        <v>790.63299560546875</v>
      </c>
      <c r="B425">
        <v>128</v>
      </c>
    </row>
    <row r="426" spans="1:2" x14ac:dyDescent="0.25">
      <c r="A426">
        <v>790.64501953125</v>
      </c>
      <c r="B426">
        <v>154.5</v>
      </c>
    </row>
    <row r="427" spans="1:2" x14ac:dyDescent="0.25">
      <c r="A427">
        <v>790.656982421875</v>
      </c>
      <c r="B427">
        <v>161.69999694824219</v>
      </c>
    </row>
    <row r="428" spans="1:2" x14ac:dyDescent="0.25">
      <c r="A428">
        <v>790.66900634765625</v>
      </c>
      <c r="B428">
        <v>205.5</v>
      </c>
    </row>
    <row r="429" spans="1:2" x14ac:dyDescent="0.25">
      <c r="A429">
        <v>790.6820068359375</v>
      </c>
      <c r="B429">
        <v>265.5</v>
      </c>
    </row>
    <row r="430" spans="1:2" x14ac:dyDescent="0.25">
      <c r="A430">
        <v>790.6939697265625</v>
      </c>
      <c r="B430">
        <v>231.5</v>
      </c>
    </row>
    <row r="431" spans="1:2" x14ac:dyDescent="0.25">
      <c r="A431">
        <v>790.70599365234375</v>
      </c>
      <c r="B431">
        <v>172.5</v>
      </c>
    </row>
    <row r="432" spans="1:2" x14ac:dyDescent="0.25">
      <c r="A432">
        <v>790.718017578125</v>
      </c>
      <c r="B432">
        <v>199</v>
      </c>
    </row>
    <row r="433" spans="1:2" x14ac:dyDescent="0.25">
      <c r="A433">
        <v>790.73101806640625</v>
      </c>
      <c r="B433">
        <v>246</v>
      </c>
    </row>
    <row r="434" spans="1:2" x14ac:dyDescent="0.25">
      <c r="A434">
        <v>790.74298095703125</v>
      </c>
      <c r="B434">
        <v>286.79998779296875</v>
      </c>
    </row>
    <row r="435" spans="1:2" x14ac:dyDescent="0.25">
      <c r="A435">
        <v>790.7550048828125</v>
      </c>
      <c r="B435">
        <v>432</v>
      </c>
    </row>
    <row r="436" spans="1:2" x14ac:dyDescent="0.25">
      <c r="A436">
        <v>790.76800537109375</v>
      </c>
      <c r="B436">
        <v>557</v>
      </c>
    </row>
    <row r="437" spans="1:2" x14ac:dyDescent="0.25">
      <c r="A437">
        <v>790.780029296875</v>
      </c>
      <c r="B437">
        <v>517.29998779296875</v>
      </c>
    </row>
    <row r="438" spans="1:2" x14ac:dyDescent="0.25">
      <c r="A438">
        <v>790.7919921875</v>
      </c>
      <c r="B438">
        <v>573.70001220703125</v>
      </c>
    </row>
    <row r="439" spans="1:2" x14ac:dyDescent="0.25">
      <c r="A439">
        <v>790.80401611328125</v>
      </c>
      <c r="B439">
        <v>961.70001220703125</v>
      </c>
    </row>
    <row r="440" spans="1:2" x14ac:dyDescent="0.25">
      <c r="A440">
        <v>790.8170166015625</v>
      </c>
      <c r="B440">
        <v>1606</v>
      </c>
    </row>
    <row r="441" spans="1:2" x14ac:dyDescent="0.25">
      <c r="A441">
        <v>790.8289794921875</v>
      </c>
      <c r="B441">
        <v>3329</v>
      </c>
    </row>
    <row r="442" spans="1:2" x14ac:dyDescent="0.25">
      <c r="A442">
        <v>790.84100341796875</v>
      </c>
      <c r="B442">
        <v>10390</v>
      </c>
    </row>
    <row r="443" spans="1:2" x14ac:dyDescent="0.25">
      <c r="A443">
        <v>790.85302734375</v>
      </c>
      <c r="B443">
        <v>30440</v>
      </c>
    </row>
    <row r="444" spans="1:2" x14ac:dyDescent="0.25">
      <c r="A444">
        <v>790.86602783203125</v>
      </c>
      <c r="B444">
        <v>53530</v>
      </c>
    </row>
    <row r="445" spans="1:2" x14ac:dyDescent="0.25">
      <c r="A445">
        <v>790.87799072265625</v>
      </c>
      <c r="B445">
        <v>51990</v>
      </c>
    </row>
    <row r="446" spans="1:2" x14ac:dyDescent="0.25">
      <c r="A446">
        <v>790.8900146484375</v>
      </c>
      <c r="B446">
        <v>28230</v>
      </c>
    </row>
    <row r="447" spans="1:2" x14ac:dyDescent="0.25">
      <c r="A447">
        <v>790.90301513671875</v>
      </c>
      <c r="B447">
        <v>9454</v>
      </c>
    </row>
    <row r="448" spans="1:2" x14ac:dyDescent="0.25">
      <c r="A448">
        <v>790.91497802734375</v>
      </c>
      <c r="B448">
        <v>2862</v>
      </c>
    </row>
    <row r="449" spans="1:2" x14ac:dyDescent="0.25">
      <c r="A449">
        <v>790.927001953125</v>
      </c>
      <c r="B449">
        <v>1201</v>
      </c>
    </row>
    <row r="450" spans="1:2" x14ac:dyDescent="0.25">
      <c r="A450">
        <v>790.93902587890625</v>
      </c>
      <c r="B450">
        <v>721.79998779296875</v>
      </c>
    </row>
    <row r="451" spans="1:2" x14ac:dyDescent="0.25">
      <c r="A451">
        <v>790.9520263671875</v>
      </c>
      <c r="B451">
        <v>517</v>
      </c>
    </row>
    <row r="452" spans="1:2" x14ac:dyDescent="0.25">
      <c r="A452">
        <v>790.9639892578125</v>
      </c>
      <c r="B452">
        <v>379.5</v>
      </c>
    </row>
    <row r="453" spans="1:2" x14ac:dyDescent="0.25">
      <c r="A453">
        <v>790.97601318359375</v>
      </c>
      <c r="B453">
        <v>306.70001220703125</v>
      </c>
    </row>
    <row r="454" spans="1:2" x14ac:dyDescent="0.25">
      <c r="A454">
        <v>790.989013671875</v>
      </c>
      <c r="B454">
        <v>265.20001220703125</v>
      </c>
    </row>
    <row r="455" spans="1:2" x14ac:dyDescent="0.25">
      <c r="A455">
        <v>791.0009765625</v>
      </c>
      <c r="B455">
        <v>247.80000305175781</v>
      </c>
    </row>
    <row r="456" spans="1:2" x14ac:dyDescent="0.25">
      <c r="A456">
        <v>791.01300048828125</v>
      </c>
      <c r="B456">
        <v>286.79998779296875</v>
      </c>
    </row>
    <row r="457" spans="1:2" x14ac:dyDescent="0.25">
      <c r="A457">
        <v>791.0250244140625</v>
      </c>
      <c r="B457">
        <v>296</v>
      </c>
    </row>
    <row r="458" spans="1:2" x14ac:dyDescent="0.25">
      <c r="A458">
        <v>791.03802490234375</v>
      </c>
      <c r="B458">
        <v>244.69999694824219</v>
      </c>
    </row>
    <row r="459" spans="1:2" x14ac:dyDescent="0.25">
      <c r="A459">
        <v>791.04998779296875</v>
      </c>
      <c r="B459">
        <v>220.5</v>
      </c>
    </row>
    <row r="460" spans="1:2" x14ac:dyDescent="0.25">
      <c r="A460">
        <v>791.06201171875</v>
      </c>
      <c r="B460">
        <v>196.80000305175781</v>
      </c>
    </row>
    <row r="461" spans="1:2" x14ac:dyDescent="0.25">
      <c r="A461">
        <v>791.073974609375</v>
      </c>
      <c r="B461">
        <v>160.5</v>
      </c>
    </row>
    <row r="462" spans="1:2" x14ac:dyDescent="0.25">
      <c r="A462">
        <v>791.08697509765625</v>
      </c>
      <c r="B462">
        <v>182.5</v>
      </c>
    </row>
    <row r="463" spans="1:2" x14ac:dyDescent="0.25">
      <c r="A463">
        <v>791.0989990234375</v>
      </c>
      <c r="B463">
        <v>235.30000305175781</v>
      </c>
    </row>
    <row r="464" spans="1:2" x14ac:dyDescent="0.25">
      <c r="A464">
        <v>791.11102294921875</v>
      </c>
      <c r="B464">
        <v>249.5</v>
      </c>
    </row>
    <row r="465" spans="1:2" x14ac:dyDescent="0.25">
      <c r="A465">
        <v>791.1240234375</v>
      </c>
      <c r="B465">
        <v>259.20001220703125</v>
      </c>
    </row>
    <row r="466" spans="1:2" x14ac:dyDescent="0.25">
      <c r="A466">
        <v>791.135986328125</v>
      </c>
      <c r="B466">
        <v>254.30000305175781</v>
      </c>
    </row>
    <row r="467" spans="1:2" x14ac:dyDescent="0.25">
      <c r="A467">
        <v>791.14801025390625</v>
      </c>
      <c r="B467">
        <v>264.79998779296875</v>
      </c>
    </row>
    <row r="468" spans="1:2" x14ac:dyDescent="0.25">
      <c r="A468">
        <v>791.15997314453125</v>
      </c>
      <c r="B468">
        <v>327.5</v>
      </c>
    </row>
    <row r="469" spans="1:2" x14ac:dyDescent="0.25">
      <c r="A469">
        <v>791.1729736328125</v>
      </c>
      <c r="B469">
        <v>305.29998779296875</v>
      </c>
    </row>
    <row r="470" spans="1:2" x14ac:dyDescent="0.25">
      <c r="A470">
        <v>791.18499755859375</v>
      </c>
      <c r="B470">
        <v>271.5</v>
      </c>
    </row>
    <row r="471" spans="1:2" x14ac:dyDescent="0.25">
      <c r="A471">
        <v>791.197021484375</v>
      </c>
      <c r="B471">
        <v>332</v>
      </c>
    </row>
    <row r="472" spans="1:2" x14ac:dyDescent="0.25">
      <c r="A472">
        <v>791.21002197265625</v>
      </c>
      <c r="B472">
        <v>366.5</v>
      </c>
    </row>
    <row r="473" spans="1:2" x14ac:dyDescent="0.25">
      <c r="A473">
        <v>791.22198486328125</v>
      </c>
      <c r="B473">
        <v>352.29998779296875</v>
      </c>
    </row>
    <row r="474" spans="1:2" x14ac:dyDescent="0.25">
      <c r="A474">
        <v>791.2340087890625</v>
      </c>
      <c r="B474">
        <v>358.5</v>
      </c>
    </row>
    <row r="475" spans="1:2" x14ac:dyDescent="0.25">
      <c r="A475">
        <v>791.2459716796875</v>
      </c>
      <c r="B475">
        <v>497.29998779296875</v>
      </c>
    </row>
    <row r="476" spans="1:2" x14ac:dyDescent="0.25">
      <c r="A476">
        <v>791.25897216796875</v>
      </c>
      <c r="B476">
        <v>625.79998779296875</v>
      </c>
    </row>
    <row r="477" spans="1:2" x14ac:dyDescent="0.25">
      <c r="A477">
        <v>791.27099609375</v>
      </c>
      <c r="B477">
        <v>560.29998779296875</v>
      </c>
    </row>
    <row r="478" spans="1:2" x14ac:dyDescent="0.25">
      <c r="A478">
        <v>791.28302001953125</v>
      </c>
      <c r="B478">
        <v>529.29998779296875</v>
      </c>
    </row>
    <row r="479" spans="1:2" x14ac:dyDescent="0.25">
      <c r="A479">
        <v>791.2960205078125</v>
      </c>
      <c r="B479">
        <v>716.79998779296875</v>
      </c>
    </row>
    <row r="480" spans="1:2" x14ac:dyDescent="0.25">
      <c r="A480">
        <v>791.3079833984375</v>
      </c>
      <c r="B480">
        <v>1098</v>
      </c>
    </row>
    <row r="481" spans="1:2" x14ac:dyDescent="0.25">
      <c r="A481">
        <v>791.32000732421875</v>
      </c>
      <c r="B481">
        <v>1553</v>
      </c>
    </row>
    <row r="482" spans="1:2" x14ac:dyDescent="0.25">
      <c r="A482">
        <v>791.33197021484375</v>
      </c>
      <c r="B482">
        <v>3693</v>
      </c>
    </row>
    <row r="483" spans="1:2" x14ac:dyDescent="0.25">
      <c r="A483">
        <v>791.344970703125</v>
      </c>
      <c r="B483">
        <v>18290</v>
      </c>
    </row>
    <row r="484" spans="1:2" x14ac:dyDescent="0.25">
      <c r="A484">
        <v>791.35699462890625</v>
      </c>
      <c r="B484">
        <v>68110</v>
      </c>
    </row>
    <row r="485" spans="1:2" x14ac:dyDescent="0.25">
      <c r="A485">
        <v>791.3690185546875</v>
      </c>
      <c r="B485">
        <v>127300</v>
      </c>
    </row>
    <row r="486" spans="1:2" x14ac:dyDescent="0.25">
      <c r="A486">
        <v>791.3809814453125</v>
      </c>
      <c r="B486">
        <v>119700</v>
      </c>
    </row>
    <row r="487" spans="1:2" x14ac:dyDescent="0.25">
      <c r="A487">
        <v>791.39398193359375</v>
      </c>
      <c r="B487">
        <v>56810</v>
      </c>
    </row>
    <row r="488" spans="1:2" x14ac:dyDescent="0.25">
      <c r="A488">
        <v>791.406005859375</v>
      </c>
      <c r="B488">
        <v>14400</v>
      </c>
    </row>
    <row r="489" spans="1:2" x14ac:dyDescent="0.25">
      <c r="A489">
        <v>791.41802978515625</v>
      </c>
      <c r="B489">
        <v>3231</v>
      </c>
    </row>
    <row r="490" spans="1:2" x14ac:dyDescent="0.25">
      <c r="A490">
        <v>791.4310302734375</v>
      </c>
      <c r="B490">
        <v>1152</v>
      </c>
    </row>
    <row r="491" spans="1:2" x14ac:dyDescent="0.25">
      <c r="A491">
        <v>791.4429931640625</v>
      </c>
      <c r="B491">
        <v>1007</v>
      </c>
    </row>
    <row r="492" spans="1:2" x14ac:dyDescent="0.25">
      <c r="A492">
        <v>791.45501708984375</v>
      </c>
      <c r="B492">
        <v>902</v>
      </c>
    </row>
    <row r="493" spans="1:2" x14ac:dyDescent="0.25">
      <c r="A493">
        <v>791.46697998046875</v>
      </c>
      <c r="B493">
        <v>631.29998779296875</v>
      </c>
    </row>
    <row r="494" spans="1:2" x14ac:dyDescent="0.25">
      <c r="A494">
        <v>791.47998046875</v>
      </c>
      <c r="B494">
        <v>415.70001220703125</v>
      </c>
    </row>
    <row r="495" spans="1:2" x14ac:dyDescent="0.25">
      <c r="A495">
        <v>791.49200439453125</v>
      </c>
      <c r="B495">
        <v>306.29998779296875</v>
      </c>
    </row>
    <row r="496" spans="1:2" x14ac:dyDescent="0.25">
      <c r="A496">
        <v>791.5040283203125</v>
      </c>
      <c r="B496">
        <v>320.79998779296875</v>
      </c>
    </row>
    <row r="497" spans="1:2" x14ac:dyDescent="0.25">
      <c r="A497">
        <v>791.51702880859375</v>
      </c>
      <c r="B497">
        <v>422.5</v>
      </c>
    </row>
    <row r="498" spans="1:2" x14ac:dyDescent="0.25">
      <c r="A498">
        <v>791.52899169921875</v>
      </c>
      <c r="B498">
        <v>456.5</v>
      </c>
    </row>
    <row r="499" spans="1:2" x14ac:dyDescent="0.25">
      <c r="A499">
        <v>791.541015625</v>
      </c>
      <c r="B499">
        <v>371.5</v>
      </c>
    </row>
    <row r="500" spans="1:2" x14ac:dyDescent="0.25">
      <c r="A500">
        <v>791.552978515625</v>
      </c>
      <c r="B500">
        <v>277.5</v>
      </c>
    </row>
    <row r="501" spans="1:2" x14ac:dyDescent="0.25">
      <c r="A501">
        <v>791.56597900390625</v>
      </c>
      <c r="B501">
        <v>274.5</v>
      </c>
    </row>
    <row r="502" spans="1:2" x14ac:dyDescent="0.25">
      <c r="A502">
        <v>791.5780029296875</v>
      </c>
      <c r="B502">
        <v>338.20001220703125</v>
      </c>
    </row>
    <row r="503" spans="1:2" x14ac:dyDescent="0.25">
      <c r="A503">
        <v>791.59002685546875</v>
      </c>
      <c r="B503">
        <v>388.79998779296875</v>
      </c>
    </row>
    <row r="504" spans="1:2" x14ac:dyDescent="0.25">
      <c r="A504">
        <v>791.60302734375</v>
      </c>
      <c r="B504">
        <v>436.20001220703125</v>
      </c>
    </row>
    <row r="505" spans="1:2" x14ac:dyDescent="0.25">
      <c r="A505">
        <v>791.614990234375</v>
      </c>
      <c r="B505">
        <v>470.20001220703125</v>
      </c>
    </row>
    <row r="506" spans="1:2" x14ac:dyDescent="0.25">
      <c r="A506">
        <v>791.62701416015625</v>
      </c>
      <c r="B506">
        <v>433.20001220703125</v>
      </c>
    </row>
    <row r="507" spans="1:2" x14ac:dyDescent="0.25">
      <c r="A507">
        <v>791.63897705078125</v>
      </c>
      <c r="B507">
        <v>376.79998779296875</v>
      </c>
    </row>
    <row r="508" spans="1:2" x14ac:dyDescent="0.25">
      <c r="A508">
        <v>791.6519775390625</v>
      </c>
      <c r="B508">
        <v>343.29998779296875</v>
      </c>
    </row>
    <row r="509" spans="1:2" x14ac:dyDescent="0.25">
      <c r="A509">
        <v>791.66400146484375</v>
      </c>
      <c r="B509">
        <v>334.5</v>
      </c>
    </row>
    <row r="510" spans="1:2" x14ac:dyDescent="0.25">
      <c r="A510">
        <v>791.676025390625</v>
      </c>
      <c r="B510">
        <v>343.5</v>
      </c>
    </row>
    <row r="511" spans="1:2" x14ac:dyDescent="0.25">
      <c r="A511">
        <v>791.68902587890625</v>
      </c>
      <c r="B511">
        <v>361.79998779296875</v>
      </c>
    </row>
    <row r="512" spans="1:2" x14ac:dyDescent="0.25">
      <c r="A512">
        <v>791.70098876953125</v>
      </c>
      <c r="B512">
        <v>433.20001220703125</v>
      </c>
    </row>
    <row r="513" spans="1:2" x14ac:dyDescent="0.25">
      <c r="A513">
        <v>791.7130126953125</v>
      </c>
      <c r="B513">
        <v>566</v>
      </c>
    </row>
    <row r="514" spans="1:2" x14ac:dyDescent="0.25">
      <c r="A514">
        <v>791.7249755859375</v>
      </c>
      <c r="B514">
        <v>688.5</v>
      </c>
    </row>
    <row r="515" spans="1:2" x14ac:dyDescent="0.25">
      <c r="A515">
        <v>791.73797607421875</v>
      </c>
      <c r="B515">
        <v>729</v>
      </c>
    </row>
    <row r="516" spans="1:2" x14ac:dyDescent="0.25">
      <c r="A516">
        <v>791.75</v>
      </c>
      <c r="B516">
        <v>653.5</v>
      </c>
    </row>
    <row r="517" spans="1:2" x14ac:dyDescent="0.25">
      <c r="A517">
        <v>791.76202392578125</v>
      </c>
      <c r="B517">
        <v>613.29998779296875</v>
      </c>
    </row>
    <row r="518" spans="1:2" x14ac:dyDescent="0.25">
      <c r="A518">
        <v>791.7750244140625</v>
      </c>
      <c r="B518">
        <v>709.5</v>
      </c>
    </row>
    <row r="519" spans="1:2" x14ac:dyDescent="0.25">
      <c r="A519">
        <v>791.7869873046875</v>
      </c>
      <c r="B519">
        <v>744</v>
      </c>
    </row>
    <row r="520" spans="1:2" x14ac:dyDescent="0.25">
      <c r="A520">
        <v>791.79901123046875</v>
      </c>
      <c r="B520">
        <v>851.79998779296875</v>
      </c>
    </row>
    <row r="521" spans="1:2" x14ac:dyDescent="0.25">
      <c r="A521">
        <v>791.81097412109375</v>
      </c>
      <c r="B521">
        <v>1154</v>
      </c>
    </row>
    <row r="522" spans="1:2" x14ac:dyDescent="0.25">
      <c r="A522">
        <v>791.823974609375</v>
      </c>
      <c r="B522">
        <v>1638</v>
      </c>
    </row>
    <row r="523" spans="1:2" x14ac:dyDescent="0.25">
      <c r="A523">
        <v>791.83599853515625</v>
      </c>
      <c r="B523">
        <v>4449</v>
      </c>
    </row>
    <row r="524" spans="1:2" x14ac:dyDescent="0.25">
      <c r="A524">
        <v>791.8480224609375</v>
      </c>
      <c r="B524">
        <v>28120</v>
      </c>
    </row>
    <row r="525" spans="1:2" x14ac:dyDescent="0.25">
      <c r="A525">
        <v>791.8599853515625</v>
      </c>
      <c r="B525">
        <v>118000</v>
      </c>
    </row>
    <row r="526" spans="1:2" x14ac:dyDescent="0.25">
      <c r="A526">
        <v>791.87298583984375</v>
      </c>
      <c r="B526">
        <v>222900</v>
      </c>
    </row>
    <row r="527" spans="1:2" x14ac:dyDescent="0.25">
      <c r="A527">
        <v>791.885009765625</v>
      </c>
      <c r="B527">
        <v>200600</v>
      </c>
    </row>
    <row r="528" spans="1:2" x14ac:dyDescent="0.25">
      <c r="A528">
        <v>791.89697265625</v>
      </c>
      <c r="B528">
        <v>85530</v>
      </c>
    </row>
    <row r="529" spans="1:2" x14ac:dyDescent="0.25">
      <c r="A529">
        <v>791.90997314453125</v>
      </c>
      <c r="B529">
        <v>16560</v>
      </c>
    </row>
    <row r="530" spans="1:2" x14ac:dyDescent="0.25">
      <c r="A530">
        <v>791.9219970703125</v>
      </c>
      <c r="B530">
        <v>2720</v>
      </c>
    </row>
    <row r="531" spans="1:2" x14ac:dyDescent="0.25">
      <c r="A531">
        <v>791.93402099609375</v>
      </c>
      <c r="B531">
        <v>1313</v>
      </c>
    </row>
    <row r="532" spans="1:2" x14ac:dyDescent="0.25">
      <c r="A532">
        <v>791.947021484375</v>
      </c>
      <c r="B532">
        <v>1323</v>
      </c>
    </row>
    <row r="533" spans="1:2" x14ac:dyDescent="0.25">
      <c r="A533">
        <v>791.958984375</v>
      </c>
      <c r="B533">
        <v>1435</v>
      </c>
    </row>
    <row r="534" spans="1:2" x14ac:dyDescent="0.25">
      <c r="A534">
        <v>791.97100830078125</v>
      </c>
      <c r="B534">
        <v>1291</v>
      </c>
    </row>
    <row r="535" spans="1:2" x14ac:dyDescent="0.25">
      <c r="A535">
        <v>791.98297119140625</v>
      </c>
      <c r="B535">
        <v>891</v>
      </c>
    </row>
    <row r="536" spans="1:2" x14ac:dyDescent="0.25">
      <c r="A536">
        <v>791.9959716796875</v>
      </c>
      <c r="B536">
        <v>575</v>
      </c>
    </row>
    <row r="537" spans="1:2" x14ac:dyDescent="0.25">
      <c r="A537">
        <v>792.00799560546875</v>
      </c>
      <c r="B537">
        <v>555.29998779296875</v>
      </c>
    </row>
    <row r="538" spans="1:2" x14ac:dyDescent="0.25">
      <c r="A538">
        <v>792.02001953125</v>
      </c>
      <c r="B538">
        <v>626.29998779296875</v>
      </c>
    </row>
    <row r="539" spans="1:2" x14ac:dyDescent="0.25">
      <c r="A539">
        <v>792.03302001953125</v>
      </c>
      <c r="B539">
        <v>660.29998779296875</v>
      </c>
    </row>
    <row r="540" spans="1:2" x14ac:dyDescent="0.25">
      <c r="A540">
        <v>792.04498291015625</v>
      </c>
      <c r="B540">
        <v>670.5</v>
      </c>
    </row>
    <row r="541" spans="1:2" x14ac:dyDescent="0.25">
      <c r="A541">
        <v>792.0570068359375</v>
      </c>
      <c r="B541">
        <v>568</v>
      </c>
    </row>
    <row r="542" spans="1:2" x14ac:dyDescent="0.25">
      <c r="A542">
        <v>792.0689697265625</v>
      </c>
      <c r="B542">
        <v>417.29998779296875</v>
      </c>
    </row>
    <row r="543" spans="1:2" x14ac:dyDescent="0.25">
      <c r="A543">
        <v>792.08197021484375</v>
      </c>
      <c r="B543">
        <v>395</v>
      </c>
    </row>
    <row r="544" spans="1:2" x14ac:dyDescent="0.25">
      <c r="A544">
        <v>792.093994140625</v>
      </c>
      <c r="B544">
        <v>482.5</v>
      </c>
    </row>
    <row r="545" spans="1:2" x14ac:dyDescent="0.25">
      <c r="A545">
        <v>792.10601806640625</v>
      </c>
      <c r="B545">
        <v>599.70001220703125</v>
      </c>
    </row>
    <row r="546" spans="1:2" x14ac:dyDescent="0.25">
      <c r="A546">
        <v>792.1190185546875</v>
      </c>
      <c r="B546">
        <v>719</v>
      </c>
    </row>
    <row r="547" spans="1:2" x14ac:dyDescent="0.25">
      <c r="A547">
        <v>792.1309814453125</v>
      </c>
      <c r="B547">
        <v>745.70001220703125</v>
      </c>
    </row>
    <row r="548" spans="1:2" x14ac:dyDescent="0.25">
      <c r="A548">
        <v>792.14300537109375</v>
      </c>
      <c r="B548">
        <v>646.29998779296875</v>
      </c>
    </row>
    <row r="549" spans="1:2" x14ac:dyDescent="0.25">
      <c r="A549">
        <v>792.155029296875</v>
      </c>
      <c r="B549">
        <v>543.79998779296875</v>
      </c>
    </row>
    <row r="550" spans="1:2" x14ac:dyDescent="0.25">
      <c r="A550">
        <v>792.16802978515625</v>
      </c>
      <c r="B550">
        <v>539</v>
      </c>
    </row>
    <row r="551" spans="1:2" x14ac:dyDescent="0.25">
      <c r="A551">
        <v>792.17999267578125</v>
      </c>
      <c r="B551">
        <v>621</v>
      </c>
    </row>
    <row r="552" spans="1:2" x14ac:dyDescent="0.25">
      <c r="A552">
        <v>792.1920166015625</v>
      </c>
      <c r="B552">
        <v>695.70001220703125</v>
      </c>
    </row>
    <row r="553" spans="1:2" x14ac:dyDescent="0.25">
      <c r="A553">
        <v>792.20501708984375</v>
      </c>
      <c r="B553">
        <v>677.5</v>
      </c>
    </row>
    <row r="554" spans="1:2" x14ac:dyDescent="0.25">
      <c r="A554">
        <v>792.21697998046875</v>
      </c>
      <c r="B554">
        <v>576</v>
      </c>
    </row>
    <row r="555" spans="1:2" x14ac:dyDescent="0.25">
      <c r="A555">
        <v>792.22900390625</v>
      </c>
      <c r="B555">
        <v>512</v>
      </c>
    </row>
    <row r="556" spans="1:2" x14ac:dyDescent="0.25">
      <c r="A556">
        <v>792.24102783203125</v>
      </c>
      <c r="B556">
        <v>575</v>
      </c>
    </row>
    <row r="557" spans="1:2" x14ac:dyDescent="0.25">
      <c r="A557">
        <v>792.2540283203125</v>
      </c>
      <c r="B557">
        <v>701.5</v>
      </c>
    </row>
    <row r="558" spans="1:2" x14ac:dyDescent="0.25">
      <c r="A558">
        <v>792.2659912109375</v>
      </c>
      <c r="B558">
        <v>804.5</v>
      </c>
    </row>
    <row r="559" spans="1:2" x14ac:dyDescent="0.25">
      <c r="A559">
        <v>792.27801513671875</v>
      </c>
      <c r="B559">
        <v>827.5</v>
      </c>
    </row>
    <row r="560" spans="1:2" x14ac:dyDescent="0.25">
      <c r="A560">
        <v>792.291015625</v>
      </c>
      <c r="B560">
        <v>763</v>
      </c>
    </row>
    <row r="561" spans="1:2" x14ac:dyDescent="0.25">
      <c r="A561">
        <v>792.302978515625</v>
      </c>
      <c r="B561">
        <v>732.5</v>
      </c>
    </row>
    <row r="562" spans="1:2" x14ac:dyDescent="0.25">
      <c r="A562">
        <v>792.31500244140625</v>
      </c>
      <c r="B562">
        <v>889.5</v>
      </c>
    </row>
    <row r="563" spans="1:2" x14ac:dyDescent="0.25">
      <c r="A563">
        <v>792.3270263671875</v>
      </c>
      <c r="B563">
        <v>1610</v>
      </c>
    </row>
    <row r="564" spans="1:2" x14ac:dyDescent="0.25">
      <c r="A564">
        <v>792.34002685546875</v>
      </c>
      <c r="B564">
        <v>5655</v>
      </c>
    </row>
    <row r="565" spans="1:2" x14ac:dyDescent="0.25">
      <c r="A565">
        <v>792.35198974609375</v>
      </c>
      <c r="B565">
        <v>35480</v>
      </c>
    </row>
    <row r="566" spans="1:2" x14ac:dyDescent="0.25">
      <c r="A566">
        <v>792.364013671875</v>
      </c>
      <c r="B566">
        <v>145600</v>
      </c>
    </row>
    <row r="567" spans="1:2" x14ac:dyDescent="0.25">
      <c r="A567">
        <v>792.37701416015625</v>
      </c>
      <c r="B567">
        <v>263300</v>
      </c>
    </row>
    <row r="568" spans="1:2" x14ac:dyDescent="0.25">
      <c r="A568">
        <v>792.38897705078125</v>
      </c>
      <c r="B568">
        <v>220900</v>
      </c>
    </row>
    <row r="569" spans="1:2" x14ac:dyDescent="0.25">
      <c r="A569">
        <v>792.4010009765625</v>
      </c>
      <c r="B569">
        <v>85140</v>
      </c>
    </row>
    <row r="570" spans="1:2" x14ac:dyDescent="0.25">
      <c r="A570">
        <v>792.41302490234375</v>
      </c>
      <c r="B570">
        <v>14810</v>
      </c>
    </row>
    <row r="571" spans="1:2" x14ac:dyDescent="0.25">
      <c r="A571">
        <v>792.426025390625</v>
      </c>
      <c r="B571">
        <v>2530</v>
      </c>
    </row>
    <row r="572" spans="1:2" x14ac:dyDescent="0.25">
      <c r="A572">
        <v>792.43798828125</v>
      </c>
      <c r="B572">
        <v>1307</v>
      </c>
    </row>
    <row r="573" spans="1:2" x14ac:dyDescent="0.25">
      <c r="A573">
        <v>792.45001220703125</v>
      </c>
      <c r="B573">
        <v>1709</v>
      </c>
    </row>
    <row r="574" spans="1:2" x14ac:dyDescent="0.25">
      <c r="A574">
        <v>792.4630126953125</v>
      </c>
      <c r="B574">
        <v>1790</v>
      </c>
    </row>
    <row r="575" spans="1:2" x14ac:dyDescent="0.25">
      <c r="A575">
        <v>792.4749755859375</v>
      </c>
      <c r="B575">
        <v>1389</v>
      </c>
    </row>
    <row r="576" spans="1:2" x14ac:dyDescent="0.25">
      <c r="A576">
        <v>792.48699951171875</v>
      </c>
      <c r="B576">
        <v>907.20001220703125</v>
      </c>
    </row>
    <row r="577" spans="1:2" x14ac:dyDescent="0.25">
      <c r="A577">
        <v>792.4990234375</v>
      </c>
      <c r="B577">
        <v>576.79998779296875</v>
      </c>
    </row>
    <row r="578" spans="1:2" x14ac:dyDescent="0.25">
      <c r="A578">
        <v>792.51202392578125</v>
      </c>
      <c r="B578">
        <v>517.5</v>
      </c>
    </row>
    <row r="579" spans="1:2" x14ac:dyDescent="0.25">
      <c r="A579">
        <v>792.52398681640625</v>
      </c>
      <c r="B579">
        <v>663</v>
      </c>
    </row>
    <row r="580" spans="1:2" x14ac:dyDescent="0.25">
      <c r="A580">
        <v>792.5360107421875</v>
      </c>
      <c r="B580">
        <v>688</v>
      </c>
    </row>
    <row r="581" spans="1:2" x14ac:dyDescent="0.25">
      <c r="A581">
        <v>792.54901123046875</v>
      </c>
      <c r="B581">
        <v>479.79998779296875</v>
      </c>
    </row>
    <row r="582" spans="1:2" x14ac:dyDescent="0.25">
      <c r="A582">
        <v>792.56097412109375</v>
      </c>
      <c r="B582">
        <v>288.79998779296875</v>
      </c>
    </row>
    <row r="583" spans="1:2" x14ac:dyDescent="0.25">
      <c r="A583">
        <v>792.572998046875</v>
      </c>
      <c r="B583">
        <v>258.29998779296875</v>
      </c>
    </row>
    <row r="584" spans="1:2" x14ac:dyDescent="0.25">
      <c r="A584">
        <v>792.58599853515625</v>
      </c>
      <c r="B584">
        <v>278.79998779296875</v>
      </c>
    </row>
    <row r="585" spans="1:2" x14ac:dyDescent="0.25">
      <c r="A585">
        <v>792.5980224609375</v>
      </c>
      <c r="B585">
        <v>299</v>
      </c>
    </row>
    <row r="586" spans="1:2" x14ac:dyDescent="0.25">
      <c r="A586">
        <v>792.6099853515625</v>
      </c>
      <c r="B586">
        <v>406</v>
      </c>
    </row>
    <row r="587" spans="1:2" x14ac:dyDescent="0.25">
      <c r="A587">
        <v>792.62200927734375</v>
      </c>
      <c r="B587">
        <v>688.5</v>
      </c>
    </row>
    <row r="588" spans="1:2" x14ac:dyDescent="0.25">
      <c r="A588">
        <v>792.635009765625</v>
      </c>
      <c r="B588">
        <v>930.5</v>
      </c>
    </row>
    <row r="589" spans="1:2" x14ac:dyDescent="0.25">
      <c r="A589">
        <v>792.64697265625</v>
      </c>
      <c r="B589">
        <v>857.20001220703125</v>
      </c>
    </row>
    <row r="590" spans="1:2" x14ac:dyDescent="0.25">
      <c r="A590">
        <v>792.65899658203125</v>
      </c>
      <c r="B590">
        <v>616.20001220703125</v>
      </c>
    </row>
    <row r="591" spans="1:2" x14ac:dyDescent="0.25">
      <c r="A591">
        <v>792.6719970703125</v>
      </c>
      <c r="B591">
        <v>426.29998779296875</v>
      </c>
    </row>
    <row r="592" spans="1:2" x14ac:dyDescent="0.25">
      <c r="A592">
        <v>792.68402099609375</v>
      </c>
      <c r="B592">
        <v>370.5</v>
      </c>
    </row>
    <row r="593" spans="1:2" x14ac:dyDescent="0.25">
      <c r="A593">
        <v>792.69598388671875</v>
      </c>
      <c r="B593">
        <v>417</v>
      </c>
    </row>
    <row r="594" spans="1:2" x14ac:dyDescent="0.25">
      <c r="A594">
        <v>792.7080078125</v>
      </c>
      <c r="B594">
        <v>457</v>
      </c>
    </row>
    <row r="595" spans="1:2" x14ac:dyDescent="0.25">
      <c r="A595">
        <v>792.72100830078125</v>
      </c>
      <c r="B595">
        <v>525.5</v>
      </c>
    </row>
    <row r="596" spans="1:2" x14ac:dyDescent="0.25">
      <c r="A596">
        <v>792.73297119140625</v>
      </c>
      <c r="B596">
        <v>618</v>
      </c>
    </row>
    <row r="597" spans="1:2" x14ac:dyDescent="0.25">
      <c r="A597">
        <v>792.7449951171875</v>
      </c>
      <c r="B597">
        <v>655.79998779296875</v>
      </c>
    </row>
    <row r="598" spans="1:2" x14ac:dyDescent="0.25">
      <c r="A598">
        <v>792.75799560546875</v>
      </c>
      <c r="B598">
        <v>679.29998779296875</v>
      </c>
    </row>
    <row r="599" spans="1:2" x14ac:dyDescent="0.25">
      <c r="A599">
        <v>792.77001953125</v>
      </c>
      <c r="B599">
        <v>692.29998779296875</v>
      </c>
    </row>
    <row r="600" spans="1:2" x14ac:dyDescent="0.25">
      <c r="A600">
        <v>792.781982421875</v>
      </c>
      <c r="B600">
        <v>755.29998779296875</v>
      </c>
    </row>
    <row r="601" spans="1:2" x14ac:dyDescent="0.25">
      <c r="A601">
        <v>792.79400634765625</v>
      </c>
      <c r="B601">
        <v>787.79998779296875</v>
      </c>
    </row>
    <row r="602" spans="1:2" x14ac:dyDescent="0.25">
      <c r="A602">
        <v>792.8070068359375</v>
      </c>
      <c r="B602">
        <v>655</v>
      </c>
    </row>
    <row r="603" spans="1:2" x14ac:dyDescent="0.25">
      <c r="A603">
        <v>792.8189697265625</v>
      </c>
      <c r="B603">
        <v>602.70001220703125</v>
      </c>
    </row>
    <row r="604" spans="1:2" x14ac:dyDescent="0.25">
      <c r="A604">
        <v>792.83099365234375</v>
      </c>
      <c r="B604">
        <v>1451</v>
      </c>
    </row>
    <row r="605" spans="1:2" x14ac:dyDescent="0.25">
      <c r="A605">
        <v>792.843994140625</v>
      </c>
      <c r="B605">
        <v>6908</v>
      </c>
    </row>
    <row r="606" spans="1:2" x14ac:dyDescent="0.25">
      <c r="A606">
        <v>792.85601806640625</v>
      </c>
      <c r="B606">
        <v>37450</v>
      </c>
    </row>
    <row r="607" spans="1:2" x14ac:dyDescent="0.25">
      <c r="A607">
        <v>792.86798095703125</v>
      </c>
      <c r="B607">
        <v>124900</v>
      </c>
    </row>
    <row r="608" spans="1:2" x14ac:dyDescent="0.25">
      <c r="A608">
        <v>792.8809814453125</v>
      </c>
      <c r="B608">
        <v>198300</v>
      </c>
    </row>
    <row r="609" spans="1:2" x14ac:dyDescent="0.25">
      <c r="A609">
        <v>792.89300537109375</v>
      </c>
      <c r="B609">
        <v>151500</v>
      </c>
    </row>
    <row r="610" spans="1:2" x14ac:dyDescent="0.25">
      <c r="A610">
        <v>792.905029296875</v>
      </c>
      <c r="B610">
        <v>55620</v>
      </c>
    </row>
    <row r="611" spans="1:2" x14ac:dyDescent="0.25">
      <c r="A611">
        <v>792.9169921875</v>
      </c>
      <c r="B611">
        <v>10770</v>
      </c>
    </row>
    <row r="612" spans="1:2" x14ac:dyDescent="0.25">
      <c r="A612">
        <v>792.92999267578125</v>
      </c>
      <c r="B612">
        <v>2161</v>
      </c>
    </row>
    <row r="613" spans="1:2" x14ac:dyDescent="0.25">
      <c r="A613">
        <v>792.9420166015625</v>
      </c>
      <c r="B613">
        <v>1281</v>
      </c>
    </row>
    <row r="614" spans="1:2" x14ac:dyDescent="0.25">
      <c r="A614">
        <v>792.9539794921875</v>
      </c>
      <c r="B614">
        <v>1546</v>
      </c>
    </row>
    <row r="615" spans="1:2" x14ac:dyDescent="0.25">
      <c r="A615">
        <v>792.96697998046875</v>
      </c>
      <c r="B615">
        <v>1455</v>
      </c>
    </row>
    <row r="616" spans="1:2" x14ac:dyDescent="0.25">
      <c r="A616">
        <v>792.97900390625</v>
      </c>
      <c r="B616">
        <v>932</v>
      </c>
    </row>
    <row r="617" spans="1:2" x14ac:dyDescent="0.25">
      <c r="A617">
        <v>792.99102783203125</v>
      </c>
      <c r="B617">
        <v>581.70001220703125</v>
      </c>
    </row>
    <row r="618" spans="1:2" x14ac:dyDescent="0.25">
      <c r="A618">
        <v>793.00299072265625</v>
      </c>
      <c r="B618">
        <v>543.29998779296875</v>
      </c>
    </row>
    <row r="619" spans="1:2" x14ac:dyDescent="0.25">
      <c r="A619">
        <v>793.0159912109375</v>
      </c>
      <c r="B619">
        <v>507</v>
      </c>
    </row>
    <row r="620" spans="1:2" x14ac:dyDescent="0.25">
      <c r="A620">
        <v>793.02801513671875</v>
      </c>
      <c r="B620">
        <v>478</v>
      </c>
    </row>
    <row r="621" spans="1:2" x14ac:dyDescent="0.25">
      <c r="A621">
        <v>793.03997802734375</v>
      </c>
      <c r="B621">
        <v>489</v>
      </c>
    </row>
    <row r="622" spans="1:2" x14ac:dyDescent="0.25">
      <c r="A622">
        <v>793.052978515625</v>
      </c>
      <c r="B622">
        <v>568.29998779296875</v>
      </c>
    </row>
    <row r="623" spans="1:2" x14ac:dyDescent="0.25">
      <c r="A623">
        <v>793.06500244140625</v>
      </c>
      <c r="B623">
        <v>562.79998779296875</v>
      </c>
    </row>
    <row r="624" spans="1:2" x14ac:dyDescent="0.25">
      <c r="A624">
        <v>793.0770263671875</v>
      </c>
      <c r="B624">
        <v>355.79998779296875</v>
      </c>
    </row>
    <row r="625" spans="1:2" x14ac:dyDescent="0.25">
      <c r="A625">
        <v>793.09002685546875</v>
      </c>
      <c r="B625">
        <v>298.20001220703125</v>
      </c>
    </row>
    <row r="626" spans="1:2" x14ac:dyDescent="0.25">
      <c r="A626">
        <v>793.10198974609375</v>
      </c>
      <c r="B626">
        <v>436.5</v>
      </c>
    </row>
    <row r="627" spans="1:2" x14ac:dyDescent="0.25">
      <c r="A627">
        <v>793.114013671875</v>
      </c>
      <c r="B627">
        <v>526.29998779296875</v>
      </c>
    </row>
    <row r="628" spans="1:2" x14ac:dyDescent="0.25">
      <c r="A628">
        <v>793.1259765625</v>
      </c>
      <c r="B628">
        <v>570.20001220703125</v>
      </c>
    </row>
    <row r="629" spans="1:2" x14ac:dyDescent="0.25">
      <c r="A629">
        <v>793.13897705078125</v>
      </c>
      <c r="B629">
        <v>651.79998779296875</v>
      </c>
    </row>
    <row r="630" spans="1:2" x14ac:dyDescent="0.25">
      <c r="A630">
        <v>793.1510009765625</v>
      </c>
      <c r="B630">
        <v>669.5</v>
      </c>
    </row>
    <row r="631" spans="1:2" x14ac:dyDescent="0.25">
      <c r="A631">
        <v>793.16302490234375</v>
      </c>
      <c r="B631">
        <v>510.5</v>
      </c>
    </row>
    <row r="632" spans="1:2" x14ac:dyDescent="0.25">
      <c r="A632">
        <v>793.176025390625</v>
      </c>
      <c r="B632">
        <v>330.5</v>
      </c>
    </row>
    <row r="633" spans="1:2" x14ac:dyDescent="0.25">
      <c r="A633">
        <v>793.18798828125</v>
      </c>
      <c r="B633">
        <v>263.79998779296875</v>
      </c>
    </row>
    <row r="634" spans="1:2" x14ac:dyDescent="0.25">
      <c r="A634">
        <v>793.20001220703125</v>
      </c>
      <c r="B634">
        <v>275</v>
      </c>
    </row>
    <row r="635" spans="1:2" x14ac:dyDescent="0.25">
      <c r="A635">
        <v>793.21197509765625</v>
      </c>
      <c r="B635">
        <v>311</v>
      </c>
    </row>
    <row r="636" spans="1:2" x14ac:dyDescent="0.25">
      <c r="A636">
        <v>793.2249755859375</v>
      </c>
      <c r="B636">
        <v>355.29998779296875</v>
      </c>
    </row>
    <row r="637" spans="1:2" x14ac:dyDescent="0.25">
      <c r="A637">
        <v>793.23699951171875</v>
      </c>
      <c r="B637">
        <v>364.79998779296875</v>
      </c>
    </row>
    <row r="638" spans="1:2" x14ac:dyDescent="0.25">
      <c r="A638">
        <v>793.2490234375</v>
      </c>
      <c r="B638">
        <v>405</v>
      </c>
    </row>
    <row r="639" spans="1:2" x14ac:dyDescent="0.25">
      <c r="A639">
        <v>793.26202392578125</v>
      </c>
      <c r="B639">
        <v>495.70001220703125</v>
      </c>
    </row>
    <row r="640" spans="1:2" x14ac:dyDescent="0.25">
      <c r="A640">
        <v>793.27398681640625</v>
      </c>
      <c r="B640">
        <v>457.70001220703125</v>
      </c>
    </row>
    <row r="641" spans="1:2" x14ac:dyDescent="0.25">
      <c r="A641">
        <v>793.2860107421875</v>
      </c>
      <c r="B641">
        <v>350.70001220703125</v>
      </c>
    </row>
    <row r="642" spans="1:2" x14ac:dyDescent="0.25">
      <c r="A642">
        <v>793.29901123046875</v>
      </c>
      <c r="B642">
        <v>363</v>
      </c>
    </row>
    <row r="643" spans="1:2" x14ac:dyDescent="0.25">
      <c r="A643">
        <v>793.31097412109375</v>
      </c>
      <c r="B643">
        <v>526</v>
      </c>
    </row>
    <row r="644" spans="1:2" x14ac:dyDescent="0.25">
      <c r="A644">
        <v>793.322998046875</v>
      </c>
      <c r="B644">
        <v>760.29998779296875</v>
      </c>
    </row>
    <row r="645" spans="1:2" x14ac:dyDescent="0.25">
      <c r="A645">
        <v>793.33502197265625</v>
      </c>
      <c r="B645">
        <v>1884</v>
      </c>
    </row>
    <row r="646" spans="1:2" x14ac:dyDescent="0.25">
      <c r="A646">
        <v>793.3480224609375</v>
      </c>
      <c r="B646">
        <v>8018</v>
      </c>
    </row>
    <row r="647" spans="1:2" x14ac:dyDescent="0.25">
      <c r="A647">
        <v>793.3599853515625</v>
      </c>
      <c r="B647">
        <v>31330</v>
      </c>
    </row>
    <row r="648" spans="1:2" x14ac:dyDescent="0.25">
      <c r="A648">
        <v>793.37200927734375</v>
      </c>
      <c r="B648">
        <v>73430</v>
      </c>
    </row>
    <row r="649" spans="1:2" x14ac:dyDescent="0.25">
      <c r="A649">
        <v>793.385009765625</v>
      </c>
      <c r="B649">
        <v>95280</v>
      </c>
    </row>
    <row r="650" spans="1:2" x14ac:dyDescent="0.25">
      <c r="A650">
        <v>793.39697265625</v>
      </c>
      <c r="B650">
        <v>68180</v>
      </c>
    </row>
    <row r="651" spans="1:2" x14ac:dyDescent="0.25">
      <c r="A651">
        <v>793.40899658203125</v>
      </c>
      <c r="B651">
        <v>26710</v>
      </c>
    </row>
    <row r="652" spans="1:2" x14ac:dyDescent="0.25">
      <c r="A652">
        <v>793.4219970703125</v>
      </c>
      <c r="B652">
        <v>6263</v>
      </c>
    </row>
    <row r="653" spans="1:2" x14ac:dyDescent="0.25">
      <c r="A653">
        <v>793.43402099609375</v>
      </c>
      <c r="B653">
        <v>1602</v>
      </c>
    </row>
    <row r="654" spans="1:2" x14ac:dyDescent="0.25">
      <c r="A654">
        <v>793.44598388671875</v>
      </c>
      <c r="B654">
        <v>830.29998779296875</v>
      </c>
    </row>
    <row r="655" spans="1:2" x14ac:dyDescent="0.25">
      <c r="A655">
        <v>793.4580078125</v>
      </c>
      <c r="B655">
        <v>682.20001220703125</v>
      </c>
    </row>
    <row r="656" spans="1:2" x14ac:dyDescent="0.25">
      <c r="A656">
        <v>793.47100830078125</v>
      </c>
      <c r="B656">
        <v>621.29998779296875</v>
      </c>
    </row>
    <row r="657" spans="1:2" x14ac:dyDescent="0.25">
      <c r="A657">
        <v>793.48297119140625</v>
      </c>
      <c r="B657">
        <v>508.79998779296875</v>
      </c>
    </row>
    <row r="658" spans="1:2" x14ac:dyDescent="0.25">
      <c r="A658">
        <v>793.4949951171875</v>
      </c>
      <c r="B658">
        <v>417.79998779296875</v>
      </c>
    </row>
    <row r="659" spans="1:2" x14ac:dyDescent="0.25">
      <c r="A659">
        <v>793.50799560546875</v>
      </c>
      <c r="B659">
        <v>376.79998779296875</v>
      </c>
    </row>
    <row r="660" spans="1:2" x14ac:dyDescent="0.25">
      <c r="A660">
        <v>793.52001953125</v>
      </c>
      <c r="B660">
        <v>304.70001220703125</v>
      </c>
    </row>
    <row r="661" spans="1:2" x14ac:dyDescent="0.25">
      <c r="A661">
        <v>793.531982421875</v>
      </c>
      <c r="B661">
        <v>314.79998779296875</v>
      </c>
    </row>
    <row r="662" spans="1:2" x14ac:dyDescent="0.25">
      <c r="A662">
        <v>793.54400634765625</v>
      </c>
      <c r="B662">
        <v>382.5</v>
      </c>
    </row>
    <row r="663" spans="1:2" x14ac:dyDescent="0.25">
      <c r="A663">
        <v>793.5570068359375</v>
      </c>
      <c r="B663">
        <v>348.20001220703125</v>
      </c>
    </row>
    <row r="664" spans="1:2" x14ac:dyDescent="0.25">
      <c r="A664">
        <v>793.5689697265625</v>
      </c>
      <c r="B664">
        <v>235.69999694824219</v>
      </c>
    </row>
    <row r="665" spans="1:2" x14ac:dyDescent="0.25">
      <c r="A665">
        <v>793.58099365234375</v>
      </c>
      <c r="B665">
        <v>191.80000305175781</v>
      </c>
    </row>
    <row r="666" spans="1:2" x14ac:dyDescent="0.25">
      <c r="A666">
        <v>793.593994140625</v>
      </c>
      <c r="B666">
        <v>230</v>
      </c>
    </row>
    <row r="667" spans="1:2" x14ac:dyDescent="0.25">
      <c r="A667">
        <v>793.60601806640625</v>
      </c>
      <c r="B667">
        <v>242.80000305175781</v>
      </c>
    </row>
    <row r="668" spans="1:2" x14ac:dyDescent="0.25">
      <c r="A668">
        <v>793.61798095703125</v>
      </c>
      <c r="B668">
        <v>229.5</v>
      </c>
    </row>
    <row r="669" spans="1:2" x14ac:dyDescent="0.25">
      <c r="A669">
        <v>793.6309814453125</v>
      </c>
      <c r="B669">
        <v>303.29998779296875</v>
      </c>
    </row>
    <row r="670" spans="1:2" x14ac:dyDescent="0.25">
      <c r="A670">
        <v>793.64300537109375</v>
      </c>
      <c r="B670">
        <v>425.79998779296875</v>
      </c>
    </row>
    <row r="671" spans="1:2" x14ac:dyDescent="0.25">
      <c r="A671">
        <v>793.655029296875</v>
      </c>
      <c r="B671">
        <v>447.29998779296875</v>
      </c>
    </row>
    <row r="672" spans="1:2" x14ac:dyDescent="0.25">
      <c r="A672">
        <v>793.6669921875</v>
      </c>
      <c r="B672">
        <v>398</v>
      </c>
    </row>
    <row r="673" spans="1:2" x14ac:dyDescent="0.25">
      <c r="A673">
        <v>793.67999267578125</v>
      </c>
      <c r="B673">
        <v>342.20001220703125</v>
      </c>
    </row>
    <row r="674" spans="1:2" x14ac:dyDescent="0.25">
      <c r="A674">
        <v>793.6920166015625</v>
      </c>
      <c r="B674">
        <v>311</v>
      </c>
    </row>
    <row r="675" spans="1:2" x14ac:dyDescent="0.25">
      <c r="A675">
        <v>793.7039794921875</v>
      </c>
      <c r="B675">
        <v>298.70001220703125</v>
      </c>
    </row>
    <row r="676" spans="1:2" x14ac:dyDescent="0.25">
      <c r="A676">
        <v>793.71697998046875</v>
      </c>
      <c r="B676">
        <v>252.5</v>
      </c>
    </row>
    <row r="677" spans="1:2" x14ac:dyDescent="0.25">
      <c r="A677">
        <v>793.72900390625</v>
      </c>
      <c r="B677">
        <v>230.80000305175781</v>
      </c>
    </row>
    <row r="678" spans="1:2" x14ac:dyDescent="0.25">
      <c r="A678">
        <v>793.74102783203125</v>
      </c>
      <c r="B678">
        <v>247</v>
      </c>
    </row>
    <row r="679" spans="1:2" x14ac:dyDescent="0.25">
      <c r="A679">
        <v>793.7540283203125</v>
      </c>
      <c r="B679">
        <v>230.80000305175781</v>
      </c>
    </row>
    <row r="680" spans="1:2" x14ac:dyDescent="0.25">
      <c r="A680">
        <v>793.7659912109375</v>
      </c>
      <c r="B680">
        <v>212.30000305175781</v>
      </c>
    </row>
    <row r="681" spans="1:2" x14ac:dyDescent="0.25">
      <c r="A681">
        <v>793.77801513671875</v>
      </c>
      <c r="B681">
        <v>297.5</v>
      </c>
    </row>
    <row r="682" spans="1:2" x14ac:dyDescent="0.25">
      <c r="A682">
        <v>793.78997802734375</v>
      </c>
      <c r="B682">
        <v>435</v>
      </c>
    </row>
    <row r="683" spans="1:2" x14ac:dyDescent="0.25">
      <c r="A683">
        <v>793.802978515625</v>
      </c>
      <c r="B683">
        <v>427.29998779296875</v>
      </c>
    </row>
    <row r="684" spans="1:2" x14ac:dyDescent="0.25">
      <c r="A684">
        <v>793.81500244140625</v>
      </c>
      <c r="B684">
        <v>344.5</v>
      </c>
    </row>
    <row r="685" spans="1:2" x14ac:dyDescent="0.25">
      <c r="A685">
        <v>793.8270263671875</v>
      </c>
      <c r="B685">
        <v>488</v>
      </c>
    </row>
    <row r="686" spans="1:2" x14ac:dyDescent="0.25">
      <c r="A686">
        <v>793.84002685546875</v>
      </c>
      <c r="B686">
        <v>1398</v>
      </c>
    </row>
    <row r="687" spans="1:2" x14ac:dyDescent="0.25">
      <c r="A687">
        <v>793.85198974609375</v>
      </c>
      <c r="B687">
        <v>5401</v>
      </c>
    </row>
    <row r="688" spans="1:2" x14ac:dyDescent="0.25">
      <c r="A688">
        <v>793.864013671875</v>
      </c>
      <c r="B688">
        <v>16600</v>
      </c>
    </row>
    <row r="689" spans="1:2" x14ac:dyDescent="0.25">
      <c r="A689">
        <v>793.87701416015625</v>
      </c>
      <c r="B689">
        <v>30940</v>
      </c>
    </row>
    <row r="690" spans="1:2" x14ac:dyDescent="0.25">
      <c r="A690">
        <v>793.88897705078125</v>
      </c>
      <c r="B690">
        <v>34620</v>
      </c>
    </row>
    <row r="691" spans="1:2" x14ac:dyDescent="0.25">
      <c r="A691">
        <v>793.9010009765625</v>
      </c>
      <c r="B691">
        <v>23990</v>
      </c>
    </row>
    <row r="692" spans="1:2" x14ac:dyDescent="0.25">
      <c r="A692">
        <v>793.91302490234375</v>
      </c>
      <c r="B692">
        <v>10590</v>
      </c>
    </row>
    <row r="693" spans="1:2" x14ac:dyDescent="0.25">
      <c r="A693">
        <v>793.926025390625</v>
      </c>
      <c r="B693">
        <v>3213</v>
      </c>
    </row>
    <row r="694" spans="1:2" x14ac:dyDescent="0.25">
      <c r="A694">
        <v>793.93798828125</v>
      </c>
      <c r="B694">
        <v>933.79998779296875</v>
      </c>
    </row>
    <row r="695" spans="1:2" x14ac:dyDescent="0.25">
      <c r="A695">
        <v>793.95001220703125</v>
      </c>
      <c r="B695">
        <v>446</v>
      </c>
    </row>
    <row r="696" spans="1:2" x14ac:dyDescent="0.25">
      <c r="A696">
        <v>793.9630126953125</v>
      </c>
      <c r="B696">
        <v>359.5</v>
      </c>
    </row>
    <row r="697" spans="1:2" x14ac:dyDescent="0.25">
      <c r="A697">
        <v>793.9749755859375</v>
      </c>
      <c r="B697">
        <v>286</v>
      </c>
    </row>
    <row r="698" spans="1:2" x14ac:dyDescent="0.25">
      <c r="A698">
        <v>793.98699951171875</v>
      </c>
      <c r="B698">
        <v>205.80000305175781</v>
      </c>
    </row>
    <row r="699" spans="1:2" x14ac:dyDescent="0.25">
      <c r="A699">
        <v>794</v>
      </c>
      <c r="B699">
        <v>176</v>
      </c>
    </row>
    <row r="700" spans="1:2" x14ac:dyDescent="0.25">
      <c r="A700">
        <v>794.01202392578125</v>
      </c>
      <c r="B700">
        <v>179</v>
      </c>
    </row>
    <row r="701" spans="1:2" x14ac:dyDescent="0.25">
      <c r="A701">
        <v>794.02398681640625</v>
      </c>
      <c r="B701">
        <v>210.69999694824219</v>
      </c>
    </row>
    <row r="702" spans="1:2" x14ac:dyDescent="0.25">
      <c r="A702">
        <v>794.0360107421875</v>
      </c>
      <c r="B702">
        <v>224</v>
      </c>
    </row>
    <row r="703" spans="1:2" x14ac:dyDescent="0.25">
      <c r="A703">
        <v>794.04901123046875</v>
      </c>
      <c r="B703">
        <v>189.80000305175781</v>
      </c>
    </row>
    <row r="704" spans="1:2" x14ac:dyDescent="0.25">
      <c r="A704">
        <v>794.06097412109375</v>
      </c>
      <c r="B704">
        <v>193</v>
      </c>
    </row>
    <row r="705" spans="1:2" x14ac:dyDescent="0.25">
      <c r="A705">
        <v>794.072998046875</v>
      </c>
      <c r="B705">
        <v>224.80000305175781</v>
      </c>
    </row>
    <row r="706" spans="1:2" x14ac:dyDescent="0.25">
      <c r="A706">
        <v>794.08599853515625</v>
      </c>
      <c r="B706">
        <v>222</v>
      </c>
    </row>
    <row r="707" spans="1:2" x14ac:dyDescent="0.25">
      <c r="A707">
        <v>794.0980224609375</v>
      </c>
      <c r="B707">
        <v>176.80000305175781</v>
      </c>
    </row>
    <row r="708" spans="1:2" x14ac:dyDescent="0.25">
      <c r="A708">
        <v>794.1099853515625</v>
      </c>
      <c r="B708">
        <v>101.30000305175781</v>
      </c>
    </row>
    <row r="709" spans="1:2" x14ac:dyDescent="0.25">
      <c r="A709">
        <v>794.12298583984375</v>
      </c>
      <c r="B709">
        <v>76.75</v>
      </c>
    </row>
    <row r="710" spans="1:2" x14ac:dyDescent="0.25">
      <c r="A710">
        <v>794.135009765625</v>
      </c>
      <c r="B710">
        <v>114</v>
      </c>
    </row>
    <row r="711" spans="1:2" x14ac:dyDescent="0.25">
      <c r="A711">
        <v>794.14697265625</v>
      </c>
      <c r="B711">
        <v>125</v>
      </c>
    </row>
    <row r="712" spans="1:2" x14ac:dyDescent="0.25">
      <c r="A712">
        <v>794.15899658203125</v>
      </c>
      <c r="B712">
        <v>105.5</v>
      </c>
    </row>
    <row r="713" spans="1:2" x14ac:dyDescent="0.25">
      <c r="A713">
        <v>794.1719970703125</v>
      </c>
      <c r="B713">
        <v>139.30000305175781</v>
      </c>
    </row>
    <row r="714" spans="1:2" x14ac:dyDescent="0.25">
      <c r="A714">
        <v>794.18402099609375</v>
      </c>
      <c r="B714">
        <v>223.5</v>
      </c>
    </row>
    <row r="715" spans="1:2" x14ac:dyDescent="0.25">
      <c r="A715">
        <v>794.19598388671875</v>
      </c>
      <c r="B715">
        <v>235</v>
      </c>
    </row>
    <row r="716" spans="1:2" x14ac:dyDescent="0.25">
      <c r="A716">
        <v>794.208984375</v>
      </c>
      <c r="B716">
        <v>153.30000305175781</v>
      </c>
    </row>
    <row r="717" spans="1:2" x14ac:dyDescent="0.25">
      <c r="A717">
        <v>794.22100830078125</v>
      </c>
      <c r="B717">
        <v>110</v>
      </c>
    </row>
    <row r="718" spans="1:2" x14ac:dyDescent="0.25">
      <c r="A718">
        <v>794.23297119140625</v>
      </c>
      <c r="B718">
        <v>117</v>
      </c>
    </row>
    <row r="719" spans="1:2" x14ac:dyDescent="0.25">
      <c r="A719">
        <v>794.2459716796875</v>
      </c>
      <c r="B719">
        <v>100.80000305175781</v>
      </c>
    </row>
    <row r="720" spans="1:2" x14ac:dyDescent="0.25">
      <c r="A720">
        <v>794.25799560546875</v>
      </c>
      <c r="B720">
        <v>94.75</v>
      </c>
    </row>
    <row r="721" spans="1:2" x14ac:dyDescent="0.25">
      <c r="A721">
        <v>794.27001953125</v>
      </c>
      <c r="B721">
        <v>120.19999694824219</v>
      </c>
    </row>
    <row r="722" spans="1:2" x14ac:dyDescent="0.25">
      <c r="A722">
        <v>794.28302001953125</v>
      </c>
      <c r="B722">
        <v>192.80000305175781</v>
      </c>
    </row>
    <row r="723" spans="1:2" x14ac:dyDescent="0.25">
      <c r="A723">
        <v>794.29498291015625</v>
      </c>
      <c r="B723">
        <v>304.70001220703125</v>
      </c>
    </row>
    <row r="724" spans="1:2" x14ac:dyDescent="0.25">
      <c r="A724">
        <v>794.3070068359375</v>
      </c>
      <c r="B724">
        <v>328.29998779296875</v>
      </c>
    </row>
    <row r="725" spans="1:2" x14ac:dyDescent="0.25">
      <c r="A725">
        <v>794.3189697265625</v>
      </c>
      <c r="B725">
        <v>303.79998779296875</v>
      </c>
    </row>
    <row r="726" spans="1:2" x14ac:dyDescent="0.25">
      <c r="A726">
        <v>794.33197021484375</v>
      </c>
      <c r="B726">
        <v>446</v>
      </c>
    </row>
    <row r="727" spans="1:2" x14ac:dyDescent="0.25">
      <c r="A727">
        <v>794.343994140625</v>
      </c>
      <c r="B727">
        <v>962</v>
      </c>
    </row>
    <row r="728" spans="1:2" x14ac:dyDescent="0.25">
      <c r="A728">
        <v>794.35601806640625</v>
      </c>
      <c r="B728">
        <v>3278</v>
      </c>
    </row>
    <row r="729" spans="1:2" x14ac:dyDescent="0.25">
      <c r="A729">
        <v>794.3690185546875</v>
      </c>
      <c r="B729">
        <v>7715</v>
      </c>
    </row>
    <row r="730" spans="1:2" x14ac:dyDescent="0.25">
      <c r="A730">
        <v>794.3809814453125</v>
      </c>
      <c r="B730">
        <v>11050</v>
      </c>
    </row>
    <row r="731" spans="1:2" x14ac:dyDescent="0.25">
      <c r="A731">
        <v>794.39300537109375</v>
      </c>
      <c r="B731">
        <v>10680</v>
      </c>
    </row>
    <row r="732" spans="1:2" x14ac:dyDescent="0.25">
      <c r="A732">
        <v>794.406005859375</v>
      </c>
      <c r="B732">
        <v>7191</v>
      </c>
    </row>
    <row r="733" spans="1:2" x14ac:dyDescent="0.25">
      <c r="A733">
        <v>794.41802978515625</v>
      </c>
      <c r="B733">
        <v>3339</v>
      </c>
    </row>
    <row r="734" spans="1:2" x14ac:dyDescent="0.25">
      <c r="A734">
        <v>794.42999267578125</v>
      </c>
      <c r="B734">
        <v>1210</v>
      </c>
    </row>
    <row r="735" spans="1:2" x14ac:dyDescent="0.25">
      <c r="A735">
        <v>794.4429931640625</v>
      </c>
      <c r="B735">
        <v>491</v>
      </c>
    </row>
    <row r="736" spans="1:2" x14ac:dyDescent="0.25">
      <c r="A736">
        <v>794.45501708984375</v>
      </c>
      <c r="B736">
        <v>334.20001220703125</v>
      </c>
    </row>
    <row r="737" spans="1:2" x14ac:dyDescent="0.25">
      <c r="A737">
        <v>794.46697998046875</v>
      </c>
      <c r="B737">
        <v>308.29998779296875</v>
      </c>
    </row>
    <row r="738" spans="1:2" x14ac:dyDescent="0.25">
      <c r="A738">
        <v>794.47900390625</v>
      </c>
      <c r="B738">
        <v>243</v>
      </c>
    </row>
    <row r="739" spans="1:2" x14ac:dyDescent="0.25">
      <c r="A739">
        <v>794.49200439453125</v>
      </c>
      <c r="B739">
        <v>171</v>
      </c>
    </row>
    <row r="740" spans="1:2" x14ac:dyDescent="0.25">
      <c r="A740">
        <v>794.5040283203125</v>
      </c>
      <c r="B740">
        <v>119.80000305175781</v>
      </c>
    </row>
    <row r="741" spans="1:2" x14ac:dyDescent="0.25">
      <c r="A741">
        <v>794.5159912109375</v>
      </c>
      <c r="B741">
        <v>85.25</v>
      </c>
    </row>
    <row r="742" spans="1:2" x14ac:dyDescent="0.25">
      <c r="A742">
        <v>794.52899169921875</v>
      </c>
      <c r="B742">
        <v>65.5</v>
      </c>
    </row>
    <row r="743" spans="1:2" x14ac:dyDescent="0.25">
      <c r="A743">
        <v>794.541015625</v>
      </c>
      <c r="B743">
        <v>62</v>
      </c>
    </row>
    <row r="744" spans="1:2" x14ac:dyDescent="0.25">
      <c r="A744">
        <v>794.552978515625</v>
      </c>
      <c r="B744">
        <v>81.5</v>
      </c>
    </row>
    <row r="745" spans="1:2" x14ac:dyDescent="0.25">
      <c r="A745">
        <v>794.56597900390625</v>
      </c>
      <c r="B745">
        <v>114</v>
      </c>
    </row>
    <row r="746" spans="1:2" x14ac:dyDescent="0.25">
      <c r="A746">
        <v>794.5780029296875</v>
      </c>
      <c r="B746">
        <v>132.5</v>
      </c>
    </row>
    <row r="747" spans="1:2" x14ac:dyDescent="0.25">
      <c r="A747">
        <v>794.59002685546875</v>
      </c>
      <c r="B747">
        <v>151.80000305175781</v>
      </c>
    </row>
    <row r="748" spans="1:2" x14ac:dyDescent="0.25">
      <c r="A748">
        <v>794.60198974609375</v>
      </c>
      <c r="B748">
        <v>186.5</v>
      </c>
    </row>
    <row r="749" spans="1:2" x14ac:dyDescent="0.25">
      <c r="A749">
        <v>794.614990234375</v>
      </c>
      <c r="B749">
        <v>172.5</v>
      </c>
    </row>
    <row r="750" spans="1:2" x14ac:dyDescent="0.25">
      <c r="A750">
        <v>794.62701416015625</v>
      </c>
      <c r="B750">
        <v>101.80000305175781</v>
      </c>
    </row>
    <row r="751" spans="1:2" x14ac:dyDescent="0.25">
      <c r="A751">
        <v>794.63897705078125</v>
      </c>
      <c r="B751">
        <v>91</v>
      </c>
    </row>
    <row r="752" spans="1:2" x14ac:dyDescent="0.25">
      <c r="A752">
        <v>794.6519775390625</v>
      </c>
      <c r="B752">
        <v>138.30000305175781</v>
      </c>
    </row>
    <row r="753" spans="1:2" x14ac:dyDescent="0.25">
      <c r="A753">
        <v>794.66400146484375</v>
      </c>
      <c r="B753">
        <v>139.80000305175781</v>
      </c>
    </row>
    <row r="754" spans="1:2" x14ac:dyDescent="0.25">
      <c r="A754">
        <v>794.676025390625</v>
      </c>
      <c r="B754">
        <v>122.80000305175781</v>
      </c>
    </row>
    <row r="755" spans="1:2" x14ac:dyDescent="0.25">
      <c r="A755">
        <v>794.68902587890625</v>
      </c>
      <c r="B755">
        <v>116.80000305175781</v>
      </c>
    </row>
    <row r="756" spans="1:2" x14ac:dyDescent="0.25">
      <c r="A756">
        <v>794.70098876953125</v>
      </c>
      <c r="B756">
        <v>108</v>
      </c>
    </row>
    <row r="757" spans="1:2" x14ac:dyDescent="0.25">
      <c r="A757">
        <v>794.7130126953125</v>
      </c>
      <c r="B757">
        <v>106.30000305175781</v>
      </c>
    </row>
    <row r="758" spans="1:2" x14ac:dyDescent="0.25">
      <c r="A758">
        <v>794.72601318359375</v>
      </c>
      <c r="B758">
        <v>111.69999694824219</v>
      </c>
    </row>
    <row r="759" spans="1:2" x14ac:dyDescent="0.25">
      <c r="A759">
        <v>794.73797607421875</v>
      </c>
      <c r="B759">
        <v>113.30000305175781</v>
      </c>
    </row>
    <row r="760" spans="1:2" x14ac:dyDescent="0.25">
      <c r="A760">
        <v>794.75</v>
      </c>
      <c r="B760">
        <v>122.5</v>
      </c>
    </row>
    <row r="761" spans="1:2" x14ac:dyDescent="0.25">
      <c r="A761">
        <v>794.76202392578125</v>
      </c>
      <c r="B761">
        <v>125.80000305175781</v>
      </c>
    </row>
    <row r="762" spans="1:2" x14ac:dyDescent="0.25">
      <c r="A762">
        <v>794.7750244140625</v>
      </c>
      <c r="B762">
        <v>104.80000305175781</v>
      </c>
    </row>
    <row r="763" spans="1:2" x14ac:dyDescent="0.25">
      <c r="A763">
        <v>794.7869873046875</v>
      </c>
      <c r="B763">
        <v>110</v>
      </c>
    </row>
    <row r="764" spans="1:2" x14ac:dyDescent="0.25">
      <c r="A764">
        <v>794.79901123046875</v>
      </c>
      <c r="B764">
        <v>113</v>
      </c>
    </row>
    <row r="765" spans="1:2" x14ac:dyDescent="0.25">
      <c r="A765">
        <v>794.81201171875</v>
      </c>
      <c r="B765">
        <v>116.80000305175781</v>
      </c>
    </row>
    <row r="766" spans="1:2" x14ac:dyDescent="0.25">
      <c r="A766">
        <v>794.823974609375</v>
      </c>
      <c r="B766">
        <v>189</v>
      </c>
    </row>
    <row r="767" spans="1:2" x14ac:dyDescent="0.25">
      <c r="A767">
        <v>794.83599853515625</v>
      </c>
      <c r="B767">
        <v>275.20001220703125</v>
      </c>
    </row>
    <row r="768" spans="1:2" x14ac:dyDescent="0.25">
      <c r="A768">
        <v>794.8489990234375</v>
      </c>
      <c r="B768">
        <v>532.5</v>
      </c>
    </row>
    <row r="769" spans="1:2" x14ac:dyDescent="0.25">
      <c r="A769">
        <v>794.86102294921875</v>
      </c>
      <c r="B769">
        <v>1343</v>
      </c>
    </row>
    <row r="770" spans="1:2" x14ac:dyDescent="0.25">
      <c r="A770">
        <v>794.87298583984375</v>
      </c>
      <c r="B770">
        <v>2541</v>
      </c>
    </row>
    <row r="771" spans="1:2" x14ac:dyDescent="0.25">
      <c r="A771">
        <v>794.885986328125</v>
      </c>
      <c r="B771">
        <v>3366</v>
      </c>
    </row>
    <row r="772" spans="1:2" x14ac:dyDescent="0.25">
      <c r="A772">
        <v>794.89801025390625</v>
      </c>
      <c r="B772">
        <v>3109</v>
      </c>
    </row>
    <row r="773" spans="1:2" x14ac:dyDescent="0.25">
      <c r="A773">
        <v>794.90997314453125</v>
      </c>
      <c r="B773">
        <v>1990</v>
      </c>
    </row>
    <row r="774" spans="1:2" x14ac:dyDescent="0.25">
      <c r="A774">
        <v>794.9219970703125</v>
      </c>
      <c r="B774">
        <v>1013</v>
      </c>
    </row>
    <row r="775" spans="1:2" x14ac:dyDescent="0.25">
      <c r="A775">
        <v>794.93499755859375</v>
      </c>
      <c r="B775">
        <v>520.70001220703125</v>
      </c>
    </row>
    <row r="776" spans="1:2" x14ac:dyDescent="0.25">
      <c r="A776">
        <v>794.947021484375</v>
      </c>
      <c r="B776">
        <v>295.79998779296875</v>
      </c>
    </row>
    <row r="777" spans="1:2" x14ac:dyDescent="0.25">
      <c r="A777">
        <v>794.958984375</v>
      </c>
      <c r="B777">
        <v>193.5</v>
      </c>
    </row>
    <row r="778" spans="1:2" x14ac:dyDescent="0.25">
      <c r="A778">
        <v>794.97198486328125</v>
      </c>
      <c r="B778">
        <v>146</v>
      </c>
    </row>
    <row r="779" spans="1:2" x14ac:dyDescent="0.25">
      <c r="A779">
        <v>794.9840087890625</v>
      </c>
      <c r="B779">
        <v>126.80000305175781</v>
      </c>
    </row>
    <row r="780" spans="1:2" x14ac:dyDescent="0.25">
      <c r="A780">
        <v>794.9959716796875</v>
      </c>
      <c r="B780">
        <v>85.75</v>
      </c>
    </row>
    <row r="781" spans="1:2" x14ac:dyDescent="0.25">
      <c r="A781">
        <v>795.00897216796875</v>
      </c>
      <c r="B781">
        <v>62</v>
      </c>
    </row>
    <row r="782" spans="1:2" x14ac:dyDescent="0.25">
      <c r="A782">
        <v>795.02099609375</v>
      </c>
      <c r="B782">
        <v>70.25</v>
      </c>
    </row>
    <row r="783" spans="1:2" x14ac:dyDescent="0.25">
      <c r="A783">
        <v>795.03302001953125</v>
      </c>
      <c r="B783">
        <v>75.25</v>
      </c>
    </row>
    <row r="784" spans="1:2" x14ac:dyDescent="0.25">
      <c r="A784">
        <v>795.0460205078125</v>
      </c>
      <c r="B784">
        <v>63</v>
      </c>
    </row>
    <row r="785" spans="1:2" x14ac:dyDescent="0.25">
      <c r="A785">
        <v>795.0579833984375</v>
      </c>
      <c r="B785">
        <v>45.25</v>
      </c>
    </row>
    <row r="786" spans="1:2" x14ac:dyDescent="0.25">
      <c r="A786">
        <v>795.07000732421875</v>
      </c>
      <c r="B786">
        <v>38.75</v>
      </c>
    </row>
    <row r="787" spans="1:2" x14ac:dyDescent="0.25">
      <c r="A787">
        <v>795.08197021484375</v>
      </c>
      <c r="B787">
        <v>34.75</v>
      </c>
    </row>
    <row r="788" spans="1:2" x14ac:dyDescent="0.25">
      <c r="A788">
        <v>795.094970703125</v>
      </c>
      <c r="B788">
        <v>49</v>
      </c>
    </row>
    <row r="789" spans="1:2" x14ac:dyDescent="0.25">
      <c r="A789">
        <v>795.10699462890625</v>
      </c>
      <c r="B789">
        <v>80.75</v>
      </c>
    </row>
    <row r="790" spans="1:2" x14ac:dyDescent="0.25">
      <c r="A790">
        <v>795.1190185546875</v>
      </c>
      <c r="B790">
        <v>95</v>
      </c>
    </row>
    <row r="791" spans="1:2" x14ac:dyDescent="0.25">
      <c r="A791">
        <v>795.13201904296875</v>
      </c>
      <c r="B791">
        <v>102</v>
      </c>
    </row>
    <row r="792" spans="1:2" x14ac:dyDescent="0.25">
      <c r="A792">
        <v>795.14398193359375</v>
      </c>
      <c r="B792">
        <v>134.5</v>
      </c>
    </row>
    <row r="793" spans="1:2" x14ac:dyDescent="0.25">
      <c r="A793">
        <v>795.156005859375</v>
      </c>
      <c r="B793">
        <v>144.80000305175781</v>
      </c>
    </row>
    <row r="794" spans="1:2" x14ac:dyDescent="0.25">
      <c r="A794">
        <v>795.16900634765625</v>
      </c>
      <c r="B794">
        <v>100.5</v>
      </c>
    </row>
    <row r="795" spans="1:2" x14ac:dyDescent="0.25">
      <c r="A795">
        <v>795.1810302734375</v>
      </c>
      <c r="B795">
        <v>74.25</v>
      </c>
    </row>
    <row r="796" spans="1:2" x14ac:dyDescent="0.25">
      <c r="A796">
        <v>795.1929931640625</v>
      </c>
      <c r="B796">
        <v>72.25</v>
      </c>
    </row>
    <row r="797" spans="1:2" x14ac:dyDescent="0.25">
      <c r="A797">
        <v>795.20599365234375</v>
      </c>
      <c r="B797">
        <v>73.75</v>
      </c>
    </row>
    <row r="798" spans="1:2" x14ac:dyDescent="0.25">
      <c r="A798">
        <v>795.218017578125</v>
      </c>
      <c r="B798">
        <v>87.5</v>
      </c>
    </row>
    <row r="799" spans="1:2" x14ac:dyDescent="0.25">
      <c r="A799">
        <v>795.22998046875</v>
      </c>
      <c r="B799">
        <v>73.25</v>
      </c>
    </row>
    <row r="800" spans="1:2" x14ac:dyDescent="0.25">
      <c r="A800">
        <v>795.24298095703125</v>
      </c>
      <c r="B800">
        <v>50</v>
      </c>
    </row>
    <row r="801" spans="1:2" x14ac:dyDescent="0.25">
      <c r="A801">
        <v>795.2550048828125</v>
      </c>
      <c r="B801">
        <v>77.5</v>
      </c>
    </row>
    <row r="802" spans="1:2" x14ac:dyDescent="0.25">
      <c r="A802">
        <v>795.26702880859375</v>
      </c>
      <c r="B802">
        <v>106</v>
      </c>
    </row>
    <row r="803" spans="1:2" x14ac:dyDescent="0.25">
      <c r="A803">
        <v>795.27899169921875</v>
      </c>
      <c r="B803">
        <v>89.75</v>
      </c>
    </row>
  </sheetData>
  <sheetProtection sheet="1" objects="1" scenarios="1" formatCells="0"/>
  <sortState ref="A1:B803">
    <sortCondition ref="A1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T801"/>
  <sheetViews>
    <sheetView workbookViewId="0"/>
  </sheetViews>
  <sheetFormatPr defaultRowHeight="15" x14ac:dyDescent="0.25"/>
  <cols>
    <col min="6" max="6" width="17.7109375" customWidth="1"/>
  </cols>
  <sheetData>
    <row r="1" spans="1:20" ht="15.75" thickBot="1" x14ac:dyDescent="0.3">
      <c r="A1">
        <v>785.42401123046875</v>
      </c>
      <c r="B1">
        <v>203</v>
      </c>
      <c r="C1" s="2" t="s">
        <v>18</v>
      </c>
      <c r="D1">
        <v>785.84002685546875</v>
      </c>
      <c r="E1">
        <v>7637</v>
      </c>
      <c r="G1" s="2" t="s">
        <v>20</v>
      </c>
      <c r="H1" s="2" t="s">
        <v>21</v>
      </c>
      <c r="I1" s="2" t="s">
        <v>21</v>
      </c>
      <c r="J1">
        <f>'hidden params'!J1</f>
        <v>1</v>
      </c>
      <c r="K1">
        <f>IF(ISNUMBER(D1),ROUND((D1-I$2)*$G$6,0),"")</f>
        <v>0</v>
      </c>
      <c r="L1">
        <f>IF(ISNUMBER((((EXP(GAMMALN($I$3+1)))/((EXP(GAMMALN(K1+1)))*(EXP(GAMMALN($I$3-K1+1))))))*(($I$8)^K1)*((1-$I$8)^($I$3-K1))),(((EXP(GAMMALN($I$3+1)))/((EXP(GAMMALN(K1+1)))*(EXP(GAMMALN($I$3-K1+1))))))*(($I$8)^K1)*((1-$I$8)^($I$3-K1)),0)</f>
        <v>3.5276345675467315E-2</v>
      </c>
      <c r="M1">
        <f>I$7*(L$1*J1) + $I$4</f>
        <v>4787.8622210145941</v>
      </c>
      <c r="N1">
        <f>IF(ISNUMBER((((EXP(GAMMALN($I$22+1)))/((EXP(GAMMALN(K1+1)))*(EXP(GAMMALN($I$22-K1+1))))))*(($I$11)^K1)*((1-$I$11)^($I$22-K1))),(((EXP(GAMMALN($I$22+1)))/((EXP(GAMMALN(K1+1)))*(EXP(GAMMALN($I$22-K1+1))))))*(($I$11)^K1)*((1-$I$11)^($I$22-K1)),0)</f>
        <v>3.7606390340340795E-3</v>
      </c>
      <c r="O1">
        <f>I$10*(N$1*J1) + $I$4</f>
        <v>1826.2240104433672</v>
      </c>
      <c r="P1">
        <f>IF(ISNUMBER(D1),SUM(M1,O1)-$I$4,"")</f>
        <v>5824.406935363344</v>
      </c>
      <c r="Q1">
        <f>IF(ISNUMBER(P1),P1-E1,"")</f>
        <v>-1812.593064636656</v>
      </c>
      <c r="R1">
        <f>IF(ISNUMBER(P1),Q1*Q1,"")</f>
        <v>3285493.6179689043</v>
      </c>
      <c r="S1">
        <f>IF(ISNUMBER(P1),((IF(P1&gt;E1,I$5*(P1-E1),P1-E1)))^2,"")</f>
        <v>3285493.6179689043</v>
      </c>
      <c r="T1">
        <f>IF(ISNUMBER(P1),(M1*D1),"")</f>
        <v>3762493.7763423929</v>
      </c>
    </row>
    <row r="2" spans="1:20" ht="15.75" thickTop="1" x14ac:dyDescent="0.25">
      <c r="A2">
        <v>785.43597412109375</v>
      </c>
      <c r="B2">
        <v>110.69999694824219</v>
      </c>
      <c r="C2" s="2" t="s">
        <v>19</v>
      </c>
      <c r="D2">
        <v>786.34197998046875</v>
      </c>
      <c r="E2">
        <v>38460</v>
      </c>
      <c r="F2" s="3" t="s">
        <v>22</v>
      </c>
      <c r="G2" s="4">
        <v>3.96136474609375</v>
      </c>
      <c r="H2" t="s">
        <v>431</v>
      </c>
      <c r="I2">
        <f>'hidden params'!I2</f>
        <v>785.83883500000002</v>
      </c>
      <c r="J2">
        <f>'hidden params'!J2</f>
        <v>0.80344617693080145</v>
      </c>
      <c r="K2">
        <f t="shared" ref="K2:K30" si="0">IF(ISNUMBER(D2),ROUND((D2-I$2)*$G$6,0),"")</f>
        <v>1</v>
      </c>
      <c r="L2">
        <f t="shared" ref="L2:L30" si="1">IF(ISNUMBER((((EXP(GAMMALN($I$3+1)))/((EXP(GAMMALN(K2+1)))*(EXP(GAMMALN($I$3-K2+1))))))*(($I$8)^K2)*((1-$I$8)^($I$3-K2))),(((EXP(GAMMALN($I$3+1)))/((EXP(GAMMALN(K2+1)))*(EXP(GAMMALN($I$3-K2+1))))))*(($I$8)^K2)*((1-$I$8)^($I$3-K2)),0)</f>
        <v>0.21026677565438073</v>
      </c>
      <c r="M2">
        <f>I$7*((L$1*J2)+(L$2*J1)) + $I$4</f>
        <v>27833.413373258329</v>
      </c>
      <c r="N2">
        <f t="shared" ref="N2:N30" si="2">IF(ISNUMBER((((EXP(GAMMALN($I$22+1)))/((EXP(GAMMALN(K2+1)))*(EXP(GAMMALN($I$22-K2+1))))))*(($I$11)^K2)*((1-$I$11)^($I$22-K2))),(((EXP(GAMMALN($I$22+1)))/((EXP(GAMMALN(K2+1)))*(EXP(GAMMALN($I$22-K2+1))))))*(($I$11)^K2)*((1-$I$11)^($I$22-K2)),0)</f>
        <v>3.2626367606097814E-2</v>
      </c>
      <c r="O2">
        <f>I$10*((N$1*J2)+(N$2*J1)) + $I$4</f>
        <v>10615.290956084638</v>
      </c>
      <c r="P2">
        <f t="shared" ref="P2:P30" si="3">IF(ISNUMBER(D2),SUM(M2,O2)-$I$4,"")</f>
        <v>37659.025033248348</v>
      </c>
      <c r="Q2">
        <f t="shared" ref="Q2:Q30" si="4">IF(ISNUMBER(P2),P2-E2,"")</f>
        <v>-800.97496675165166</v>
      </c>
      <c r="R2">
        <f t="shared" ref="R2:R30" si="5">IF(ISNUMBER(P2),Q2*Q2,"")</f>
        <v>641560.89736280951</v>
      </c>
      <c r="S2">
        <f t="shared" ref="S2:S30" si="6">IF(ISNUMBER(P2),((IF(P2&gt;E2,I$5*(P2-E2),P2-E2)))^2,"")</f>
        <v>641560.89736280951</v>
      </c>
      <c r="T2">
        <f t="shared" ref="T2:T30" si="7">IF(ISNUMBER(P2),(M2*D2),"")</f>
        <v>21886581.381542813</v>
      </c>
    </row>
    <row r="3" spans="1:20" x14ac:dyDescent="0.25">
      <c r="A3">
        <v>785.447998046875</v>
      </c>
      <c r="B3">
        <v>87.25</v>
      </c>
      <c r="D3">
        <v>786.843994140625</v>
      </c>
      <c r="E3">
        <v>109400</v>
      </c>
      <c r="F3" s="7" t="s">
        <v>16</v>
      </c>
      <c r="G3" s="8">
        <f>IF(ISBLANK(G2),"",$G$2*$G$6)</f>
        <v>7.9227294921875</v>
      </c>
      <c r="H3" s="22" t="s">
        <v>432</v>
      </c>
      <c r="I3" s="22">
        <v>3.1478983645162448</v>
      </c>
      <c r="J3">
        <f>'hidden params'!J3</f>
        <v>0.37217999724675188</v>
      </c>
      <c r="K3">
        <f t="shared" si="0"/>
        <v>2</v>
      </c>
      <c r="L3">
        <f t="shared" si="1"/>
        <v>0.42758331517583603</v>
      </c>
      <c r="M3">
        <f>I$7*((L$1*J3)+(L$2*J2)+(L$3*J1)) + $I$4</f>
        <v>69886.808898970688</v>
      </c>
      <c r="N3">
        <f t="shared" si="2"/>
        <v>0.12061260951451223</v>
      </c>
      <c r="O3">
        <f>I$10*((N$1*J3)+(N$2*J2)+(N$3*J1)) + $I$4</f>
        <v>41645.140736661531</v>
      </c>
      <c r="P3">
        <f t="shared" si="3"/>
        <v>110742.2703395376</v>
      </c>
      <c r="Q3">
        <f t="shared" si="4"/>
        <v>1342.2703395376011</v>
      </c>
      <c r="R3">
        <f t="shared" si="5"/>
        <v>1801689.6644023869</v>
      </c>
      <c r="S3">
        <f t="shared" si="6"/>
        <v>1801689.6644023869</v>
      </c>
      <c r="T3">
        <f t="shared" si="7"/>
        <v>54990015.851808675</v>
      </c>
    </row>
    <row r="4" spans="1:20" x14ac:dyDescent="0.25">
      <c r="A4">
        <v>785.46099853515625</v>
      </c>
      <c r="B4">
        <v>60.25</v>
      </c>
      <c r="D4">
        <v>787.34600830078125</v>
      </c>
      <c r="E4">
        <v>183500</v>
      </c>
      <c r="F4" s="5" t="s">
        <v>23</v>
      </c>
      <c r="G4" s="6">
        <v>787.9505615234375</v>
      </c>
      <c r="H4" t="s">
        <v>11</v>
      </c>
      <c r="I4">
        <v>789.67929609461657</v>
      </c>
      <c r="J4">
        <f>'hidden params'!J4</f>
        <v>0.12617301604219128</v>
      </c>
      <c r="K4">
        <f t="shared" si="0"/>
        <v>3</v>
      </c>
      <c r="L4">
        <f t="shared" si="1"/>
        <v>0.30979135628776711</v>
      </c>
      <c r="M4">
        <f>I$7*((L$1*J4)+(L$2*J3)+(L$3*J2)+(L$4*J1)) + $I$4</f>
        <v>84211.606735710026</v>
      </c>
      <c r="N4">
        <f t="shared" si="2"/>
        <v>0.24570324748551126</v>
      </c>
      <c r="O4">
        <f>I$10*((N$1*J4)+(N$2*J3)+(N$3*J2)+(N$4*J1)) + $I$4</f>
        <v>98700.699893915255</v>
      </c>
      <c r="P4">
        <f t="shared" si="3"/>
        <v>182122.62733353066</v>
      </c>
      <c r="Q4">
        <f t="shared" si="4"/>
        <v>-1377.3726664693386</v>
      </c>
      <c r="R4">
        <f t="shared" si="5"/>
        <v>1897155.4623368559</v>
      </c>
      <c r="S4">
        <f t="shared" si="6"/>
        <v>1897155.4623368559</v>
      </c>
      <c r="T4">
        <f t="shared" si="7"/>
        <v>66303672.415956475</v>
      </c>
    </row>
    <row r="5" spans="1:20" ht="15.75" thickBot="1" x14ac:dyDescent="0.3">
      <c r="A5">
        <v>785.4730224609375</v>
      </c>
      <c r="B5">
        <v>37</v>
      </c>
      <c r="D5">
        <v>787.8480224609375</v>
      </c>
      <c r="E5">
        <v>200800</v>
      </c>
      <c r="F5" s="9" t="s">
        <v>24</v>
      </c>
      <c r="G5" s="10">
        <f>($G$4-1.00794)*$G$6</f>
        <v>1573.8852430468751</v>
      </c>
      <c r="H5" t="s">
        <v>433</v>
      </c>
      <c r="I5">
        <f>'hidden params'!D2</f>
        <v>1</v>
      </c>
      <c r="J5">
        <f>'hidden params'!J5</f>
        <v>3.4501219851586933E-2</v>
      </c>
      <c r="K5">
        <f t="shared" si="0"/>
        <v>4</v>
      </c>
      <c r="L5">
        <f t="shared" si="1"/>
        <v>2.1688975575787868E-2</v>
      </c>
      <c r="M5">
        <f>I$7*((L$1*J5)+(L$2*J4)+(L$3*J3)+(L$4*J2)+(L$5*J1)) + $I$4</f>
        <v>52639.365933893525</v>
      </c>
      <c r="N5">
        <f t="shared" si="2"/>
        <v>0.29663738813487334</v>
      </c>
      <c r="O5">
        <f>I$10*((N$1*J5)+(N$2*J4)+(N$3*J3)+(N$4*J2)+(N$5*J1)) + $I$4</f>
        <v>150507.07751811674</v>
      </c>
      <c r="P5">
        <f t="shared" si="3"/>
        <v>202356.76415591568</v>
      </c>
      <c r="Q5">
        <f t="shared" si="4"/>
        <v>1556.7641559156764</v>
      </c>
      <c r="R5">
        <f t="shared" si="5"/>
        <v>2423514.6371438485</v>
      </c>
      <c r="S5">
        <f t="shared" si="6"/>
        <v>2423514.6371438485</v>
      </c>
      <c r="T5">
        <f t="shared" si="7"/>
        <v>41471820.354615651</v>
      </c>
    </row>
    <row r="6" spans="1:20" ht="15.75" thickTop="1" x14ac:dyDescent="0.25">
      <c r="A6">
        <v>785.4849853515625</v>
      </c>
      <c r="B6">
        <v>35.5</v>
      </c>
      <c r="D6">
        <v>788.35101318359375</v>
      </c>
      <c r="E6">
        <v>178000</v>
      </c>
      <c r="F6" t="s">
        <v>25</v>
      </c>
      <c r="G6">
        <v>2</v>
      </c>
      <c r="H6" t="s">
        <v>434</v>
      </c>
      <c r="I6">
        <f>SUM(S1:S30)</f>
        <v>30984637.949699391</v>
      </c>
      <c r="J6">
        <f>'hidden params'!J6</f>
        <v>8.0089009138998458E-3</v>
      </c>
      <c r="K6">
        <f t="shared" si="0"/>
        <v>5</v>
      </c>
      <c r="L6">
        <f t="shared" si="1"/>
        <v>0</v>
      </c>
      <c r="M6">
        <f>I$7*((L$1*J6)+(L$2*J5)+(L$3*J4)+(L$4*J3)+(L$5*J2)+(L$6*J1)) + $I$4</f>
        <v>22801.291285724994</v>
      </c>
      <c r="N6">
        <f t="shared" si="2"/>
        <v>0.21043534991482085</v>
      </c>
      <c r="O6">
        <f>I$10*((N$1*J6)+(N$2*J5)+(N$3*J4)+(N$4*J3)+(N$5*J2)+(N$6*J1)) + $I$4</f>
        <v>154201.7719041387</v>
      </c>
      <c r="P6">
        <f t="shared" si="3"/>
        <v>176213.38389376909</v>
      </c>
      <c r="Q6">
        <f t="shared" si="4"/>
        <v>-1786.6161062309111</v>
      </c>
      <c r="R6">
        <f t="shared" si="5"/>
        <v>3191997.1110437023</v>
      </c>
      <c r="S6">
        <f t="shared" si="6"/>
        <v>3191997.1110437023</v>
      </c>
      <c r="T6">
        <f t="shared" si="7"/>
        <v>17975421.086995546</v>
      </c>
    </row>
    <row r="7" spans="1:20" x14ac:dyDescent="0.25">
      <c r="A7">
        <v>785.49700927734375</v>
      </c>
      <c r="B7">
        <v>39.25</v>
      </c>
      <c r="D7">
        <v>788.85400390625</v>
      </c>
      <c r="E7">
        <v>115400</v>
      </c>
      <c r="F7" t="s">
        <v>26</v>
      </c>
      <c r="G7" s="11">
        <v>0.10000000149011612</v>
      </c>
      <c r="H7" s="22" t="s">
        <v>435</v>
      </c>
      <c r="I7" s="22">
        <v>113338.9201280133</v>
      </c>
      <c r="J7">
        <f>'hidden params'!J7</f>
        <v>1.6289556013377802E-3</v>
      </c>
      <c r="K7">
        <f t="shared" si="0"/>
        <v>6</v>
      </c>
      <c r="L7">
        <f t="shared" si="1"/>
        <v>0</v>
      </c>
      <c r="M7">
        <f>I$7*((L$1*J7)+(L$2*J6)+(L$3*J5)+(L$4*J4)+(L$5*J3)+(L$6*J2)+(L$7*J1)) + $I$4</f>
        <v>8004.0560831032144</v>
      </c>
      <c r="N7">
        <f t="shared" si="2"/>
        <v>7.9433341706237434E-2</v>
      </c>
      <c r="O7">
        <f>I$10*((N$1*J7)+(N$2*J6)+(N$3*J5)+(N$4*J4)+(N$5*J3)+(N$6*J2)+(N$7*J1)) + $I$4</f>
        <v>109481.35603108913</v>
      </c>
      <c r="P7">
        <f t="shared" si="3"/>
        <v>116695.73281809773</v>
      </c>
      <c r="Q7">
        <f t="shared" si="4"/>
        <v>1295.7328180977347</v>
      </c>
      <c r="R7">
        <f t="shared" si="5"/>
        <v>1678923.5358954973</v>
      </c>
      <c r="S7">
        <f t="shared" si="6"/>
        <v>1678923.5358954973</v>
      </c>
      <c r="T7">
        <f t="shared" si="7"/>
        <v>6314031.688646147</v>
      </c>
    </row>
    <row r="8" spans="1:20" x14ac:dyDescent="0.25">
      <c r="A8">
        <v>785.510009765625</v>
      </c>
      <c r="B8">
        <v>35</v>
      </c>
      <c r="D8">
        <v>789.35601806640625</v>
      </c>
      <c r="E8">
        <v>57280</v>
      </c>
      <c r="F8" t="s">
        <v>27</v>
      </c>
      <c r="G8" s="11">
        <v>2.9999999329447746E-2</v>
      </c>
      <c r="H8" s="22" t="s">
        <v>436</v>
      </c>
      <c r="I8" s="22">
        <v>0.65439833702634487</v>
      </c>
      <c r="J8">
        <f>'hidden params'!J8</f>
        <v>2.9654445356787595E-4</v>
      </c>
      <c r="K8">
        <f t="shared" si="0"/>
        <v>7</v>
      </c>
      <c r="L8">
        <f t="shared" si="1"/>
        <v>0</v>
      </c>
      <c r="M8">
        <f>I$7*((L$1*J8)+(L$2*J7)+(L$3*J6)+(L$4*J5)+(L$5*J4)+(L$6*J3)+(L$7*J2)+(L$8*J1)) + $I$4</f>
        <v>2739.3571391057658</v>
      </c>
      <c r="N8">
        <f t="shared" si="2"/>
        <v>1.1150675781386019E-2</v>
      </c>
      <c r="O8">
        <f>I$10*((N$1*J8)+(N$2*J7)+(N$3*J6)+(N$4*J5)+(N$5*J4)+(N$6*J3)+(N$7*J2)+(N$8*J1)) + $I$4</f>
        <v>55975.162367474593</v>
      </c>
      <c r="P8">
        <f t="shared" si="3"/>
        <v>57924.840210485738</v>
      </c>
      <c r="Q8">
        <f t="shared" si="4"/>
        <v>644.84021048573777</v>
      </c>
      <c r="R8">
        <f t="shared" si="5"/>
        <v>415818.89705929061</v>
      </c>
      <c r="S8">
        <f t="shared" si="6"/>
        <v>415818.89705929061</v>
      </c>
      <c r="T8">
        <f t="shared" si="7"/>
        <v>2162328.0433863099</v>
      </c>
    </row>
    <row r="9" spans="1:20" x14ac:dyDescent="0.25">
      <c r="A9">
        <v>785.52197265625</v>
      </c>
      <c r="B9">
        <v>38.5</v>
      </c>
      <c r="D9">
        <v>789.8590087890625</v>
      </c>
      <c r="E9">
        <v>24370</v>
      </c>
      <c r="F9" t="s">
        <v>28</v>
      </c>
      <c r="G9">
        <v>6</v>
      </c>
      <c r="H9" t="s">
        <v>442</v>
      </c>
      <c r="I9">
        <f>I3*I8</f>
        <v>2.0599794548673813</v>
      </c>
      <c r="J9">
        <f>'hidden params'!J9</f>
        <v>4.9062092495307995E-5</v>
      </c>
      <c r="K9">
        <f t="shared" si="0"/>
        <v>8</v>
      </c>
      <c r="L9">
        <f t="shared" si="1"/>
        <v>0</v>
      </c>
      <c r="M9">
        <f>I$7*((L$1*J9)+(L$2*J8)+(L$3*J7)+(L$4*J6)+(L$5*J5)+(L$6*J4)+(L$7*J3)+(L$8*J2)+(L$9*J1)) + $I$4</f>
        <v>1241.8996385319947</v>
      </c>
      <c r="N9">
        <f t="shared" si="2"/>
        <v>0</v>
      </c>
      <c r="O9">
        <f>I$10*((N$1*J9)+(N$2*J8)+(N$3*J7)+(N$4*J6)+(N$5*J5)+(N$6*J4)+(N$7*J3)+(N$8*J2)+(N$9*J1)) + $I$4</f>
        <v>22146.101343328039</v>
      </c>
      <c r="P9">
        <f t="shared" si="3"/>
        <v>22598.321685765419</v>
      </c>
      <c r="Q9">
        <f t="shared" si="4"/>
        <v>-1771.6783142345812</v>
      </c>
      <c r="R9">
        <f t="shared" si="5"/>
        <v>3138844.0491290875</v>
      </c>
      <c r="S9">
        <f t="shared" si="6"/>
        <v>3138844.0491290875</v>
      </c>
      <c r="T9">
        <f t="shared" si="7"/>
        <v>980925.61750637635</v>
      </c>
    </row>
    <row r="10" spans="1:20" x14ac:dyDescent="0.25">
      <c r="A10">
        <v>785.53399658203125</v>
      </c>
      <c r="B10">
        <v>62.25</v>
      </c>
      <c r="D10">
        <v>790.36199951171875</v>
      </c>
      <c r="E10">
        <v>9493</v>
      </c>
      <c r="F10" s="2" t="s">
        <v>19</v>
      </c>
      <c r="G10">
        <v>786.04266357421875</v>
      </c>
      <c r="H10" s="23" t="s">
        <v>448</v>
      </c>
      <c r="I10" s="23">
        <v>275629.94080738391</v>
      </c>
      <c r="J10">
        <f>'hidden params'!J10</f>
        <v>7.4618768218493286E-6</v>
      </c>
      <c r="K10">
        <f t="shared" si="0"/>
        <v>9</v>
      </c>
      <c r="L10">
        <f t="shared" si="1"/>
        <v>0</v>
      </c>
      <c r="M10">
        <f>I$7*((L1*J$10)+(L2*J$9)+(L3*J$8)+(L4*J$7)+(L5*J$6)+(L6*J$5)+(L7*J$4)+(L8*J$3)+(L9*J$2)+(L10*J$1)) + $I$4</f>
        <v>882.13189761387264</v>
      </c>
      <c r="N10">
        <f t="shared" si="2"/>
        <v>0</v>
      </c>
      <c r="O10">
        <f>I$10*((N1*J$10)+(N2*J$9)+(N3*J$8)+(N4*J$7)+(N5*J$6)+(N6*J$5)+(N7*J$4)+(N8*J$3)+(N9*J$2)+(N10*J$1)) + $I$4</f>
        <v>7472.6177141279431</v>
      </c>
      <c r="P10">
        <f t="shared" si="3"/>
        <v>7565.0703156471991</v>
      </c>
      <c r="Q10">
        <f t="shared" si="4"/>
        <v>-1927.9296843528009</v>
      </c>
      <c r="R10">
        <f t="shared" si="5"/>
        <v>3716912.8678086908</v>
      </c>
      <c r="S10">
        <f t="shared" si="6"/>
        <v>3716912.8678086908</v>
      </c>
      <c r="T10">
        <f t="shared" si="7"/>
        <v>697203.53043116711</v>
      </c>
    </row>
    <row r="11" spans="1:20" x14ac:dyDescent="0.25">
      <c r="A11">
        <v>785.5460205078125</v>
      </c>
      <c r="B11">
        <v>67.25</v>
      </c>
      <c r="D11">
        <f>D10 + (1/$G$6)</f>
        <v>790.86199951171875</v>
      </c>
      <c r="E11">
        <v>0</v>
      </c>
      <c r="F11" s="2" t="s">
        <v>29</v>
      </c>
      <c r="G11">
        <v>790.0040283203125</v>
      </c>
      <c r="H11" s="23" t="s">
        <v>449</v>
      </c>
      <c r="I11" s="23">
        <v>0.56182331619221815</v>
      </c>
      <c r="J11">
        <f>'hidden params'!J11</f>
        <v>1.052564504578221E-6</v>
      </c>
      <c r="K11">
        <f t="shared" si="0"/>
        <v>10</v>
      </c>
      <c r="L11">
        <f t="shared" si="1"/>
        <v>0</v>
      </c>
      <c r="M11">
        <f t="shared" ref="M11:M30" si="8">I$7*((L2*J$10)+(L3*J$9)+(L4*J$8)+(L5*J$7)+(L6*J$6)+(L7*J$5)+(L8*J$4)+(L9*J$3)+(L10*J$2)+(L11*J$1)) + $I$4</f>
        <v>806.65116510066935</v>
      </c>
      <c r="N11">
        <f t="shared" si="2"/>
        <v>0</v>
      </c>
      <c r="O11">
        <f t="shared" ref="O11:O30" si="9">I$10*((N2*J$10)+(N3*J$9)+(N4*J$8)+(N5*J$7)+(N6*J$6)+(N7*J$5)+(N8*J$4)+(N9*J$3)+(N10*J$2)+(N11*J$1)) + $I$4</f>
        <v>2552.3464050170478</v>
      </c>
      <c r="P11">
        <f t="shared" si="3"/>
        <v>2569.3182740231005</v>
      </c>
      <c r="Q11">
        <f t="shared" si="4"/>
        <v>2569.3182740231005</v>
      </c>
      <c r="R11">
        <f t="shared" si="5"/>
        <v>6601396.393229044</v>
      </c>
      <c r="S11">
        <f t="shared" si="6"/>
        <v>6601396.393229044</v>
      </c>
      <c r="T11">
        <f t="shared" si="7"/>
        <v>637949.75333997293</v>
      </c>
    </row>
    <row r="12" spans="1:20" x14ac:dyDescent="0.25">
      <c r="A12">
        <v>785.55902099609375</v>
      </c>
      <c r="B12">
        <v>42.5</v>
      </c>
      <c r="D12">
        <f>D11 + (1/$G$6)</f>
        <v>791.36199951171875</v>
      </c>
      <c r="E12">
        <v>0</v>
      </c>
      <c r="F12" t="s">
        <v>30</v>
      </c>
      <c r="G12" t="s">
        <v>31</v>
      </c>
      <c r="H12" t="s">
        <v>453</v>
      </c>
      <c r="I12">
        <f>I11*I22</f>
        <v>3.8015117731195773</v>
      </c>
      <c r="J12">
        <f>'hidden params'!J12</f>
        <v>1.3868021752309093E-7</v>
      </c>
      <c r="K12">
        <f t="shared" si="0"/>
        <v>11</v>
      </c>
      <c r="L12">
        <f t="shared" si="1"/>
        <v>0</v>
      </c>
      <c r="M12">
        <f t="shared" si="8"/>
        <v>792.49251901610501</v>
      </c>
      <c r="N12">
        <f t="shared" si="2"/>
        <v>0</v>
      </c>
      <c r="O12">
        <f t="shared" si="9"/>
        <v>1193.3659166873094</v>
      </c>
      <c r="P12">
        <f t="shared" si="3"/>
        <v>1196.1791396087979</v>
      </c>
      <c r="Q12">
        <f t="shared" si="4"/>
        <v>1196.1791396087979</v>
      </c>
      <c r="R12">
        <f t="shared" si="5"/>
        <v>1430844.534035244</v>
      </c>
      <c r="S12">
        <f t="shared" si="6"/>
        <v>1430844.534035244</v>
      </c>
      <c r="T12">
        <f t="shared" si="7"/>
        <v>627148.46444666362</v>
      </c>
    </row>
    <row r="13" spans="1:20" x14ac:dyDescent="0.25">
      <c r="A13">
        <v>785.57098388671875</v>
      </c>
      <c r="B13">
        <v>46.5</v>
      </c>
      <c r="D13">
        <f>D12 + (1/$G$6)</f>
        <v>791.86199951171875</v>
      </c>
      <c r="E13">
        <v>0</v>
      </c>
      <c r="F13">
        <v>20080</v>
      </c>
      <c r="H13" s="24"/>
      <c r="I13" s="24"/>
      <c r="J13">
        <f>'hidden params'!J13</f>
        <v>1.7100403136067916E-8</v>
      </c>
      <c r="K13">
        <f t="shared" si="0"/>
        <v>12</v>
      </c>
      <c r="L13">
        <f t="shared" si="1"/>
        <v>0</v>
      </c>
      <c r="M13">
        <f t="shared" si="8"/>
        <v>790.06189785371953</v>
      </c>
      <c r="N13">
        <f t="shared" si="2"/>
        <v>0</v>
      </c>
      <c r="O13">
        <f t="shared" si="9"/>
        <v>871.67604436742204</v>
      </c>
      <c r="P13">
        <f t="shared" si="3"/>
        <v>872.05864612652499</v>
      </c>
      <c r="Q13">
        <f t="shared" si="4"/>
        <v>872.05864612652499</v>
      </c>
      <c r="R13">
        <f t="shared" si="5"/>
        <v>760486.28228402778</v>
      </c>
      <c r="S13">
        <f t="shared" si="6"/>
        <v>760486.28228402778</v>
      </c>
      <c r="T13">
        <f t="shared" si="7"/>
        <v>625619.9941724696</v>
      </c>
    </row>
    <row r="14" spans="1:20" x14ac:dyDescent="0.25">
      <c r="A14">
        <v>785.5830078125</v>
      </c>
      <c r="B14">
        <v>65.5</v>
      </c>
      <c r="E14">
        <v>0</v>
      </c>
      <c r="F14">
        <v>20080</v>
      </c>
      <c r="H14" s="24"/>
      <c r="I14" s="24"/>
      <c r="J14">
        <f>'hidden params'!J14</f>
        <v>2.001917954263115E-9</v>
      </c>
      <c r="K14" t="str">
        <f t="shared" si="0"/>
        <v/>
      </c>
      <c r="L14">
        <f t="shared" si="1"/>
        <v>0</v>
      </c>
      <c r="M14">
        <f t="shared" si="8"/>
        <v>789.69763891805508</v>
      </c>
      <c r="N14">
        <f t="shared" si="2"/>
        <v>0</v>
      </c>
      <c r="O14">
        <f t="shared" si="9"/>
        <v>804.63424431669614</v>
      </c>
      <c r="P14" t="str">
        <f t="shared" si="3"/>
        <v/>
      </c>
      <c r="Q14" t="str">
        <f t="shared" si="4"/>
        <v/>
      </c>
      <c r="R14" t="str">
        <f t="shared" si="5"/>
        <v/>
      </c>
      <c r="S14" t="str">
        <f t="shared" si="6"/>
        <v/>
      </c>
      <c r="T14" t="str">
        <f t="shared" si="7"/>
        <v/>
      </c>
    </row>
    <row r="15" spans="1:20" x14ac:dyDescent="0.25">
      <c r="A15">
        <v>785.594970703125</v>
      </c>
      <c r="B15">
        <v>52</v>
      </c>
      <c r="E15">
        <v>0</v>
      </c>
      <c r="J15">
        <f>'hidden params'!J15</f>
        <v>0</v>
      </c>
      <c r="K15" t="str">
        <f t="shared" si="0"/>
        <v/>
      </c>
      <c r="L15">
        <f t="shared" si="1"/>
        <v>0</v>
      </c>
      <c r="M15">
        <f t="shared" si="8"/>
        <v>789.67929609461657</v>
      </c>
      <c r="N15">
        <f t="shared" si="2"/>
        <v>0</v>
      </c>
      <c r="O15">
        <f t="shared" si="9"/>
        <v>792.09769515594758</v>
      </c>
      <c r="P15" t="str">
        <f t="shared" si="3"/>
        <v/>
      </c>
      <c r="Q15" t="str">
        <f t="shared" si="4"/>
        <v/>
      </c>
      <c r="R15" t="str">
        <f t="shared" si="5"/>
        <v/>
      </c>
      <c r="S15" t="str">
        <f t="shared" si="6"/>
        <v/>
      </c>
      <c r="T15" t="str">
        <f t="shared" si="7"/>
        <v/>
      </c>
    </row>
    <row r="16" spans="1:20" x14ac:dyDescent="0.25">
      <c r="A16">
        <v>785.60699462890625</v>
      </c>
      <c r="B16">
        <v>35.5</v>
      </c>
      <c r="E16">
        <v>0</v>
      </c>
      <c r="F16">
        <v>72677838.749388248</v>
      </c>
      <c r="H16" t="s">
        <v>450</v>
      </c>
      <c r="I16">
        <f>I7/(I7+I10)</f>
        <v>0.29138301676760048</v>
      </c>
      <c r="J16">
        <f>'hidden params'!J16</f>
        <v>0</v>
      </c>
      <c r="K16" t="str">
        <f t="shared" si="0"/>
        <v/>
      </c>
      <c r="L16">
        <f t="shared" si="1"/>
        <v>0</v>
      </c>
      <c r="M16">
        <f t="shared" si="8"/>
        <v>789.67929609461657</v>
      </c>
      <c r="N16">
        <f t="shared" si="2"/>
        <v>0</v>
      </c>
      <c r="O16">
        <f t="shared" si="9"/>
        <v>789.9934583563778</v>
      </c>
      <c r="P16" t="str">
        <f t="shared" si="3"/>
        <v/>
      </c>
      <c r="Q16" t="str">
        <f t="shared" si="4"/>
        <v/>
      </c>
      <c r="R16" t="str">
        <f t="shared" si="5"/>
        <v/>
      </c>
      <c r="S16" t="str">
        <f t="shared" si="6"/>
        <v/>
      </c>
      <c r="T16" t="str">
        <f t="shared" si="7"/>
        <v/>
      </c>
    </row>
    <row r="17" spans="1:20" x14ac:dyDescent="0.25">
      <c r="A17">
        <v>785.6199951171875</v>
      </c>
      <c r="B17">
        <v>49</v>
      </c>
      <c r="E17">
        <v>0</v>
      </c>
      <c r="F17">
        <v>30987990.128754444</v>
      </c>
      <c r="H17" t="s">
        <v>451</v>
      </c>
      <c r="I17">
        <f>I10/(I10+I7)</f>
        <v>0.70861698323239952</v>
      </c>
      <c r="J17">
        <f>'hidden params'!J17</f>
        <v>0</v>
      </c>
      <c r="K17" t="str">
        <f t="shared" si="0"/>
        <v/>
      </c>
      <c r="L17">
        <f t="shared" si="1"/>
        <v>0</v>
      </c>
      <c r="M17">
        <f t="shared" si="8"/>
        <v>789.67929609461657</v>
      </c>
      <c r="N17">
        <f t="shared" si="2"/>
        <v>0</v>
      </c>
      <c r="O17">
        <f t="shared" si="9"/>
        <v>789.70222987534135</v>
      </c>
      <c r="P17" t="str">
        <f t="shared" si="3"/>
        <v/>
      </c>
      <c r="Q17" t="str">
        <f t="shared" si="4"/>
        <v/>
      </c>
      <c r="R17" t="str">
        <f t="shared" si="5"/>
        <v/>
      </c>
      <c r="S17" t="str">
        <f t="shared" si="6"/>
        <v/>
      </c>
      <c r="T17" t="str">
        <f t="shared" si="7"/>
        <v/>
      </c>
    </row>
    <row r="18" spans="1:20" x14ac:dyDescent="0.25">
      <c r="A18">
        <v>785.63201904296875</v>
      </c>
      <c r="B18">
        <v>63.25</v>
      </c>
      <c r="E18">
        <v>0</v>
      </c>
      <c r="F18">
        <v>45861017.383990228</v>
      </c>
      <c r="J18">
        <f>'hidden params'!J18</f>
        <v>0</v>
      </c>
      <c r="K18" t="str">
        <f t="shared" si="0"/>
        <v/>
      </c>
      <c r="L18">
        <f t="shared" si="1"/>
        <v>0</v>
      </c>
      <c r="M18">
        <f t="shared" si="8"/>
        <v>789.67929609461657</v>
      </c>
      <c r="N18">
        <f t="shared" si="2"/>
        <v>0</v>
      </c>
      <c r="O18">
        <f t="shared" si="9"/>
        <v>789.67929609461657</v>
      </c>
      <c r="P18" t="str">
        <f t="shared" si="3"/>
        <v/>
      </c>
      <c r="Q18" t="str">
        <f t="shared" si="4"/>
        <v/>
      </c>
      <c r="R18" t="str">
        <f t="shared" si="5"/>
        <v/>
      </c>
      <c r="S18" t="str">
        <f t="shared" si="6"/>
        <v/>
      </c>
      <c r="T18" t="str">
        <f t="shared" si="7"/>
        <v/>
      </c>
    </row>
    <row r="19" spans="1:20" x14ac:dyDescent="0.25">
      <c r="A19">
        <v>785.64398193359375</v>
      </c>
      <c r="B19">
        <v>51.5</v>
      </c>
      <c r="E19">
        <v>0</v>
      </c>
      <c r="H19" t="s">
        <v>441</v>
      </c>
      <c r="I19">
        <v>6189.0861027371675</v>
      </c>
      <c r="J19">
        <f>'hidden params'!J19</f>
        <v>0</v>
      </c>
      <c r="K19" t="str">
        <f t="shared" si="0"/>
        <v/>
      </c>
      <c r="L19">
        <f t="shared" si="1"/>
        <v>0</v>
      </c>
      <c r="M19">
        <f t="shared" si="8"/>
        <v>789.67929609461657</v>
      </c>
      <c r="N19">
        <f t="shared" si="2"/>
        <v>0</v>
      </c>
      <c r="O19">
        <f t="shared" si="9"/>
        <v>789.67929609461657</v>
      </c>
      <c r="P19" t="str">
        <f t="shared" si="3"/>
        <v/>
      </c>
      <c r="Q19" t="str">
        <f t="shared" si="4"/>
        <v/>
      </c>
      <c r="R19" t="str">
        <f t="shared" si="5"/>
        <v/>
      </c>
      <c r="S19" t="str">
        <f t="shared" si="6"/>
        <v/>
      </c>
      <c r="T19" t="str">
        <f t="shared" si="7"/>
        <v/>
      </c>
    </row>
    <row r="20" spans="1:20" x14ac:dyDescent="0.25">
      <c r="A20">
        <v>785.656005859375</v>
      </c>
      <c r="B20">
        <v>76.5</v>
      </c>
      <c r="E20">
        <v>0</v>
      </c>
      <c r="F20">
        <v>0.65439833702634487</v>
      </c>
      <c r="H20" t="s">
        <v>444</v>
      </c>
      <c r="I20">
        <f>'hidden params'!I20</f>
        <v>0.86622543450233802</v>
      </c>
      <c r="J20">
        <f>'hidden params'!J20</f>
        <v>0</v>
      </c>
      <c r="K20" t="str">
        <f t="shared" si="0"/>
        <v/>
      </c>
      <c r="L20">
        <f t="shared" si="1"/>
        <v>0</v>
      </c>
      <c r="M20">
        <f t="shared" si="8"/>
        <v>789.67929609461657</v>
      </c>
      <c r="N20">
        <f t="shared" si="2"/>
        <v>0</v>
      </c>
      <c r="O20">
        <f t="shared" si="9"/>
        <v>789.67929609461657</v>
      </c>
      <c r="P20" t="str">
        <f t="shared" si="3"/>
        <v/>
      </c>
      <c r="Q20" t="str">
        <f t="shared" si="4"/>
        <v/>
      </c>
      <c r="R20" t="str">
        <f t="shared" si="5"/>
        <v/>
      </c>
      <c r="S20" t="str">
        <f t="shared" si="6"/>
        <v/>
      </c>
      <c r="T20" t="str">
        <f t="shared" si="7"/>
        <v/>
      </c>
    </row>
    <row r="21" spans="1:20" x14ac:dyDescent="0.25">
      <c r="A21">
        <v>785.66900634765625</v>
      </c>
      <c r="B21">
        <v>112.5</v>
      </c>
      <c r="E21">
        <v>0</v>
      </c>
      <c r="F21">
        <v>0.56182331619221815</v>
      </c>
      <c r="H21" t="s">
        <v>445</v>
      </c>
      <c r="I21">
        <f>'hidden params'!I21</f>
        <v>13.753941155366729</v>
      </c>
      <c r="J21">
        <f>'hidden params'!J21</f>
        <v>0</v>
      </c>
      <c r="K21" t="str">
        <f t="shared" si="0"/>
        <v/>
      </c>
      <c r="L21">
        <f t="shared" si="1"/>
        <v>0</v>
      </c>
      <c r="M21">
        <f t="shared" si="8"/>
        <v>789.67929609461657</v>
      </c>
      <c r="N21">
        <f t="shared" si="2"/>
        <v>0</v>
      </c>
      <c r="O21">
        <f t="shared" si="9"/>
        <v>789.67929609461657</v>
      </c>
      <c r="P21" t="str">
        <f t="shared" si="3"/>
        <v/>
      </c>
      <c r="Q21" t="str">
        <f t="shared" si="4"/>
        <v/>
      </c>
      <c r="R21" t="str">
        <f t="shared" si="5"/>
        <v/>
      </c>
      <c r="S21" t="str">
        <f t="shared" si="6"/>
        <v/>
      </c>
      <c r="T21" t="str">
        <f t="shared" si="7"/>
        <v/>
      </c>
    </row>
    <row r="22" spans="1:20" x14ac:dyDescent="0.25">
      <c r="A22">
        <v>785.6810302734375</v>
      </c>
      <c r="B22">
        <v>74.75</v>
      </c>
      <c r="E22">
        <v>0</v>
      </c>
      <c r="F22">
        <v>113338.9201280133</v>
      </c>
      <c r="H22" s="23" t="s">
        <v>452</v>
      </c>
      <c r="I22" s="23">
        <v>6.7663830666275793</v>
      </c>
      <c r="J22">
        <f>'hidden params'!J22</f>
        <v>0</v>
      </c>
      <c r="K22" t="str">
        <f t="shared" si="0"/>
        <v/>
      </c>
      <c r="L22">
        <f t="shared" si="1"/>
        <v>0</v>
      </c>
      <c r="M22">
        <f t="shared" si="8"/>
        <v>789.67929609461657</v>
      </c>
      <c r="N22">
        <f t="shared" si="2"/>
        <v>0</v>
      </c>
      <c r="O22">
        <f t="shared" si="9"/>
        <v>789.67929609461657</v>
      </c>
      <c r="P22" t="str">
        <f t="shared" si="3"/>
        <v/>
      </c>
      <c r="Q22" t="str">
        <f t="shared" si="4"/>
        <v/>
      </c>
      <c r="R22" t="str">
        <f t="shared" si="5"/>
        <v/>
      </c>
      <c r="S22" t="str">
        <f t="shared" si="6"/>
        <v/>
      </c>
      <c r="T22" t="str">
        <f t="shared" si="7"/>
        <v/>
      </c>
    </row>
    <row r="23" spans="1:20" x14ac:dyDescent="0.25">
      <c r="A23">
        <v>785.6929931640625</v>
      </c>
      <c r="B23">
        <v>56.5</v>
      </c>
      <c r="E23">
        <v>0</v>
      </c>
      <c r="F23">
        <v>3.1478983645162448</v>
      </c>
      <c r="H23" s="24"/>
      <c r="I23" s="24"/>
      <c r="J23">
        <f>'hidden params'!J23</f>
        <v>0</v>
      </c>
      <c r="K23" t="str">
        <f t="shared" si="0"/>
        <v/>
      </c>
      <c r="L23">
        <f t="shared" si="1"/>
        <v>0</v>
      </c>
      <c r="M23">
        <f t="shared" si="8"/>
        <v>789.67929609461657</v>
      </c>
      <c r="N23">
        <f t="shared" si="2"/>
        <v>0</v>
      </c>
      <c r="O23">
        <f t="shared" si="9"/>
        <v>789.67929609461657</v>
      </c>
      <c r="P23" t="str">
        <f t="shared" si="3"/>
        <v/>
      </c>
      <c r="Q23" t="str">
        <f t="shared" si="4"/>
        <v/>
      </c>
      <c r="R23" t="str">
        <f t="shared" si="5"/>
        <v/>
      </c>
      <c r="S23" t="str">
        <f t="shared" si="6"/>
        <v/>
      </c>
      <c r="T23" t="str">
        <f t="shared" si="7"/>
        <v/>
      </c>
    </row>
    <row r="24" spans="1:20" x14ac:dyDescent="0.25">
      <c r="A24">
        <v>785.70501708984375</v>
      </c>
      <c r="B24">
        <v>107</v>
      </c>
      <c r="E24">
        <v>0</v>
      </c>
      <c r="F24">
        <v>6.7663830666275793</v>
      </c>
      <c r="H24" t="s">
        <v>443</v>
      </c>
      <c r="I24">
        <v>72563244.138850689</v>
      </c>
      <c r="J24">
        <f>'hidden params'!J24</f>
        <v>0</v>
      </c>
      <c r="K24" t="str">
        <f t="shared" si="0"/>
        <v/>
      </c>
      <c r="L24">
        <f t="shared" si="1"/>
        <v>0</v>
      </c>
      <c r="M24">
        <f t="shared" si="8"/>
        <v>789.67929609461657</v>
      </c>
      <c r="N24">
        <f t="shared" si="2"/>
        <v>0</v>
      </c>
      <c r="O24">
        <f t="shared" si="9"/>
        <v>789.67929609461657</v>
      </c>
      <c r="P24" t="str">
        <f t="shared" si="3"/>
        <v/>
      </c>
      <c r="Q24" t="str">
        <f t="shared" si="4"/>
        <v/>
      </c>
      <c r="R24" t="str">
        <f t="shared" si="5"/>
        <v/>
      </c>
      <c r="S24" t="str">
        <f t="shared" si="6"/>
        <v/>
      </c>
      <c r="T24" t="str">
        <f t="shared" si="7"/>
        <v/>
      </c>
    </row>
    <row r="25" spans="1:20" x14ac:dyDescent="0.25">
      <c r="A25">
        <v>785.718017578125</v>
      </c>
      <c r="B25">
        <v>141.80000305175781</v>
      </c>
      <c r="E25">
        <v>0</v>
      </c>
      <c r="H25" t="s">
        <v>446</v>
      </c>
      <c r="I25">
        <v>72563244.138879135</v>
      </c>
      <c r="J25">
        <f>'hidden params'!J25</f>
        <v>0</v>
      </c>
      <c r="K25" t="str">
        <f t="shared" si="0"/>
        <v/>
      </c>
      <c r="L25">
        <f t="shared" si="1"/>
        <v>0</v>
      </c>
      <c r="M25">
        <f t="shared" si="8"/>
        <v>789.67929609461657</v>
      </c>
      <c r="N25">
        <f t="shared" si="2"/>
        <v>0</v>
      </c>
      <c r="O25">
        <f t="shared" si="9"/>
        <v>789.67929609461657</v>
      </c>
      <c r="P25" t="str">
        <f t="shared" si="3"/>
        <v/>
      </c>
      <c r="Q25" t="str">
        <f t="shared" si="4"/>
        <v/>
      </c>
      <c r="R25" t="str">
        <f t="shared" si="5"/>
        <v/>
      </c>
      <c r="S25" t="str">
        <f t="shared" si="6"/>
        <v/>
      </c>
      <c r="T25" t="str">
        <f t="shared" si="7"/>
        <v/>
      </c>
    </row>
    <row r="26" spans="1:20" x14ac:dyDescent="0.25">
      <c r="A26">
        <v>785.72998046875</v>
      </c>
      <c r="B26">
        <v>136</v>
      </c>
      <c r="E26">
        <v>0</v>
      </c>
      <c r="H26" t="s">
        <v>447</v>
      </c>
      <c r="I26">
        <v>9.9402189540109465</v>
      </c>
      <c r="J26">
        <f>'hidden params'!J26</f>
        <v>0</v>
      </c>
      <c r="K26" t="str">
        <f t="shared" si="0"/>
        <v/>
      </c>
      <c r="L26">
        <f t="shared" si="1"/>
        <v>0</v>
      </c>
      <c r="M26">
        <f t="shared" si="8"/>
        <v>789.67929609461657</v>
      </c>
      <c r="N26">
        <f t="shared" si="2"/>
        <v>0</v>
      </c>
      <c r="O26">
        <f t="shared" si="9"/>
        <v>789.67929609461657</v>
      </c>
      <c r="P26" t="str">
        <f t="shared" si="3"/>
        <v/>
      </c>
      <c r="Q26" t="str">
        <f t="shared" si="4"/>
        <v/>
      </c>
      <c r="R26" t="str">
        <f t="shared" si="5"/>
        <v/>
      </c>
      <c r="S26" t="str">
        <f t="shared" si="6"/>
        <v/>
      </c>
      <c r="T26" t="str">
        <f t="shared" si="7"/>
        <v/>
      </c>
    </row>
    <row r="27" spans="1:20" x14ac:dyDescent="0.25">
      <c r="A27">
        <v>785.74200439453125</v>
      </c>
      <c r="B27">
        <v>157</v>
      </c>
      <c r="E27">
        <v>0</v>
      </c>
      <c r="H27" t="s">
        <v>468</v>
      </c>
      <c r="I27">
        <f xml:space="preserve"> 1 + 1.5*EXP(-(I22 * 0.000239 * I19))</f>
        <v>1.0000675048074379</v>
      </c>
      <c r="J27">
        <f>'hidden params'!J27</f>
        <v>0</v>
      </c>
      <c r="K27" t="str">
        <f t="shared" si="0"/>
        <v/>
      </c>
      <c r="L27">
        <f t="shared" si="1"/>
        <v>0</v>
      </c>
      <c r="M27">
        <f t="shared" si="8"/>
        <v>789.67929609461657</v>
      </c>
      <c r="N27">
        <f t="shared" si="2"/>
        <v>0</v>
      </c>
      <c r="O27">
        <f t="shared" si="9"/>
        <v>789.67929609461657</v>
      </c>
      <c r="P27" t="str">
        <f t="shared" si="3"/>
        <v/>
      </c>
      <c r="Q27" t="str">
        <f t="shared" si="4"/>
        <v/>
      </c>
      <c r="R27" t="str">
        <f t="shared" si="5"/>
        <v/>
      </c>
      <c r="S27" t="str">
        <f t="shared" si="6"/>
        <v/>
      </c>
      <c r="T27" t="str">
        <f t="shared" si="7"/>
        <v/>
      </c>
    </row>
    <row r="28" spans="1:20" x14ac:dyDescent="0.25">
      <c r="A28">
        <v>785.7540283203125</v>
      </c>
      <c r="B28">
        <v>212.69999694824219</v>
      </c>
      <c r="E28">
        <v>0</v>
      </c>
      <c r="H28" t="s">
        <v>467</v>
      </c>
      <c r="I28">
        <f>(2^0.5)*(ABS((I3*I8)-I22*I11))/((((I3*I8*(1-I8))+(I22*I11*(1-I11))))^0.5)</f>
        <v>1.5972433874054601</v>
      </c>
      <c r="J28">
        <f>'hidden params'!J28</f>
        <v>0</v>
      </c>
      <c r="K28" t="str">
        <f t="shared" si="0"/>
        <v/>
      </c>
      <c r="L28">
        <f t="shared" si="1"/>
        <v>0</v>
      </c>
      <c r="M28">
        <f t="shared" si="8"/>
        <v>789.67929609461657</v>
      </c>
      <c r="N28">
        <f t="shared" si="2"/>
        <v>0</v>
      </c>
      <c r="O28">
        <f t="shared" si="9"/>
        <v>789.67929609461657</v>
      </c>
      <c r="P28" t="str">
        <f t="shared" si="3"/>
        <v/>
      </c>
      <c r="Q28" t="str">
        <f t="shared" si="4"/>
        <v/>
      </c>
      <c r="R28" t="str">
        <f t="shared" si="5"/>
        <v/>
      </c>
      <c r="S28" t="str">
        <f t="shared" si="6"/>
        <v/>
      </c>
      <c r="T28" t="str">
        <f t="shared" si="7"/>
        <v/>
      </c>
    </row>
    <row r="29" spans="1:20" x14ac:dyDescent="0.25">
      <c r="A29">
        <v>785.76702880859375</v>
      </c>
      <c r="B29">
        <v>314.5</v>
      </c>
      <c r="H29" t="s">
        <v>469</v>
      </c>
      <c r="I29">
        <f>(I24-I25)/I25</f>
        <v>-3.9202101637864531E-13</v>
      </c>
      <c r="J29">
        <f>'hidden params'!J29</f>
        <v>0</v>
      </c>
      <c r="K29" t="str">
        <f t="shared" si="0"/>
        <v/>
      </c>
      <c r="L29">
        <f t="shared" si="1"/>
        <v>0</v>
      </c>
      <c r="M29">
        <f t="shared" si="8"/>
        <v>789.67929609461657</v>
      </c>
      <c r="N29">
        <f t="shared" si="2"/>
        <v>0</v>
      </c>
      <c r="O29">
        <f t="shared" si="9"/>
        <v>789.67929609461657</v>
      </c>
      <c r="P29" t="str">
        <f t="shared" si="3"/>
        <v/>
      </c>
      <c r="Q29" t="str">
        <f t="shared" si="4"/>
        <v/>
      </c>
      <c r="R29" t="str">
        <f t="shared" si="5"/>
        <v/>
      </c>
      <c r="S29" t="str">
        <f t="shared" si="6"/>
        <v/>
      </c>
      <c r="T29" t="str">
        <f t="shared" si="7"/>
        <v/>
      </c>
    </row>
    <row r="30" spans="1:20" x14ac:dyDescent="0.25">
      <c r="A30">
        <v>785.77899169921875</v>
      </c>
      <c r="B30">
        <v>523</v>
      </c>
      <c r="H30" t="s">
        <v>470</v>
      </c>
      <c r="I30">
        <f>(I25-I6)/I6</f>
        <v>1.341910344625574</v>
      </c>
      <c r="J30">
        <f>'hidden params'!J30</f>
        <v>0</v>
      </c>
      <c r="K30" t="str">
        <f t="shared" si="0"/>
        <v/>
      </c>
      <c r="L30">
        <f t="shared" si="1"/>
        <v>0</v>
      </c>
      <c r="M30">
        <f t="shared" si="8"/>
        <v>789.67929609461657</v>
      </c>
      <c r="N30">
        <f t="shared" si="2"/>
        <v>0</v>
      </c>
      <c r="O30">
        <f t="shared" si="9"/>
        <v>789.67929609461657</v>
      </c>
      <c r="P30" t="str">
        <f t="shared" si="3"/>
        <v/>
      </c>
      <c r="Q30" t="str">
        <f t="shared" si="4"/>
        <v/>
      </c>
      <c r="R30" t="str">
        <f t="shared" si="5"/>
        <v/>
      </c>
      <c r="S30" t="str">
        <f t="shared" si="6"/>
        <v/>
      </c>
      <c r="T30" t="str">
        <f t="shared" si="7"/>
        <v/>
      </c>
    </row>
    <row r="31" spans="1:20" x14ac:dyDescent="0.25">
      <c r="A31">
        <v>785.791015625</v>
      </c>
      <c r="B31">
        <v>784.5</v>
      </c>
      <c r="H31" t="s">
        <v>471</v>
      </c>
      <c r="I31">
        <f>(0.25* 0.0058*I22*I19)*EXP(-((I17-0.5)^2)/(2*((0.174318)^2)))</f>
        <v>29.671863390070918</v>
      </c>
    </row>
    <row r="32" spans="1:20" x14ac:dyDescent="0.25">
      <c r="A32">
        <v>785.802978515625</v>
      </c>
      <c r="B32">
        <v>1574</v>
      </c>
      <c r="H32" t="s">
        <v>494</v>
      </c>
      <c r="I32">
        <f xml:space="preserve"> ($R$69 / 100)^-1</f>
        <v>1.0968775420413819</v>
      </c>
    </row>
    <row r="33" spans="1:20" x14ac:dyDescent="0.25">
      <c r="A33">
        <v>785.81597900390625</v>
      </c>
      <c r="B33">
        <v>3612</v>
      </c>
      <c r="F33">
        <v>7637</v>
      </c>
      <c r="H33" t="s">
        <v>495</v>
      </c>
      <c r="I33">
        <f xml:space="preserve"> ($R$72 / 100)^-1</f>
        <v>2.568547017839526</v>
      </c>
    </row>
    <row r="34" spans="1:20" x14ac:dyDescent="0.25">
      <c r="A34">
        <v>785.8280029296875</v>
      </c>
      <c r="B34">
        <v>6342</v>
      </c>
      <c r="L34" t="s">
        <v>481</v>
      </c>
      <c r="M34" t="s">
        <v>482</v>
      </c>
      <c r="N34" t="s">
        <v>483</v>
      </c>
      <c r="O34" t="s">
        <v>484</v>
      </c>
      <c r="P34" t="s">
        <v>485</v>
      </c>
    </row>
    <row r="35" spans="1:20" ht="15.75" thickBot="1" x14ac:dyDescent="0.3">
      <c r="A35">
        <v>785.84002685546875</v>
      </c>
      <c r="B35">
        <v>7637</v>
      </c>
      <c r="L35">
        <v>0.99976512623341263</v>
      </c>
      <c r="M35">
        <v>0.99882737699367385</v>
      </c>
      <c r="N35">
        <v>0.99995297295325902</v>
      </c>
      <c r="O35">
        <v>0.99953030763251149</v>
      </c>
      <c r="P35">
        <v>0.99919481308430547</v>
      </c>
    </row>
    <row r="36" spans="1:20" x14ac:dyDescent="0.25">
      <c r="A36">
        <v>785.85198974609375</v>
      </c>
      <c r="B36">
        <v>6125</v>
      </c>
      <c r="G36" s="15">
        <v>30</v>
      </c>
      <c r="H36" s="16" t="s">
        <v>504</v>
      </c>
      <c r="I36" s="19" t="s">
        <v>505</v>
      </c>
      <c r="J36" t="s">
        <v>489</v>
      </c>
      <c r="K36" t="s">
        <v>490</v>
      </c>
      <c r="L36" t="s">
        <v>491</v>
      </c>
      <c r="M36" t="s">
        <v>492</v>
      </c>
      <c r="N36" t="s">
        <v>482</v>
      </c>
      <c r="O36" t="s">
        <v>483</v>
      </c>
      <c r="P36" t="s">
        <v>478</v>
      </c>
      <c r="Q36" t="s">
        <v>479</v>
      </c>
      <c r="R36" t="s">
        <v>493</v>
      </c>
      <c r="S36" t="s">
        <v>478</v>
      </c>
      <c r="T36" t="s">
        <v>479</v>
      </c>
    </row>
    <row r="37" spans="1:20" x14ac:dyDescent="0.25">
      <c r="A37">
        <v>785.864990234375</v>
      </c>
      <c r="B37">
        <v>3456</v>
      </c>
      <c r="G37" s="14" t="s">
        <v>456</v>
      </c>
      <c r="H37" s="13">
        <f>AVERAGE(K101:K110)</f>
        <v>2.4285012079077872</v>
      </c>
      <c r="I37" s="20">
        <f>STDEV(K101:K110)</f>
        <v>0.49863598900502043</v>
      </c>
      <c r="J37">
        <v>3.0897276415797146</v>
      </c>
      <c r="K37">
        <v>1.2198031993568594</v>
      </c>
      <c r="L37">
        <v>2.5329722394635232</v>
      </c>
      <c r="M37">
        <v>2.3646242515927849</v>
      </c>
      <c r="N37">
        <v>0.20535141421001626</v>
      </c>
      <c r="O37">
        <v>5.9741038689494133</v>
      </c>
      <c r="P37">
        <v>3.9062947708929451E-2</v>
      </c>
      <c r="Q37" t="s">
        <v>480</v>
      </c>
      <c r="R37">
        <v>39.479311475272915</v>
      </c>
      <c r="S37">
        <v>0.45914492995652512</v>
      </c>
      <c r="T37" s="12" t="s">
        <v>486</v>
      </c>
    </row>
    <row r="38" spans="1:20" x14ac:dyDescent="0.25">
      <c r="A38">
        <v>785.87701416015625</v>
      </c>
      <c r="B38">
        <v>1754</v>
      </c>
      <c r="G38" s="14" t="s">
        <v>458</v>
      </c>
      <c r="H38" s="13">
        <f>AVERAGE(M101:M110)</f>
        <v>4.3685589891637058</v>
      </c>
      <c r="I38" s="20">
        <f>STDEV(M101:M110)</f>
        <v>0.62783964735108166</v>
      </c>
      <c r="J38">
        <v>0.65082013006899175</v>
      </c>
      <c r="K38">
        <v>0.11824825191364458</v>
      </c>
      <c r="L38">
        <v>5.5038456766724861</v>
      </c>
      <c r="M38">
        <v>2.3646242515927849</v>
      </c>
      <c r="N38">
        <v>0.37120744588553484</v>
      </c>
      <c r="O38">
        <v>0.93043281425244861</v>
      </c>
      <c r="P38">
        <v>9.028532870606435E-4</v>
      </c>
      <c r="Q38" t="s">
        <v>480</v>
      </c>
      <c r="R38">
        <v>18.16911408396501</v>
      </c>
      <c r="S38">
        <v>2.590010341259091E-2</v>
      </c>
      <c r="T38" t="s">
        <v>480</v>
      </c>
    </row>
    <row r="39" spans="1:20" x14ac:dyDescent="0.25">
      <c r="A39">
        <v>785.88897705078125</v>
      </c>
      <c r="B39">
        <v>997.70001220703125</v>
      </c>
      <c r="G39" s="14" t="s">
        <v>460</v>
      </c>
      <c r="H39" s="13" t="e">
        <f>AVERAGE(O101:O110)</f>
        <v>#DIV/0!</v>
      </c>
      <c r="I39" s="20" t="e">
        <f>STDEV(O101:O110)</f>
        <v>#DIV/0!</v>
      </c>
      <c r="J39">
        <v>97528.646370773786</v>
      </c>
      <c r="K39">
        <v>99824.648115927048</v>
      </c>
      <c r="L39">
        <v>0.97699965100315811</v>
      </c>
      <c r="M39">
        <v>2.3646242515927849</v>
      </c>
      <c r="N39">
        <v>-138519.13747086332</v>
      </c>
      <c r="O39">
        <v>333576.43021241087</v>
      </c>
      <c r="P39">
        <v>0.36111747118410875</v>
      </c>
      <c r="Q39" s="12" t="s">
        <v>486</v>
      </c>
      <c r="R39">
        <v>102.35418190510363</v>
      </c>
      <c r="S39">
        <v>0.98026882676919103</v>
      </c>
      <c r="T39" s="12" t="s">
        <v>486</v>
      </c>
    </row>
    <row r="40" spans="1:20" x14ac:dyDescent="0.25">
      <c r="A40">
        <v>785.9010009765625</v>
      </c>
      <c r="B40">
        <v>576.29998779296875</v>
      </c>
      <c r="G40" s="14" t="s">
        <v>506</v>
      </c>
      <c r="H40" s="13">
        <f>AVERAGE(Q101:Q110)</f>
        <v>0.56344735153156611</v>
      </c>
      <c r="I40" s="20">
        <f>STDEV(Q101:Q110)</f>
        <v>0.2568766259159892</v>
      </c>
      <c r="J40">
        <v>7.1278728093489487</v>
      </c>
      <c r="K40">
        <v>0.99450846647822799</v>
      </c>
      <c r="L40">
        <v>7.1672319036059147</v>
      </c>
      <c r="M40">
        <v>2.3646242515927849</v>
      </c>
      <c r="N40">
        <v>4.7762339711001811</v>
      </c>
      <c r="O40">
        <v>9.4795116475977164</v>
      </c>
      <c r="P40">
        <v>1.8259217110326199E-4</v>
      </c>
      <c r="Q40" t="s">
        <v>480</v>
      </c>
      <c r="R40">
        <v>13.952387943480506</v>
      </c>
      <c r="S40">
        <v>6.0804238725521509E-3</v>
      </c>
      <c r="T40" t="s">
        <v>480</v>
      </c>
    </row>
    <row r="41" spans="1:20" x14ac:dyDescent="0.25">
      <c r="A41">
        <v>785.91302490234375</v>
      </c>
      <c r="B41">
        <v>352.70001220703125</v>
      </c>
      <c r="G41" s="14" t="s">
        <v>507</v>
      </c>
      <c r="H41" s="13">
        <f>AVERAGE(R101:R110)</f>
        <v>0.436552648468434</v>
      </c>
      <c r="I41" s="20">
        <f>STDEV(R101:R110)</f>
        <v>0.25687662591598942</v>
      </c>
      <c r="J41">
        <v>0.52311432003252978</v>
      </c>
      <c r="K41">
        <v>0.12904595994098225</v>
      </c>
      <c r="L41">
        <v>4.0537055191171447</v>
      </c>
      <c r="M41">
        <v>2.3646242515927849</v>
      </c>
      <c r="N41">
        <v>0.21796911358601212</v>
      </c>
      <c r="O41">
        <v>0.82825952647904744</v>
      </c>
      <c r="P41">
        <v>4.8480249220369644E-3</v>
      </c>
      <c r="Q41" t="s">
        <v>480</v>
      </c>
      <c r="R41">
        <v>24.668787490458595</v>
      </c>
      <c r="S41">
        <v>0.10676150394159202</v>
      </c>
      <c r="T41" s="12" t="s">
        <v>486</v>
      </c>
    </row>
    <row r="42" spans="1:20" ht="15.75" thickBot="1" x14ac:dyDescent="0.3">
      <c r="A42">
        <v>785.926025390625</v>
      </c>
      <c r="B42">
        <v>249.5</v>
      </c>
      <c r="G42" s="17" t="s">
        <v>508</v>
      </c>
      <c r="H42" s="18">
        <f>AVERAGE(S101:S110)</f>
        <v>0</v>
      </c>
      <c r="I42" s="21">
        <f>STDEV(S101:S110)</f>
        <v>0</v>
      </c>
      <c r="J42">
        <v>295105.47041579062</v>
      </c>
      <c r="K42">
        <v>103415.83707089136</v>
      </c>
      <c r="L42">
        <v>2.8535810256362999</v>
      </c>
      <c r="M42">
        <v>2.3646242515927849</v>
      </c>
      <c r="N42">
        <v>50565.87407919277</v>
      </c>
      <c r="O42">
        <v>539645.06675238849</v>
      </c>
      <c r="P42">
        <v>2.456219454969142E-2</v>
      </c>
      <c r="Q42" t="s">
        <v>480</v>
      </c>
      <c r="R42">
        <v>35.043686897834526</v>
      </c>
      <c r="S42">
        <v>0.34649278193977506</v>
      </c>
      <c r="T42" s="12" t="s">
        <v>486</v>
      </c>
    </row>
    <row r="43" spans="1:20" x14ac:dyDescent="0.25">
      <c r="A43">
        <v>785.93798828125</v>
      </c>
      <c r="B43">
        <v>209.5</v>
      </c>
      <c r="F43">
        <v>121.54584360989658</v>
      </c>
    </row>
    <row r="44" spans="1:20" x14ac:dyDescent="0.25">
      <c r="A44">
        <v>785.95001220703125</v>
      </c>
      <c r="B44">
        <v>170</v>
      </c>
      <c r="F44">
        <f xml:space="preserve"> $F$51 / 2</f>
        <v>121.54584360989658</v>
      </c>
    </row>
    <row r="45" spans="1:20" x14ac:dyDescent="0.25">
      <c r="A45">
        <v>785.96197509765625</v>
      </c>
      <c r="B45">
        <v>124</v>
      </c>
    </row>
    <row r="46" spans="1:20" x14ac:dyDescent="0.25">
      <c r="A46">
        <v>785.9749755859375</v>
      </c>
      <c r="B46">
        <v>106.5</v>
      </c>
    </row>
    <row r="47" spans="1:20" x14ac:dyDescent="0.25">
      <c r="A47">
        <v>785.98699951171875</v>
      </c>
      <c r="B47">
        <v>101.5</v>
      </c>
      <c r="I47" t="s">
        <v>496</v>
      </c>
      <c r="J47" t="s">
        <v>497</v>
      </c>
      <c r="K47" t="s">
        <v>467</v>
      </c>
    </row>
    <row r="48" spans="1:20" x14ac:dyDescent="0.25">
      <c r="A48">
        <v>785.9990234375</v>
      </c>
      <c r="B48">
        <v>85.25</v>
      </c>
      <c r="I48">
        <f>MIN(I32:I34)</f>
        <v>1.0968775420413819</v>
      </c>
      <c r="J48">
        <f>I30</f>
        <v>1.341910344625574</v>
      </c>
      <c r="K48">
        <f>I28</f>
        <v>1.5972433874054601</v>
      </c>
    </row>
    <row r="49" spans="1:16" x14ac:dyDescent="0.25">
      <c r="A49">
        <v>786.010986328125</v>
      </c>
      <c r="B49">
        <v>68.5</v>
      </c>
      <c r="I49">
        <f>8</f>
        <v>8</v>
      </c>
      <c r="J49">
        <f>J50*2</f>
        <v>59.343726780141836</v>
      </c>
      <c r="K49">
        <v>2</v>
      </c>
    </row>
    <row r="50" spans="1:16" x14ac:dyDescent="0.25">
      <c r="A50">
        <v>786.02398681640625</v>
      </c>
      <c r="B50">
        <v>79.75</v>
      </c>
      <c r="E50" t="s">
        <v>437</v>
      </c>
      <c r="F50">
        <f>MEDIAN(F54:F68)</f>
        <v>149.34999847412109</v>
      </c>
      <c r="I50">
        <f>4</f>
        <v>4</v>
      </c>
      <c r="J50">
        <f>I31</f>
        <v>29.671863390070918</v>
      </c>
      <c r="K50">
        <v>1.5</v>
      </c>
    </row>
    <row r="51" spans="1:16" x14ac:dyDescent="0.25">
      <c r="A51">
        <v>786.0360107421875</v>
      </c>
      <c r="B51">
        <v>91</v>
      </c>
      <c r="E51" t="s">
        <v>438</v>
      </c>
      <c r="F51">
        <f>AVERAGE(F54:F68)</f>
        <v>243.09168721979316</v>
      </c>
      <c r="I51">
        <f>2</f>
        <v>2</v>
      </c>
      <c r="J51">
        <f>J50/2</f>
        <v>14.835931695035459</v>
      </c>
      <c r="K51">
        <v>1</v>
      </c>
    </row>
    <row r="52" spans="1:16" x14ac:dyDescent="0.25">
      <c r="A52">
        <v>786.0479736328125</v>
      </c>
      <c r="B52">
        <v>101</v>
      </c>
      <c r="E52" t="s">
        <v>439</v>
      </c>
      <c r="F52">
        <f>SUM(E$1:E$12)</f>
        <v>924340</v>
      </c>
    </row>
    <row r="53" spans="1:16" x14ac:dyDescent="0.25">
      <c r="A53">
        <v>786.05999755859375</v>
      </c>
      <c r="B53">
        <v>112.30000305175781</v>
      </c>
      <c r="E53" t="s">
        <v>440</v>
      </c>
      <c r="F53">
        <f>ABS(F52/F50)</f>
        <v>6189.0861027371675</v>
      </c>
    </row>
    <row r="54" spans="1:16" x14ac:dyDescent="0.25">
      <c r="A54">
        <v>786.072998046875</v>
      </c>
      <c r="B54">
        <v>122.80000305175781</v>
      </c>
      <c r="F54">
        <f>AVERAGE(B1:B10)</f>
        <v>70.869999694824216</v>
      </c>
    </row>
    <row r="55" spans="1:16" x14ac:dyDescent="0.25">
      <c r="A55">
        <v>786.08502197265625</v>
      </c>
      <c r="B55">
        <v>119.19999694824219</v>
      </c>
      <c r="F55">
        <v>119.19999694824219</v>
      </c>
    </row>
    <row r="56" spans="1:16" x14ac:dyDescent="0.25">
      <c r="A56">
        <v>786.09698486328125</v>
      </c>
      <c r="B56">
        <v>86.5</v>
      </c>
      <c r="F56">
        <v>228.5</v>
      </c>
    </row>
    <row r="57" spans="1:16" x14ac:dyDescent="0.25">
      <c r="A57">
        <v>786.1090087890625</v>
      </c>
      <c r="B57">
        <v>102</v>
      </c>
      <c r="F57">
        <v>374</v>
      </c>
    </row>
    <row r="58" spans="1:16" x14ac:dyDescent="0.25">
      <c r="A58">
        <v>786.12200927734375</v>
      </c>
      <c r="B58">
        <v>149.19999694824219</v>
      </c>
      <c r="F58">
        <v>714.79998779296875</v>
      </c>
    </row>
    <row r="59" spans="1:16" x14ac:dyDescent="0.25">
      <c r="A59">
        <v>786.13397216796875</v>
      </c>
      <c r="B59">
        <v>134</v>
      </c>
      <c r="F59">
        <v>615.20001220703125</v>
      </c>
    </row>
    <row r="60" spans="1:16" x14ac:dyDescent="0.25">
      <c r="A60">
        <v>786.14599609375</v>
      </c>
      <c r="B60">
        <v>95.5</v>
      </c>
      <c r="F60">
        <v>472.5</v>
      </c>
    </row>
    <row r="61" spans="1:16" x14ac:dyDescent="0.25">
      <c r="A61">
        <v>786.15802001953125</v>
      </c>
      <c r="B61">
        <v>95</v>
      </c>
      <c r="F61">
        <v>278.29998779296875</v>
      </c>
    </row>
    <row r="62" spans="1:16" x14ac:dyDescent="0.25">
      <c r="A62">
        <v>786.1710205078125</v>
      </c>
      <c r="B62">
        <v>133.69999694824219</v>
      </c>
      <c r="F62">
        <v>179.5</v>
      </c>
    </row>
    <row r="63" spans="1:16" x14ac:dyDescent="0.25">
      <c r="A63">
        <v>786.1829833984375</v>
      </c>
      <c r="B63">
        <v>187.30000305175781</v>
      </c>
      <c r="F63">
        <v>87.5</v>
      </c>
    </row>
    <row r="64" spans="1:16" x14ac:dyDescent="0.25">
      <c r="A64">
        <v>786.19500732421875</v>
      </c>
      <c r="B64">
        <v>225.19999694824219</v>
      </c>
      <c r="F64">
        <v>66.5</v>
      </c>
      <c r="L64" t="s">
        <v>481</v>
      </c>
      <c r="M64" t="s">
        <v>482</v>
      </c>
      <c r="N64" t="s">
        <v>483</v>
      </c>
      <c r="O64" t="s">
        <v>484</v>
      </c>
      <c r="P64" t="s">
        <v>485</v>
      </c>
    </row>
    <row r="65" spans="1:20" x14ac:dyDescent="0.25">
      <c r="A65">
        <v>786.20697021484375</v>
      </c>
      <c r="B65">
        <v>255.80000305175781</v>
      </c>
      <c r="F65">
        <v>56.5</v>
      </c>
      <c r="I65" t="s">
        <v>487</v>
      </c>
      <c r="L65">
        <v>0.99978097699601365</v>
      </c>
      <c r="M65">
        <v>0.99890647838134405</v>
      </c>
      <c r="N65">
        <v>0.99995614691286638</v>
      </c>
      <c r="O65">
        <v>0.99956200196310352</v>
      </c>
      <c r="P65">
        <v>0.99924914622246297</v>
      </c>
    </row>
    <row r="66" spans="1:20" x14ac:dyDescent="0.25">
      <c r="A66">
        <v>786.218994140625</v>
      </c>
      <c r="B66">
        <v>241.80000305175781</v>
      </c>
      <c r="F66">
        <v>69.5</v>
      </c>
      <c r="I66" t="s">
        <v>488</v>
      </c>
      <c r="J66" t="s">
        <v>489</v>
      </c>
      <c r="K66" t="s">
        <v>490</v>
      </c>
      <c r="L66" t="s">
        <v>491</v>
      </c>
      <c r="M66" t="s">
        <v>492</v>
      </c>
      <c r="N66" t="s">
        <v>482</v>
      </c>
      <c r="O66" t="s">
        <v>483</v>
      </c>
      <c r="P66" t="s">
        <v>478</v>
      </c>
      <c r="Q66" t="s">
        <v>479</v>
      </c>
      <c r="R66" t="s">
        <v>493</v>
      </c>
      <c r="S66" t="s">
        <v>478</v>
      </c>
      <c r="T66" t="s">
        <v>479</v>
      </c>
    </row>
    <row r="67" spans="1:20" x14ac:dyDescent="0.25">
      <c r="A67">
        <v>786.23199462890625</v>
      </c>
      <c r="B67">
        <v>172.19999694824219</v>
      </c>
      <c r="F67">
        <f>AVERAGE(B$791:B$801)</f>
        <v>70.413636641068891</v>
      </c>
      <c r="I67" t="s">
        <v>472</v>
      </c>
      <c r="J67">
        <v>3.1478983645162448</v>
      </c>
      <c r="K67">
        <v>1.1102671692544357</v>
      </c>
      <c r="L67">
        <v>2.8352620447474051</v>
      </c>
      <c r="M67">
        <v>2.3646242515927849</v>
      </c>
      <c r="N67">
        <v>0.52253369034993502</v>
      </c>
      <c r="O67">
        <v>5.773263038682555</v>
      </c>
      <c r="P67">
        <v>2.5215245627046235E-2</v>
      </c>
      <c r="Q67" t="s">
        <v>480</v>
      </c>
      <c r="R67">
        <v>35.270108519690304</v>
      </c>
      <c r="S67">
        <v>0.35233717859246555</v>
      </c>
      <c r="T67" s="12" t="s">
        <v>486</v>
      </c>
    </row>
    <row r="68" spans="1:20" x14ac:dyDescent="0.25">
      <c r="A68">
        <v>786.2440185546875</v>
      </c>
      <c r="B68">
        <v>158.5</v>
      </c>
      <c r="I68" t="s">
        <v>473</v>
      </c>
      <c r="J68">
        <v>0.65439833702634487</v>
      </c>
      <c r="K68">
        <v>9.8087586377180999E-2</v>
      </c>
      <c r="L68">
        <v>6.6715714107792898</v>
      </c>
      <c r="M68">
        <v>2.3646242515927849</v>
      </c>
      <c r="N68">
        <v>0.42245805149866061</v>
      </c>
      <c r="O68">
        <v>0.88633862255402918</v>
      </c>
      <c r="P68">
        <v>2.8479492883618033E-4</v>
      </c>
      <c r="Q68" t="s">
        <v>480</v>
      </c>
      <c r="R68">
        <v>14.988972438851441</v>
      </c>
      <c r="S68">
        <v>9.1633904635785111E-3</v>
      </c>
      <c r="T68" t="s">
        <v>480</v>
      </c>
    </row>
    <row r="69" spans="1:20" x14ac:dyDescent="0.25">
      <c r="A69">
        <v>786.2559814453125</v>
      </c>
      <c r="B69">
        <v>226</v>
      </c>
      <c r="I69" t="s">
        <v>474</v>
      </c>
      <c r="J69">
        <v>113338.9201280133</v>
      </c>
      <c r="K69">
        <v>103328.69056383448</v>
      </c>
      <c r="L69">
        <v>1.0968775420413819</v>
      </c>
      <c r="M69">
        <v>2.3646242515927849</v>
      </c>
      <c r="N69">
        <v>-130994.60746455625</v>
      </c>
      <c r="O69">
        <v>357672.44772058283</v>
      </c>
      <c r="P69">
        <v>0.30898894819105727</v>
      </c>
      <c r="Q69" s="12" t="s">
        <v>486</v>
      </c>
      <c r="R69">
        <v>91.167879883739374</v>
      </c>
      <c r="S69">
        <v>0.9658959278329653</v>
      </c>
      <c r="T69" s="12" t="s">
        <v>486</v>
      </c>
    </row>
    <row r="70" spans="1:20" x14ac:dyDescent="0.25">
      <c r="A70">
        <v>786.26800537109375</v>
      </c>
      <c r="B70">
        <v>424.70001220703125</v>
      </c>
      <c r="I70" t="s">
        <v>475</v>
      </c>
      <c r="J70">
        <v>6.7663830666275793</v>
      </c>
      <c r="K70">
        <v>0.89238539257223282</v>
      </c>
      <c r="L70">
        <v>7.5823552502624416</v>
      </c>
      <c r="M70">
        <v>2.3646242515927849</v>
      </c>
      <c r="N70">
        <v>4.6562269255841295</v>
      </c>
      <c r="O70">
        <v>8.8765392076710281</v>
      </c>
      <c r="P70">
        <v>1.2815183558291673E-4</v>
      </c>
      <c r="Q70" t="s">
        <v>480</v>
      </c>
      <c r="R70">
        <v>13.188514214833022</v>
      </c>
      <c r="S70">
        <v>4.3721929982408246E-3</v>
      </c>
      <c r="T70" t="s">
        <v>480</v>
      </c>
    </row>
    <row r="71" spans="1:20" x14ac:dyDescent="0.25">
      <c r="A71">
        <v>786.281005859375</v>
      </c>
      <c r="B71">
        <v>800.5</v>
      </c>
      <c r="I71" t="s">
        <v>476</v>
      </c>
      <c r="J71">
        <v>0.56182331619221815</v>
      </c>
      <c r="K71">
        <v>0.13875480562378018</v>
      </c>
      <c r="L71">
        <v>4.0490368147359597</v>
      </c>
      <c r="M71">
        <v>2.3646242515927849</v>
      </c>
      <c r="N71">
        <v>0.23372033778918461</v>
      </c>
      <c r="O71">
        <v>0.88992629459525163</v>
      </c>
      <c r="P71">
        <v>4.8767457549550421E-3</v>
      </c>
      <c r="Q71" t="s">
        <v>480</v>
      </c>
      <c r="R71">
        <v>24.697231607295489</v>
      </c>
      <c r="S71">
        <v>0.10726401894554365</v>
      </c>
      <c r="T71" s="12" t="s">
        <v>486</v>
      </c>
    </row>
    <row r="72" spans="1:20" x14ac:dyDescent="0.25">
      <c r="A72">
        <v>786.29302978515625</v>
      </c>
      <c r="B72">
        <v>1435</v>
      </c>
      <c r="I72" t="s">
        <v>477</v>
      </c>
      <c r="J72">
        <v>275629.94080738391</v>
      </c>
      <c r="K72">
        <v>107309.67309262016</v>
      </c>
      <c r="L72">
        <v>2.568547017839526</v>
      </c>
      <c r="M72">
        <v>2.3646242515927849</v>
      </c>
      <c r="N72">
        <v>21882.885382080571</v>
      </c>
      <c r="O72">
        <v>529376.99623268726</v>
      </c>
      <c r="P72">
        <v>3.7086378394436882E-2</v>
      </c>
      <c r="Q72" t="s">
        <v>480</v>
      </c>
      <c r="R72">
        <v>38.932516829733835</v>
      </c>
      <c r="S72">
        <v>0.44560983486255767</v>
      </c>
      <c r="T72" s="12" t="s">
        <v>486</v>
      </c>
    </row>
    <row r="73" spans="1:20" x14ac:dyDescent="0.25">
      <c r="A73">
        <v>786.30499267578125</v>
      </c>
      <c r="B73">
        <v>3776</v>
      </c>
    </row>
    <row r="74" spans="1:20" x14ac:dyDescent="0.25">
      <c r="A74">
        <v>786.3170166015625</v>
      </c>
      <c r="B74">
        <v>12370</v>
      </c>
    </row>
    <row r="75" spans="1:20" x14ac:dyDescent="0.25">
      <c r="A75">
        <v>786.33001708984375</v>
      </c>
      <c r="B75">
        <v>28340</v>
      </c>
    </row>
    <row r="76" spans="1:20" x14ac:dyDescent="0.25">
      <c r="A76">
        <v>786.34197998046875</v>
      </c>
      <c r="B76">
        <v>38460</v>
      </c>
    </row>
    <row r="77" spans="1:20" x14ac:dyDescent="0.25">
      <c r="A77">
        <v>786.35400390625</v>
      </c>
      <c r="B77">
        <v>30300</v>
      </c>
      <c r="I77" t="s">
        <v>496</v>
      </c>
      <c r="J77" t="s">
        <v>497</v>
      </c>
      <c r="K77" t="s">
        <v>467</v>
      </c>
    </row>
    <row r="78" spans="1:20" x14ac:dyDescent="0.25">
      <c r="A78">
        <v>786.36602783203125</v>
      </c>
      <c r="B78">
        <v>14060</v>
      </c>
      <c r="I78">
        <f>MIN(I32:I34)</f>
        <v>1.0968775420413819</v>
      </c>
      <c r="J78">
        <f>I30</f>
        <v>1.341910344625574</v>
      </c>
      <c r="K78">
        <f>I28</f>
        <v>1.5972433874054601</v>
      </c>
    </row>
    <row r="79" spans="1:20" x14ac:dyDescent="0.25">
      <c r="A79">
        <v>786.3790283203125</v>
      </c>
      <c r="B79">
        <v>4539</v>
      </c>
      <c r="I79">
        <f>8</f>
        <v>8</v>
      </c>
      <c r="J79">
        <f>J80*2</f>
        <v>59.343726780141836</v>
      </c>
      <c r="K79">
        <v>2</v>
      </c>
    </row>
    <row r="80" spans="1:20" x14ac:dyDescent="0.25">
      <c r="A80">
        <v>786.3909912109375</v>
      </c>
      <c r="B80">
        <v>1679</v>
      </c>
      <c r="I80">
        <f>4</f>
        <v>4</v>
      </c>
      <c r="J80">
        <f>I31</f>
        <v>29.671863390070918</v>
      </c>
      <c r="K80">
        <v>1.5</v>
      </c>
    </row>
    <row r="81" spans="1:11" x14ac:dyDescent="0.25">
      <c r="A81">
        <v>786.40301513671875</v>
      </c>
      <c r="B81">
        <v>859.5</v>
      </c>
      <c r="I81">
        <f>2</f>
        <v>2</v>
      </c>
      <c r="J81">
        <f>J80/2</f>
        <v>14.835931695035459</v>
      </c>
      <c r="K81">
        <v>1</v>
      </c>
    </row>
    <row r="82" spans="1:11" x14ac:dyDescent="0.25">
      <c r="A82">
        <v>786.41497802734375</v>
      </c>
      <c r="B82">
        <v>485</v>
      </c>
    </row>
    <row r="83" spans="1:11" x14ac:dyDescent="0.25">
      <c r="A83">
        <v>786.427978515625</v>
      </c>
      <c r="B83">
        <v>257.79998779296875</v>
      </c>
    </row>
    <row r="84" spans="1:11" x14ac:dyDescent="0.25">
      <c r="A84">
        <v>786.44000244140625</v>
      </c>
      <c r="B84">
        <v>170.19999694824219</v>
      </c>
    </row>
    <row r="85" spans="1:11" x14ac:dyDescent="0.25">
      <c r="A85">
        <v>786.4520263671875</v>
      </c>
      <c r="B85">
        <v>173</v>
      </c>
    </row>
    <row r="86" spans="1:11" x14ac:dyDescent="0.25">
      <c r="A86">
        <v>786.4639892578125</v>
      </c>
      <c r="B86">
        <v>204.30000305175781</v>
      </c>
    </row>
    <row r="87" spans="1:11" x14ac:dyDescent="0.25">
      <c r="A87">
        <v>786.47698974609375</v>
      </c>
      <c r="B87">
        <v>158.5</v>
      </c>
    </row>
    <row r="88" spans="1:11" x14ac:dyDescent="0.25">
      <c r="A88">
        <v>786.489013671875</v>
      </c>
      <c r="B88">
        <v>119</v>
      </c>
    </row>
    <row r="89" spans="1:11" x14ac:dyDescent="0.25">
      <c r="A89">
        <v>786.5009765625</v>
      </c>
      <c r="B89">
        <v>155.80000305175781</v>
      </c>
      <c r="I89">
        <v>72563244.138850689</v>
      </c>
    </row>
    <row r="90" spans="1:11" x14ac:dyDescent="0.25">
      <c r="A90">
        <v>786.51300048828125</v>
      </c>
      <c r="B90">
        <v>180.30000305175781</v>
      </c>
      <c r="H90" t="s">
        <v>499</v>
      </c>
      <c r="I90">
        <f>((MIN(I24:I25)-I6)/(I98-I97))/((I6/(I96-I98)))</f>
        <v>1.3419103446246559</v>
      </c>
    </row>
    <row r="91" spans="1:11" x14ac:dyDescent="0.25">
      <c r="A91">
        <v>786.5260009765625</v>
      </c>
      <c r="B91">
        <v>191.30000305175781</v>
      </c>
      <c r="H91" t="s">
        <v>500</v>
      </c>
      <c r="I91">
        <f>_xlfn.F.DIST(I90,I96-I97,I96-I98,FALSE)</f>
        <v>0.26746264373587708</v>
      </c>
    </row>
    <row r="92" spans="1:11" x14ac:dyDescent="0.25">
      <c r="A92">
        <v>786.53802490234375</v>
      </c>
      <c r="B92">
        <v>203</v>
      </c>
      <c r="I92">
        <f>ROUND(I91,3-(1+INT(LOG10(I91))))</f>
        <v>0.26700000000000002</v>
      </c>
    </row>
    <row r="93" spans="1:11" x14ac:dyDescent="0.25">
      <c r="A93">
        <v>786.54998779296875</v>
      </c>
      <c r="B93">
        <v>174.80000305175781</v>
      </c>
    </row>
    <row r="94" spans="1:11" x14ac:dyDescent="0.25">
      <c r="A94">
        <v>786.56201171875</v>
      </c>
      <c r="B94">
        <v>150.5</v>
      </c>
    </row>
    <row r="95" spans="1:11" x14ac:dyDescent="0.25">
      <c r="A95">
        <v>786.57501220703125</v>
      </c>
      <c r="B95">
        <v>169.80000305175781</v>
      </c>
      <c r="I95" t="e">
        <f>ROUND(I94,3-(1+INT(LOG10(I94))))</f>
        <v>#NUM!</v>
      </c>
    </row>
    <row r="96" spans="1:11" x14ac:dyDescent="0.25">
      <c r="A96">
        <v>786.58697509765625</v>
      </c>
      <c r="B96">
        <v>228.5</v>
      </c>
      <c r="H96" t="s">
        <v>498</v>
      </c>
      <c r="I96">
        <v>10</v>
      </c>
    </row>
    <row r="97" spans="1:19" x14ac:dyDescent="0.25">
      <c r="A97">
        <v>786.5989990234375</v>
      </c>
      <c r="B97">
        <v>253.5</v>
      </c>
      <c r="H97" t="s">
        <v>20</v>
      </c>
      <c r="I97">
        <v>4</v>
      </c>
      <c r="J97" t="s">
        <v>462</v>
      </c>
      <c r="K97">
        <f>AVERAGE(K101:K120)</f>
        <v>2.398052906776555</v>
      </c>
      <c r="L97">
        <f t="shared" ref="L97:P97" si="10">AVERAGE(L101:L120)</f>
        <v>204247.72135632901</v>
      </c>
      <c r="M97">
        <f t="shared" si="10"/>
        <v>4.2229117064124191</v>
      </c>
      <c r="N97">
        <f t="shared" si="10"/>
        <v>182279.25647299615</v>
      </c>
      <c r="O97" t="e">
        <f t="shared" si="10"/>
        <v>#DIV/0!</v>
      </c>
      <c r="P97" t="e">
        <f t="shared" si="10"/>
        <v>#DIV/0!</v>
      </c>
    </row>
    <row r="98" spans="1:19" x14ac:dyDescent="0.25">
      <c r="A98">
        <v>786.61102294921875</v>
      </c>
      <c r="B98">
        <v>175.19999694824219</v>
      </c>
      <c r="H98" t="s">
        <v>21</v>
      </c>
      <c r="I98">
        <v>7</v>
      </c>
      <c r="J98" t="s">
        <v>463</v>
      </c>
      <c r="K98">
        <f>K99/AVERAGE(K101:K120)</f>
        <v>0.2210483909436583</v>
      </c>
      <c r="L98">
        <f t="shared" ref="L98:P98" si="11">L99/AVERAGE(L101:L120)</f>
        <v>0.50758979588131881</v>
      </c>
      <c r="M98">
        <f t="shared" si="11"/>
        <v>0.15019071646087151</v>
      </c>
      <c r="N98">
        <f t="shared" si="11"/>
        <v>0.55475089061996918</v>
      </c>
      <c r="O98" t="e">
        <f t="shared" si="11"/>
        <v>#DIV/0!</v>
      </c>
      <c r="P98" t="e">
        <f t="shared" si="11"/>
        <v>#DIV/0!</v>
      </c>
    </row>
    <row r="99" spans="1:19" x14ac:dyDescent="0.25">
      <c r="A99">
        <v>786.62298583984375</v>
      </c>
      <c r="B99">
        <v>148.19999694824219</v>
      </c>
      <c r="H99" t="s">
        <v>1</v>
      </c>
      <c r="I99">
        <v>10</v>
      </c>
      <c r="J99" t="s">
        <v>454</v>
      </c>
      <c r="K99">
        <f>STDEV(K101:K120)</f>
        <v>0.5300857364407201</v>
      </c>
      <c r="L99">
        <f t="shared" ref="L99:P99" si="12">STDEV(L101:L120)</f>
        <v>103674.05919248353</v>
      </c>
      <c r="M99">
        <f t="shared" si="12"/>
        <v>0.63424213473708269</v>
      </c>
      <c r="N99">
        <f t="shared" si="12"/>
        <v>101119.5798699404</v>
      </c>
      <c r="O99" t="e">
        <f t="shared" si="12"/>
        <v>#DIV/0!</v>
      </c>
      <c r="P99" t="e">
        <f t="shared" si="12"/>
        <v>#DIV/0!</v>
      </c>
    </row>
    <row r="100" spans="1:19" x14ac:dyDescent="0.25">
      <c r="A100">
        <v>786.635986328125</v>
      </c>
      <c r="B100">
        <v>213.5</v>
      </c>
      <c r="J100" t="s">
        <v>455</v>
      </c>
      <c r="K100" t="s">
        <v>456</v>
      </c>
      <c r="L100" t="s">
        <v>457</v>
      </c>
      <c r="M100" t="s">
        <v>458</v>
      </c>
      <c r="N100" t="s">
        <v>459</v>
      </c>
      <c r="O100" t="s">
        <v>460</v>
      </c>
      <c r="P100" t="s">
        <v>461</v>
      </c>
      <c r="Q100" t="s">
        <v>464</v>
      </c>
      <c r="R100" t="s">
        <v>465</v>
      </c>
      <c r="S100" t="s">
        <v>466</v>
      </c>
    </row>
    <row r="101" spans="1:19" x14ac:dyDescent="0.25">
      <c r="A101">
        <v>786.64801025390625</v>
      </c>
      <c r="B101">
        <v>275.20001220703125</v>
      </c>
      <c r="J101">
        <v>1</v>
      </c>
      <c r="K101">
        <v>2.3039581551584822</v>
      </c>
      <c r="L101">
        <v>180904.09822044466</v>
      </c>
      <c r="M101">
        <v>4.3014964925492922</v>
      </c>
      <c r="N101">
        <v>189263.12353833983</v>
      </c>
      <c r="Q101">
        <f>L101/SUM(P101,N101,L101)</f>
        <v>0.48870912276054762</v>
      </c>
      <c r="R101">
        <f>N101/SUM(P101,N101,L101)</f>
        <v>0.51129087723945243</v>
      </c>
      <c r="S101">
        <f>P101/SUM(P101,N101,L101)</f>
        <v>0</v>
      </c>
    </row>
    <row r="102" spans="1:19" x14ac:dyDescent="0.25">
      <c r="A102">
        <v>786.65997314453125</v>
      </c>
      <c r="B102">
        <v>365</v>
      </c>
      <c r="J102">
        <v>2</v>
      </c>
      <c r="K102">
        <v>2.7391659422463013</v>
      </c>
      <c r="L102">
        <v>318481.59426937619</v>
      </c>
      <c r="M102">
        <v>5.1973532939351292</v>
      </c>
      <c r="N102">
        <v>95443.188369939089</v>
      </c>
      <c r="Q102">
        <f t="shared" ref="Q102:Q120" si="13">L102/SUM(P102,N102,L102)</f>
        <v>0.76941900467673585</v>
      </c>
      <c r="R102">
        <f t="shared" ref="R102:R120" si="14">N102/SUM(P102,N102,L102)</f>
        <v>0.23058099532326415</v>
      </c>
      <c r="S102">
        <f t="shared" ref="S102:S120" si="15">P102/SUM(P102,N102,L102)</f>
        <v>0</v>
      </c>
    </row>
    <row r="103" spans="1:19" x14ac:dyDescent="0.25">
      <c r="A103">
        <v>786.6719970703125</v>
      </c>
      <c r="B103">
        <v>426</v>
      </c>
      <c r="J103">
        <v>3</v>
      </c>
      <c r="K103">
        <v>1.9402062876820416</v>
      </c>
      <c r="L103">
        <v>140714.51419138021</v>
      </c>
      <c r="M103">
        <v>4.0952762585382096</v>
      </c>
      <c r="N103">
        <v>214042.80345487583</v>
      </c>
      <c r="Q103">
        <f t="shared" si="13"/>
        <v>0.39665006806622877</v>
      </c>
      <c r="R103">
        <f t="shared" si="14"/>
        <v>0.60334993193377118</v>
      </c>
      <c r="S103">
        <f t="shared" si="15"/>
        <v>0</v>
      </c>
    </row>
    <row r="104" spans="1:19" x14ac:dyDescent="0.25">
      <c r="A104">
        <v>786.68499755859375</v>
      </c>
      <c r="B104">
        <v>357.5</v>
      </c>
      <c r="J104">
        <v>4</v>
      </c>
      <c r="K104">
        <v>3.116204787145108</v>
      </c>
      <c r="L104">
        <v>315402.87935024226</v>
      </c>
      <c r="M104">
        <v>3.9066534716917491</v>
      </c>
      <c r="N104">
        <v>62085.870145564862</v>
      </c>
      <c r="Q104">
        <f t="shared" si="13"/>
        <v>0.835529217152856</v>
      </c>
      <c r="R104">
        <f t="shared" si="14"/>
        <v>0.16447078284714409</v>
      </c>
      <c r="S104">
        <f t="shared" si="15"/>
        <v>0</v>
      </c>
    </row>
    <row r="105" spans="1:19" x14ac:dyDescent="0.25">
      <c r="A105">
        <v>786.697021484375</v>
      </c>
      <c r="B105">
        <v>263.20001220703125</v>
      </c>
      <c r="J105">
        <v>5</v>
      </c>
      <c r="K105">
        <v>2.4062806688375398</v>
      </c>
      <c r="L105">
        <v>244590.7284623184</v>
      </c>
      <c r="M105">
        <v>4.6058503346084736</v>
      </c>
      <c r="N105">
        <v>131696.19833327067</v>
      </c>
      <c r="Q105">
        <f t="shared" si="13"/>
        <v>0.65001123091153212</v>
      </c>
      <c r="R105">
        <f t="shared" si="14"/>
        <v>0.34998876908846799</v>
      </c>
      <c r="S105">
        <f t="shared" si="15"/>
        <v>0</v>
      </c>
    </row>
    <row r="106" spans="1:19" x14ac:dyDescent="0.25">
      <c r="A106">
        <v>786.708984375</v>
      </c>
      <c r="B106">
        <v>261.20001220703125</v>
      </c>
      <c r="J106">
        <v>6</v>
      </c>
      <c r="K106">
        <v>2.3557596686285716</v>
      </c>
      <c r="L106">
        <v>250439.96605505203</v>
      </c>
      <c r="M106">
        <v>4.685019188596705</v>
      </c>
      <c r="N106">
        <v>132932.02487168097</v>
      </c>
      <c r="Q106">
        <f t="shared" si="13"/>
        <v>0.65325577241482446</v>
      </c>
      <c r="R106">
        <f t="shared" si="14"/>
        <v>0.34674422758517559</v>
      </c>
      <c r="S106">
        <f t="shared" si="15"/>
        <v>0</v>
      </c>
    </row>
    <row r="107" spans="1:19" x14ac:dyDescent="0.25">
      <c r="A107">
        <v>786.72100830078125</v>
      </c>
      <c r="B107">
        <v>269.70001220703125</v>
      </c>
      <c r="J107">
        <v>7</v>
      </c>
      <c r="K107">
        <v>1.8565615869693919</v>
      </c>
      <c r="L107">
        <v>107984.89988351073</v>
      </c>
      <c r="M107">
        <v>3.9373245469082034</v>
      </c>
      <c r="N107">
        <v>270160.20376485214</v>
      </c>
      <c r="Q107">
        <f t="shared" si="13"/>
        <v>0.28556471799229194</v>
      </c>
      <c r="R107">
        <f t="shared" si="14"/>
        <v>0.71443528200770812</v>
      </c>
      <c r="S107">
        <f t="shared" si="15"/>
        <v>0</v>
      </c>
    </row>
    <row r="108" spans="1:19" x14ac:dyDescent="0.25">
      <c r="A108">
        <v>786.7340087890625</v>
      </c>
      <c r="B108">
        <v>266</v>
      </c>
      <c r="J108">
        <v>8</v>
      </c>
      <c r="K108">
        <v>3.3594428668554941</v>
      </c>
      <c r="L108">
        <v>405421.17980698263</v>
      </c>
      <c r="M108">
        <v>5.5306760143202931</v>
      </c>
      <c r="N108">
        <v>847.5260788878835</v>
      </c>
      <c r="Q108">
        <f t="shared" si="13"/>
        <v>0.99791387801568465</v>
      </c>
      <c r="R108">
        <f t="shared" si="14"/>
        <v>2.0861219843154042E-3</v>
      </c>
      <c r="S108">
        <f t="shared" si="15"/>
        <v>0</v>
      </c>
    </row>
    <row r="109" spans="1:19" x14ac:dyDescent="0.25">
      <c r="A109">
        <v>786.7459716796875</v>
      </c>
      <c r="B109">
        <v>324.5</v>
      </c>
      <c r="J109">
        <v>9</v>
      </c>
      <c r="K109">
        <v>2.147452660687561</v>
      </c>
      <c r="L109">
        <v>103949.87594366302</v>
      </c>
      <c r="M109">
        <v>3.6244285173694215</v>
      </c>
      <c r="N109">
        <v>286784.06643723964</v>
      </c>
      <c r="Q109">
        <f t="shared" si="13"/>
        <v>0.26603748655735837</v>
      </c>
      <c r="R109">
        <f t="shared" si="14"/>
        <v>0.73396251344264174</v>
      </c>
      <c r="S109">
        <f t="shared" si="15"/>
        <v>0</v>
      </c>
    </row>
    <row r="110" spans="1:19" x14ac:dyDescent="0.25">
      <c r="A110">
        <v>786.75799560546875</v>
      </c>
      <c r="B110">
        <v>486</v>
      </c>
      <c r="J110">
        <v>10</v>
      </c>
      <c r="K110">
        <v>2.0599794548673813</v>
      </c>
      <c r="L110">
        <v>113338.9201280133</v>
      </c>
      <c r="M110">
        <v>3.8015117731195773</v>
      </c>
      <c r="N110">
        <v>275629.94080738391</v>
      </c>
      <c r="Q110">
        <f t="shared" si="13"/>
        <v>0.29138301676760048</v>
      </c>
      <c r="R110">
        <f t="shared" si="14"/>
        <v>0.70861698323239952</v>
      </c>
      <c r="S110">
        <f t="shared" si="15"/>
        <v>0</v>
      </c>
    </row>
    <row r="111" spans="1:19" x14ac:dyDescent="0.25">
      <c r="A111">
        <v>786.77001953125</v>
      </c>
      <c r="B111">
        <v>738.79998779296875</v>
      </c>
      <c r="J111">
        <v>11</v>
      </c>
      <c r="K111">
        <v>2.2505040984782232</v>
      </c>
      <c r="L111">
        <v>211922.69662883316</v>
      </c>
      <c r="M111">
        <v>4.4069489902039303</v>
      </c>
      <c r="N111">
        <v>166235.0479245008</v>
      </c>
      <c r="Q111">
        <f t="shared" si="13"/>
        <v>0.56040818859639774</v>
      </c>
      <c r="R111">
        <f t="shared" si="14"/>
        <v>0.43959181140360232</v>
      </c>
      <c r="S111">
        <f t="shared" si="15"/>
        <v>0</v>
      </c>
    </row>
    <row r="112" spans="1:19" x14ac:dyDescent="0.25">
      <c r="A112">
        <v>786.78302001953125</v>
      </c>
      <c r="B112">
        <v>1100</v>
      </c>
      <c r="J112">
        <v>12</v>
      </c>
      <c r="K112">
        <v>1.7950706576881075</v>
      </c>
      <c r="L112">
        <v>80872.482725999274</v>
      </c>
      <c r="M112">
        <v>3.6557267358739964</v>
      </c>
      <c r="N112">
        <v>319983.97558681038</v>
      </c>
      <c r="Q112">
        <f t="shared" si="13"/>
        <v>0.20174923229723835</v>
      </c>
      <c r="R112">
        <f t="shared" si="14"/>
        <v>0.79825076770276171</v>
      </c>
      <c r="S112">
        <f t="shared" si="15"/>
        <v>0</v>
      </c>
    </row>
    <row r="113" spans="1:19" x14ac:dyDescent="0.25">
      <c r="A113">
        <v>786.79498291015625</v>
      </c>
      <c r="B113">
        <v>1830</v>
      </c>
      <c r="J113">
        <v>13</v>
      </c>
      <c r="K113">
        <v>1.6779667347010634</v>
      </c>
      <c r="L113">
        <v>74677.545326168707</v>
      </c>
      <c r="M113">
        <v>3.6503158650779204</v>
      </c>
      <c r="N113">
        <v>312055.26601927832</v>
      </c>
      <c r="Q113">
        <f t="shared" si="13"/>
        <v>0.19309855056353981</v>
      </c>
      <c r="R113">
        <f t="shared" si="14"/>
        <v>0.80690144943646014</v>
      </c>
      <c r="S113">
        <f t="shared" si="15"/>
        <v>0</v>
      </c>
    </row>
    <row r="114" spans="1:19" x14ac:dyDescent="0.25">
      <c r="A114">
        <v>786.8070068359375</v>
      </c>
      <c r="B114">
        <v>5078</v>
      </c>
      <c r="J114">
        <v>14</v>
      </c>
      <c r="K114">
        <v>2.8642473769572314</v>
      </c>
      <c r="L114">
        <v>292081.19166466361</v>
      </c>
      <c r="M114">
        <v>4.9037188773890952</v>
      </c>
      <c r="N114">
        <v>89257.561955339916</v>
      </c>
      <c r="Q114">
        <f t="shared" si="13"/>
        <v>0.7659362938908556</v>
      </c>
      <c r="R114">
        <f t="shared" si="14"/>
        <v>0.23406370610914437</v>
      </c>
      <c r="S114">
        <f t="shared" si="15"/>
        <v>0</v>
      </c>
    </row>
    <row r="115" spans="1:19" x14ac:dyDescent="0.25">
      <c r="A115">
        <v>786.8189697265625</v>
      </c>
      <c r="B115">
        <v>23670</v>
      </c>
      <c r="J115">
        <v>15</v>
      </c>
      <c r="K115">
        <v>1.8766341807989337</v>
      </c>
      <c r="L115">
        <v>125796.43637065483</v>
      </c>
      <c r="M115">
        <v>4.0453752305831765</v>
      </c>
      <c r="N115">
        <v>250814.56199344911</v>
      </c>
      <c r="Q115">
        <f t="shared" si="13"/>
        <v>0.33402220571645658</v>
      </c>
      <c r="R115">
        <f t="shared" si="14"/>
        <v>0.66597779428354331</v>
      </c>
      <c r="S115">
        <f t="shared" si="15"/>
        <v>0</v>
      </c>
    </row>
    <row r="116" spans="1:19" x14ac:dyDescent="0.25">
      <c r="A116">
        <v>786.83197021484375</v>
      </c>
      <c r="B116">
        <v>71110</v>
      </c>
      <c r="J116">
        <v>16</v>
      </c>
      <c r="K116">
        <v>3.2046115721494086</v>
      </c>
      <c r="L116">
        <v>283186.62635178177</v>
      </c>
      <c r="M116">
        <v>3.428488332055097</v>
      </c>
      <c r="N116">
        <v>112844.74555317656</v>
      </c>
      <c r="Q116">
        <f t="shared" si="13"/>
        <v>0.71506109475524671</v>
      </c>
      <c r="R116">
        <f t="shared" si="14"/>
        <v>0.28493890524475324</v>
      </c>
      <c r="S116">
        <f t="shared" si="15"/>
        <v>0</v>
      </c>
    </row>
    <row r="117" spans="1:19" x14ac:dyDescent="0.25">
      <c r="A117">
        <v>786.843994140625</v>
      </c>
      <c r="B117">
        <v>109400</v>
      </c>
      <c r="J117">
        <v>17</v>
      </c>
      <c r="K117">
        <v>1.9942262751233686</v>
      </c>
      <c r="L117">
        <v>96123.675805250925</v>
      </c>
      <c r="M117">
        <v>3.6744234569474532</v>
      </c>
      <c r="N117">
        <v>299864.89316829608</v>
      </c>
      <c r="Q117">
        <f t="shared" si="13"/>
        <v>0.24274356215487677</v>
      </c>
      <c r="R117">
        <f t="shared" si="14"/>
        <v>0.7572564378451232</v>
      </c>
      <c r="S117">
        <f t="shared" si="15"/>
        <v>0</v>
      </c>
    </row>
    <row r="118" spans="1:19" x14ac:dyDescent="0.25">
      <c r="A118">
        <v>786.85601806640625</v>
      </c>
      <c r="B118">
        <v>87800</v>
      </c>
      <c r="J118">
        <v>18</v>
      </c>
      <c r="K118">
        <v>2.9369874269834848</v>
      </c>
      <c r="L118">
        <v>322476.92936151236</v>
      </c>
      <c r="M118">
        <v>5.4080855386227649</v>
      </c>
      <c r="N118">
        <v>63864.164327168204</v>
      </c>
      <c r="Q118">
        <f t="shared" si="13"/>
        <v>0.83469487100786932</v>
      </c>
      <c r="R118">
        <f t="shared" si="14"/>
        <v>0.16530512899213073</v>
      </c>
      <c r="S118">
        <f t="shared" si="15"/>
        <v>0</v>
      </c>
    </row>
    <row r="119" spans="1:19" x14ac:dyDescent="0.25">
      <c r="A119">
        <v>786.86798095703125</v>
      </c>
      <c r="B119">
        <v>37610</v>
      </c>
      <c r="J119">
        <v>19</v>
      </c>
      <c r="K119">
        <v>3.0649382835015753</v>
      </c>
      <c r="L119">
        <v>319059.29515644099</v>
      </c>
      <c r="M119">
        <v>3.8708681095447521</v>
      </c>
      <c r="N119">
        <v>76674.714351319635</v>
      </c>
      <c r="Q119">
        <f t="shared" si="13"/>
        <v>0.80624684128944946</v>
      </c>
      <c r="R119">
        <f t="shared" si="14"/>
        <v>0.19375315871055046</v>
      </c>
      <c r="S119">
        <f t="shared" si="15"/>
        <v>0</v>
      </c>
    </row>
    <row r="120" spans="1:19" x14ac:dyDescent="0.25">
      <c r="A120">
        <v>786.8809814453125</v>
      </c>
      <c r="B120">
        <v>9778</v>
      </c>
      <c r="J120">
        <v>20</v>
      </c>
      <c r="K120">
        <v>2.010859450071834</v>
      </c>
      <c r="L120">
        <v>97528.89142429053</v>
      </c>
      <c r="M120">
        <v>3.7286931003131216</v>
      </c>
      <c r="N120">
        <v>295105.25277854985</v>
      </c>
      <c r="Q120">
        <f t="shared" si="13"/>
        <v>0.24839635794360695</v>
      </c>
      <c r="R120">
        <f t="shared" si="14"/>
        <v>0.75160364205639296</v>
      </c>
      <c r="S120">
        <f t="shared" si="15"/>
        <v>0</v>
      </c>
    </row>
    <row r="121" spans="1:19" x14ac:dyDescent="0.25">
      <c r="A121">
        <v>786.89300537109375</v>
      </c>
      <c r="B121">
        <v>2638</v>
      </c>
    </row>
    <row r="122" spans="1:19" x14ac:dyDescent="0.25">
      <c r="A122">
        <v>786.905029296875</v>
      </c>
      <c r="B122">
        <v>1288</v>
      </c>
    </row>
    <row r="123" spans="1:19" x14ac:dyDescent="0.25">
      <c r="A123">
        <v>786.9169921875</v>
      </c>
      <c r="B123">
        <v>1007</v>
      </c>
    </row>
    <row r="124" spans="1:19" x14ac:dyDescent="0.25">
      <c r="A124">
        <v>786.92999267578125</v>
      </c>
      <c r="B124">
        <v>833</v>
      </c>
    </row>
    <row r="125" spans="1:19" x14ac:dyDescent="0.25">
      <c r="A125">
        <v>786.9420166015625</v>
      </c>
      <c r="B125">
        <v>647.5</v>
      </c>
    </row>
    <row r="126" spans="1:19" x14ac:dyDescent="0.25">
      <c r="A126">
        <v>786.9539794921875</v>
      </c>
      <c r="B126">
        <v>470.20001220703125</v>
      </c>
    </row>
    <row r="127" spans="1:19" x14ac:dyDescent="0.25">
      <c r="A127">
        <v>786.96600341796875</v>
      </c>
      <c r="B127">
        <v>406</v>
      </c>
    </row>
    <row r="128" spans="1:19" x14ac:dyDescent="0.25">
      <c r="A128">
        <v>786.97900390625</v>
      </c>
      <c r="B128">
        <v>435.29998779296875</v>
      </c>
    </row>
    <row r="129" spans="1:2" x14ac:dyDescent="0.25">
      <c r="A129">
        <v>786.99102783203125</v>
      </c>
      <c r="B129">
        <v>441.79998779296875</v>
      </c>
    </row>
    <row r="130" spans="1:2" x14ac:dyDescent="0.25">
      <c r="A130">
        <v>787.00299072265625</v>
      </c>
      <c r="B130">
        <v>386.79998779296875</v>
      </c>
    </row>
    <row r="131" spans="1:2" x14ac:dyDescent="0.25">
      <c r="A131">
        <v>787.0150146484375</v>
      </c>
      <c r="B131">
        <v>303</v>
      </c>
    </row>
    <row r="132" spans="1:2" x14ac:dyDescent="0.25">
      <c r="A132">
        <v>787.02801513671875</v>
      </c>
      <c r="B132">
        <v>252.69999694824219</v>
      </c>
    </row>
    <row r="133" spans="1:2" x14ac:dyDescent="0.25">
      <c r="A133">
        <v>787.03997802734375</v>
      </c>
      <c r="B133">
        <v>270.5</v>
      </c>
    </row>
    <row r="134" spans="1:2" x14ac:dyDescent="0.25">
      <c r="A134">
        <v>787.052001953125</v>
      </c>
      <c r="B134">
        <v>336.79998779296875</v>
      </c>
    </row>
    <row r="135" spans="1:2" x14ac:dyDescent="0.25">
      <c r="A135">
        <v>787.06402587890625</v>
      </c>
      <c r="B135">
        <v>409</v>
      </c>
    </row>
    <row r="136" spans="1:2" x14ac:dyDescent="0.25">
      <c r="A136">
        <v>787.0770263671875</v>
      </c>
      <c r="B136">
        <v>413.79998779296875</v>
      </c>
    </row>
    <row r="137" spans="1:2" x14ac:dyDescent="0.25">
      <c r="A137">
        <v>787.0889892578125</v>
      </c>
      <c r="B137">
        <v>374</v>
      </c>
    </row>
    <row r="138" spans="1:2" x14ac:dyDescent="0.25">
      <c r="A138">
        <v>787.10101318359375</v>
      </c>
      <c r="B138">
        <v>325.5</v>
      </c>
    </row>
    <row r="139" spans="1:2" x14ac:dyDescent="0.25">
      <c r="A139">
        <v>787.11297607421875</v>
      </c>
      <c r="B139">
        <v>275.70001220703125</v>
      </c>
    </row>
    <row r="140" spans="1:2" x14ac:dyDescent="0.25">
      <c r="A140">
        <v>787.1259765625</v>
      </c>
      <c r="B140">
        <v>284</v>
      </c>
    </row>
    <row r="141" spans="1:2" x14ac:dyDescent="0.25">
      <c r="A141">
        <v>787.13800048828125</v>
      </c>
      <c r="B141">
        <v>318.29998779296875</v>
      </c>
    </row>
    <row r="142" spans="1:2" x14ac:dyDescent="0.25">
      <c r="A142">
        <v>787.1500244140625</v>
      </c>
      <c r="B142">
        <v>322.79998779296875</v>
      </c>
    </row>
    <row r="143" spans="1:2" x14ac:dyDescent="0.25">
      <c r="A143">
        <v>787.1619873046875</v>
      </c>
      <c r="B143">
        <v>368</v>
      </c>
    </row>
    <row r="144" spans="1:2" x14ac:dyDescent="0.25">
      <c r="A144">
        <v>787.17498779296875</v>
      </c>
      <c r="B144">
        <v>457.20001220703125</v>
      </c>
    </row>
    <row r="145" spans="1:2" x14ac:dyDescent="0.25">
      <c r="A145">
        <v>787.18701171875</v>
      </c>
      <c r="B145">
        <v>480</v>
      </c>
    </row>
    <row r="146" spans="1:2" x14ac:dyDescent="0.25">
      <c r="A146">
        <v>787.198974609375</v>
      </c>
      <c r="B146">
        <v>438.79998779296875</v>
      </c>
    </row>
    <row r="147" spans="1:2" x14ac:dyDescent="0.25">
      <c r="A147">
        <v>787.21099853515625</v>
      </c>
      <c r="B147">
        <v>435.5</v>
      </c>
    </row>
    <row r="148" spans="1:2" x14ac:dyDescent="0.25">
      <c r="A148">
        <v>787.2239990234375</v>
      </c>
      <c r="B148">
        <v>467</v>
      </c>
    </row>
    <row r="149" spans="1:2" x14ac:dyDescent="0.25">
      <c r="A149">
        <v>787.23602294921875</v>
      </c>
      <c r="B149">
        <v>500</v>
      </c>
    </row>
    <row r="150" spans="1:2" x14ac:dyDescent="0.25">
      <c r="A150">
        <v>787.24798583984375</v>
      </c>
      <c r="B150">
        <v>489.79998779296875</v>
      </c>
    </row>
    <row r="151" spans="1:2" x14ac:dyDescent="0.25">
      <c r="A151">
        <v>787.260009765625</v>
      </c>
      <c r="B151">
        <v>537</v>
      </c>
    </row>
    <row r="152" spans="1:2" x14ac:dyDescent="0.25">
      <c r="A152">
        <v>787.27301025390625</v>
      </c>
      <c r="B152">
        <v>775.29998779296875</v>
      </c>
    </row>
    <row r="153" spans="1:2" x14ac:dyDescent="0.25">
      <c r="A153">
        <v>787.28497314453125</v>
      </c>
      <c r="B153">
        <v>1024</v>
      </c>
    </row>
    <row r="154" spans="1:2" x14ac:dyDescent="0.25">
      <c r="A154">
        <v>787.2969970703125</v>
      </c>
      <c r="B154">
        <v>1674</v>
      </c>
    </row>
    <row r="155" spans="1:2" x14ac:dyDescent="0.25">
      <c r="A155">
        <v>787.30902099609375</v>
      </c>
      <c r="B155">
        <v>5649</v>
      </c>
    </row>
    <row r="156" spans="1:2" x14ac:dyDescent="0.25">
      <c r="A156">
        <v>787.322021484375</v>
      </c>
      <c r="B156">
        <v>30780</v>
      </c>
    </row>
    <row r="157" spans="1:2" x14ac:dyDescent="0.25">
      <c r="A157">
        <v>787.333984375</v>
      </c>
      <c r="B157">
        <v>109700</v>
      </c>
    </row>
    <row r="158" spans="1:2" x14ac:dyDescent="0.25">
      <c r="A158">
        <v>787.34600830078125</v>
      </c>
      <c r="B158">
        <v>183500</v>
      </c>
    </row>
    <row r="159" spans="1:2" x14ac:dyDescent="0.25">
      <c r="A159">
        <v>787.35797119140625</v>
      </c>
      <c r="B159">
        <v>147500</v>
      </c>
    </row>
    <row r="160" spans="1:2" x14ac:dyDescent="0.25">
      <c r="A160">
        <v>787.3709716796875</v>
      </c>
      <c r="B160">
        <v>56840</v>
      </c>
    </row>
    <row r="161" spans="1:2" x14ac:dyDescent="0.25">
      <c r="A161">
        <v>787.38299560546875</v>
      </c>
      <c r="B161">
        <v>11000</v>
      </c>
    </row>
    <row r="162" spans="1:2" x14ac:dyDescent="0.25">
      <c r="A162">
        <v>787.39501953125</v>
      </c>
      <c r="B162">
        <v>2174</v>
      </c>
    </row>
    <row r="163" spans="1:2" x14ac:dyDescent="0.25">
      <c r="A163">
        <v>787.406982421875</v>
      </c>
      <c r="B163">
        <v>1217</v>
      </c>
    </row>
    <row r="164" spans="1:2" x14ac:dyDescent="0.25">
      <c r="A164">
        <v>787.41998291015625</v>
      </c>
      <c r="B164">
        <v>1361</v>
      </c>
    </row>
    <row r="165" spans="1:2" x14ac:dyDescent="0.25">
      <c r="A165">
        <v>787.4320068359375</v>
      </c>
      <c r="B165">
        <v>1337</v>
      </c>
    </row>
    <row r="166" spans="1:2" x14ac:dyDescent="0.25">
      <c r="A166">
        <v>787.4439697265625</v>
      </c>
      <c r="B166">
        <v>969.5</v>
      </c>
    </row>
    <row r="167" spans="1:2" x14ac:dyDescent="0.25">
      <c r="A167">
        <v>787.45599365234375</v>
      </c>
      <c r="B167">
        <v>718</v>
      </c>
    </row>
    <row r="168" spans="1:2" x14ac:dyDescent="0.25">
      <c r="A168">
        <v>787.468994140625</v>
      </c>
      <c r="B168">
        <v>546.5</v>
      </c>
    </row>
    <row r="169" spans="1:2" x14ac:dyDescent="0.25">
      <c r="A169">
        <v>787.48101806640625</v>
      </c>
      <c r="B169">
        <v>415.5</v>
      </c>
    </row>
    <row r="170" spans="1:2" x14ac:dyDescent="0.25">
      <c r="A170">
        <v>787.49298095703125</v>
      </c>
      <c r="B170">
        <v>399.79998779296875</v>
      </c>
    </row>
    <row r="171" spans="1:2" x14ac:dyDescent="0.25">
      <c r="A171">
        <v>787.5050048828125</v>
      </c>
      <c r="B171">
        <v>381.70001220703125</v>
      </c>
    </row>
    <row r="172" spans="1:2" x14ac:dyDescent="0.25">
      <c r="A172">
        <v>787.51800537109375</v>
      </c>
      <c r="B172">
        <v>357.20001220703125</v>
      </c>
    </row>
    <row r="173" spans="1:2" x14ac:dyDescent="0.25">
      <c r="A173">
        <v>787.530029296875</v>
      </c>
      <c r="B173">
        <v>348.20001220703125</v>
      </c>
    </row>
    <row r="174" spans="1:2" x14ac:dyDescent="0.25">
      <c r="A174">
        <v>787.5419921875</v>
      </c>
      <c r="B174">
        <v>281.29998779296875</v>
      </c>
    </row>
    <row r="175" spans="1:2" x14ac:dyDescent="0.25">
      <c r="A175">
        <v>787.55401611328125</v>
      </c>
      <c r="B175">
        <v>246.5</v>
      </c>
    </row>
    <row r="176" spans="1:2" x14ac:dyDescent="0.25">
      <c r="A176">
        <v>787.5670166015625</v>
      </c>
      <c r="B176">
        <v>351.5</v>
      </c>
    </row>
    <row r="177" spans="1:2" x14ac:dyDescent="0.25">
      <c r="A177">
        <v>787.5789794921875</v>
      </c>
      <c r="B177">
        <v>560</v>
      </c>
    </row>
    <row r="178" spans="1:2" x14ac:dyDescent="0.25">
      <c r="A178">
        <v>787.59100341796875</v>
      </c>
      <c r="B178">
        <v>714.79998779296875</v>
      </c>
    </row>
    <row r="179" spans="1:2" x14ac:dyDescent="0.25">
      <c r="A179">
        <v>787.60302734375</v>
      </c>
      <c r="B179">
        <v>672.5</v>
      </c>
    </row>
    <row r="180" spans="1:2" x14ac:dyDescent="0.25">
      <c r="A180">
        <v>787.61602783203125</v>
      </c>
      <c r="B180">
        <v>560.5</v>
      </c>
    </row>
    <row r="181" spans="1:2" x14ac:dyDescent="0.25">
      <c r="A181">
        <v>787.62799072265625</v>
      </c>
      <c r="B181">
        <v>471</v>
      </c>
    </row>
    <row r="182" spans="1:2" x14ac:dyDescent="0.25">
      <c r="A182">
        <v>787.6400146484375</v>
      </c>
      <c r="B182">
        <v>396.5</v>
      </c>
    </row>
    <row r="183" spans="1:2" x14ac:dyDescent="0.25">
      <c r="A183">
        <v>787.6519775390625</v>
      </c>
      <c r="B183">
        <v>366.5</v>
      </c>
    </row>
    <row r="184" spans="1:2" x14ac:dyDescent="0.25">
      <c r="A184">
        <v>787.66497802734375</v>
      </c>
      <c r="B184">
        <v>350.70001220703125</v>
      </c>
    </row>
    <row r="185" spans="1:2" x14ac:dyDescent="0.25">
      <c r="A185">
        <v>787.677001953125</v>
      </c>
      <c r="B185">
        <v>368.5</v>
      </c>
    </row>
    <row r="186" spans="1:2" x14ac:dyDescent="0.25">
      <c r="A186">
        <v>787.68902587890625</v>
      </c>
      <c r="B186">
        <v>470.5</v>
      </c>
    </row>
    <row r="187" spans="1:2" x14ac:dyDescent="0.25">
      <c r="A187">
        <v>787.70098876953125</v>
      </c>
      <c r="B187">
        <v>549.5</v>
      </c>
    </row>
    <row r="188" spans="1:2" x14ac:dyDescent="0.25">
      <c r="A188">
        <v>787.7139892578125</v>
      </c>
      <c r="B188">
        <v>549.70001220703125</v>
      </c>
    </row>
    <row r="189" spans="1:2" x14ac:dyDescent="0.25">
      <c r="A189">
        <v>787.72601318359375</v>
      </c>
      <c r="B189">
        <v>606.5</v>
      </c>
    </row>
    <row r="190" spans="1:2" x14ac:dyDescent="0.25">
      <c r="A190">
        <v>787.73797607421875</v>
      </c>
      <c r="B190">
        <v>694.70001220703125</v>
      </c>
    </row>
    <row r="191" spans="1:2" x14ac:dyDescent="0.25">
      <c r="A191">
        <v>787.75</v>
      </c>
      <c r="B191">
        <v>725.29998779296875</v>
      </c>
    </row>
    <row r="192" spans="1:2" x14ac:dyDescent="0.25">
      <c r="A192">
        <v>787.76300048828125</v>
      </c>
      <c r="B192">
        <v>735.29998779296875</v>
      </c>
    </row>
    <row r="193" spans="1:2" x14ac:dyDescent="0.25">
      <c r="A193">
        <v>787.7750244140625</v>
      </c>
      <c r="B193">
        <v>793</v>
      </c>
    </row>
    <row r="194" spans="1:2" x14ac:dyDescent="0.25">
      <c r="A194">
        <v>787.7869873046875</v>
      </c>
      <c r="B194">
        <v>856.5</v>
      </c>
    </row>
    <row r="195" spans="1:2" x14ac:dyDescent="0.25">
      <c r="A195">
        <v>787.79901123046875</v>
      </c>
      <c r="B195">
        <v>1092</v>
      </c>
    </row>
    <row r="196" spans="1:2" x14ac:dyDescent="0.25">
      <c r="A196">
        <v>787.81201171875</v>
      </c>
      <c r="B196">
        <v>4301</v>
      </c>
    </row>
    <row r="197" spans="1:2" x14ac:dyDescent="0.25">
      <c r="A197">
        <v>787.823974609375</v>
      </c>
      <c r="B197">
        <v>29920</v>
      </c>
    </row>
    <row r="198" spans="1:2" x14ac:dyDescent="0.25">
      <c r="A198">
        <v>787.83599853515625</v>
      </c>
      <c r="B198">
        <v>114700</v>
      </c>
    </row>
    <row r="199" spans="1:2" x14ac:dyDescent="0.25">
      <c r="A199">
        <v>787.8480224609375</v>
      </c>
      <c r="B199">
        <v>200800</v>
      </c>
    </row>
    <row r="200" spans="1:2" x14ac:dyDescent="0.25">
      <c r="A200">
        <v>787.86102294921875</v>
      </c>
      <c r="B200">
        <v>169800</v>
      </c>
    </row>
    <row r="201" spans="1:2" x14ac:dyDescent="0.25">
      <c r="A201">
        <v>787.87298583984375</v>
      </c>
      <c r="B201">
        <v>69040</v>
      </c>
    </row>
    <row r="202" spans="1:2" x14ac:dyDescent="0.25">
      <c r="A202">
        <v>787.885009765625</v>
      </c>
      <c r="B202">
        <v>13270</v>
      </c>
    </row>
    <row r="203" spans="1:2" x14ac:dyDescent="0.25">
      <c r="A203">
        <v>787.89697265625</v>
      </c>
      <c r="B203">
        <v>2282</v>
      </c>
    </row>
    <row r="204" spans="1:2" x14ac:dyDescent="0.25">
      <c r="A204">
        <v>787.90997314453125</v>
      </c>
      <c r="B204">
        <v>1391</v>
      </c>
    </row>
    <row r="205" spans="1:2" x14ac:dyDescent="0.25">
      <c r="A205">
        <v>787.9219970703125</v>
      </c>
      <c r="B205">
        <v>1480</v>
      </c>
    </row>
    <row r="206" spans="1:2" x14ac:dyDescent="0.25">
      <c r="A206">
        <v>787.93402099609375</v>
      </c>
      <c r="B206">
        <v>1341</v>
      </c>
    </row>
    <row r="207" spans="1:2" x14ac:dyDescent="0.25">
      <c r="A207">
        <v>787.94598388671875</v>
      </c>
      <c r="B207">
        <v>1027</v>
      </c>
    </row>
    <row r="208" spans="1:2" x14ac:dyDescent="0.25">
      <c r="A208">
        <v>787.958984375</v>
      </c>
      <c r="B208">
        <v>712</v>
      </c>
    </row>
    <row r="209" spans="1:2" x14ac:dyDescent="0.25">
      <c r="A209">
        <v>787.97100830078125</v>
      </c>
      <c r="B209">
        <v>513.79998779296875</v>
      </c>
    </row>
    <row r="210" spans="1:2" x14ac:dyDescent="0.25">
      <c r="A210">
        <v>787.98297119140625</v>
      </c>
      <c r="B210">
        <v>505.29998779296875</v>
      </c>
    </row>
    <row r="211" spans="1:2" x14ac:dyDescent="0.25">
      <c r="A211">
        <v>787.9949951171875</v>
      </c>
      <c r="B211">
        <v>558.79998779296875</v>
      </c>
    </row>
    <row r="212" spans="1:2" x14ac:dyDescent="0.25">
      <c r="A212">
        <v>788.00799560546875</v>
      </c>
      <c r="B212">
        <v>510.29998779296875</v>
      </c>
    </row>
    <row r="213" spans="1:2" x14ac:dyDescent="0.25">
      <c r="A213">
        <v>788.02001953125</v>
      </c>
      <c r="B213">
        <v>408.79998779296875</v>
      </c>
    </row>
    <row r="214" spans="1:2" x14ac:dyDescent="0.25">
      <c r="A214">
        <v>788.031982421875</v>
      </c>
      <c r="B214">
        <v>390</v>
      </c>
    </row>
    <row r="215" spans="1:2" x14ac:dyDescent="0.25">
      <c r="A215">
        <v>788.04400634765625</v>
      </c>
      <c r="B215">
        <v>473.5</v>
      </c>
    </row>
    <row r="216" spans="1:2" x14ac:dyDescent="0.25">
      <c r="A216">
        <v>788.0570068359375</v>
      </c>
      <c r="B216">
        <v>514</v>
      </c>
    </row>
    <row r="217" spans="1:2" x14ac:dyDescent="0.25">
      <c r="A217">
        <v>788.0689697265625</v>
      </c>
      <c r="B217">
        <v>504.5</v>
      </c>
    </row>
    <row r="218" spans="1:2" x14ac:dyDescent="0.25">
      <c r="A218">
        <v>788.08099365234375</v>
      </c>
      <c r="B218">
        <v>537.20001220703125</v>
      </c>
    </row>
    <row r="219" spans="1:2" x14ac:dyDescent="0.25">
      <c r="A219">
        <v>788.093994140625</v>
      </c>
      <c r="B219">
        <v>615.20001220703125</v>
      </c>
    </row>
    <row r="220" spans="1:2" x14ac:dyDescent="0.25">
      <c r="A220">
        <v>788.10601806640625</v>
      </c>
      <c r="B220">
        <v>670.20001220703125</v>
      </c>
    </row>
    <row r="221" spans="1:2" x14ac:dyDescent="0.25">
      <c r="A221">
        <v>788.11798095703125</v>
      </c>
      <c r="B221">
        <v>609.29998779296875</v>
      </c>
    </row>
    <row r="222" spans="1:2" x14ac:dyDescent="0.25">
      <c r="A222">
        <v>788.1300048828125</v>
      </c>
      <c r="B222">
        <v>505.5</v>
      </c>
    </row>
    <row r="223" spans="1:2" x14ac:dyDescent="0.25">
      <c r="A223">
        <v>788.14300537109375</v>
      </c>
      <c r="B223">
        <v>417.79998779296875</v>
      </c>
    </row>
    <row r="224" spans="1:2" x14ac:dyDescent="0.25">
      <c r="A224">
        <v>788.155029296875</v>
      </c>
      <c r="B224">
        <v>350.70001220703125</v>
      </c>
    </row>
    <row r="225" spans="1:2" x14ac:dyDescent="0.25">
      <c r="A225">
        <v>788.1669921875</v>
      </c>
      <c r="B225">
        <v>378.5</v>
      </c>
    </row>
    <row r="226" spans="1:2" x14ac:dyDescent="0.25">
      <c r="A226">
        <v>788.17901611328125</v>
      </c>
      <c r="B226">
        <v>432.70001220703125</v>
      </c>
    </row>
    <row r="227" spans="1:2" x14ac:dyDescent="0.25">
      <c r="A227">
        <v>788.1920166015625</v>
      </c>
      <c r="B227">
        <v>377.29998779296875</v>
      </c>
    </row>
    <row r="228" spans="1:2" x14ac:dyDescent="0.25">
      <c r="A228">
        <v>788.2039794921875</v>
      </c>
      <c r="B228">
        <v>334.20001220703125</v>
      </c>
    </row>
    <row r="229" spans="1:2" x14ac:dyDescent="0.25">
      <c r="A229">
        <v>788.21600341796875</v>
      </c>
      <c r="B229">
        <v>429.29998779296875</v>
      </c>
    </row>
    <row r="230" spans="1:2" x14ac:dyDescent="0.25">
      <c r="A230">
        <v>788.22802734375</v>
      </c>
      <c r="B230">
        <v>521.29998779296875</v>
      </c>
    </row>
    <row r="231" spans="1:2" x14ac:dyDescent="0.25">
      <c r="A231">
        <v>788.24102783203125</v>
      </c>
      <c r="B231">
        <v>548.5</v>
      </c>
    </row>
    <row r="232" spans="1:2" x14ac:dyDescent="0.25">
      <c r="A232">
        <v>788.25299072265625</v>
      </c>
      <c r="B232">
        <v>581.5</v>
      </c>
    </row>
    <row r="233" spans="1:2" x14ac:dyDescent="0.25">
      <c r="A233">
        <v>788.2650146484375</v>
      </c>
      <c r="B233">
        <v>704</v>
      </c>
    </row>
    <row r="234" spans="1:2" x14ac:dyDescent="0.25">
      <c r="A234">
        <v>788.2769775390625</v>
      </c>
      <c r="B234">
        <v>811.29998779296875</v>
      </c>
    </row>
    <row r="235" spans="1:2" x14ac:dyDescent="0.25">
      <c r="A235">
        <v>788.28997802734375</v>
      </c>
      <c r="B235">
        <v>805</v>
      </c>
    </row>
    <row r="236" spans="1:2" x14ac:dyDescent="0.25">
      <c r="A236">
        <v>788.302001953125</v>
      </c>
      <c r="B236">
        <v>1233</v>
      </c>
    </row>
    <row r="237" spans="1:2" x14ac:dyDescent="0.25">
      <c r="A237">
        <v>788.31402587890625</v>
      </c>
      <c r="B237">
        <v>4339</v>
      </c>
    </row>
    <row r="238" spans="1:2" x14ac:dyDescent="0.25">
      <c r="A238">
        <v>788.32598876953125</v>
      </c>
      <c r="B238">
        <v>27420</v>
      </c>
    </row>
    <row r="239" spans="1:2" x14ac:dyDescent="0.25">
      <c r="A239">
        <v>788.3389892578125</v>
      </c>
      <c r="B239">
        <v>103900</v>
      </c>
    </row>
    <row r="240" spans="1:2" x14ac:dyDescent="0.25">
      <c r="A240">
        <v>788.35101318359375</v>
      </c>
      <c r="B240">
        <v>178000</v>
      </c>
    </row>
    <row r="241" spans="1:2" x14ac:dyDescent="0.25">
      <c r="A241">
        <v>788.36297607421875</v>
      </c>
      <c r="B241">
        <v>145400</v>
      </c>
    </row>
    <row r="242" spans="1:2" x14ac:dyDescent="0.25">
      <c r="A242">
        <v>788.375</v>
      </c>
      <c r="B242">
        <v>56770</v>
      </c>
    </row>
    <row r="243" spans="1:2" x14ac:dyDescent="0.25">
      <c r="A243">
        <v>788.38800048828125</v>
      </c>
      <c r="B243">
        <v>10910</v>
      </c>
    </row>
    <row r="244" spans="1:2" x14ac:dyDescent="0.25">
      <c r="A244">
        <v>788.4000244140625</v>
      </c>
      <c r="B244">
        <v>1960</v>
      </c>
    </row>
    <row r="245" spans="1:2" x14ac:dyDescent="0.25">
      <c r="A245">
        <v>788.4119873046875</v>
      </c>
      <c r="B245">
        <v>1192</v>
      </c>
    </row>
    <row r="246" spans="1:2" x14ac:dyDescent="0.25">
      <c r="A246">
        <v>788.42401123046875</v>
      </c>
      <c r="B246">
        <v>1579</v>
      </c>
    </row>
    <row r="247" spans="1:2" x14ac:dyDescent="0.25">
      <c r="A247">
        <v>788.43701171875</v>
      </c>
      <c r="B247">
        <v>1472</v>
      </c>
    </row>
    <row r="248" spans="1:2" x14ac:dyDescent="0.25">
      <c r="A248">
        <v>788.448974609375</v>
      </c>
      <c r="B248">
        <v>1022</v>
      </c>
    </row>
    <row r="249" spans="1:2" x14ac:dyDescent="0.25">
      <c r="A249">
        <v>788.46099853515625</v>
      </c>
      <c r="B249">
        <v>719.20001220703125</v>
      </c>
    </row>
    <row r="250" spans="1:2" x14ac:dyDescent="0.25">
      <c r="A250">
        <v>788.4739990234375</v>
      </c>
      <c r="B250">
        <v>488.5</v>
      </c>
    </row>
    <row r="251" spans="1:2" x14ac:dyDescent="0.25">
      <c r="A251">
        <v>788.48602294921875</v>
      </c>
      <c r="B251">
        <v>376.29998779296875</v>
      </c>
    </row>
    <row r="252" spans="1:2" x14ac:dyDescent="0.25">
      <c r="A252">
        <v>788.49798583984375</v>
      </c>
      <c r="B252">
        <v>369</v>
      </c>
    </row>
    <row r="253" spans="1:2" x14ac:dyDescent="0.25">
      <c r="A253">
        <v>788.510009765625</v>
      </c>
      <c r="B253">
        <v>332.79998779296875</v>
      </c>
    </row>
    <row r="254" spans="1:2" x14ac:dyDescent="0.25">
      <c r="A254">
        <v>788.52301025390625</v>
      </c>
      <c r="B254">
        <v>329.29998779296875</v>
      </c>
    </row>
    <row r="255" spans="1:2" x14ac:dyDescent="0.25">
      <c r="A255">
        <v>788.53497314453125</v>
      </c>
      <c r="B255">
        <v>293.29998779296875</v>
      </c>
    </row>
    <row r="256" spans="1:2" x14ac:dyDescent="0.25">
      <c r="A256">
        <v>788.5469970703125</v>
      </c>
      <c r="B256">
        <v>226.5</v>
      </c>
    </row>
    <row r="257" spans="1:2" x14ac:dyDescent="0.25">
      <c r="A257">
        <v>788.55902099609375</v>
      </c>
      <c r="B257">
        <v>229.30000305175781</v>
      </c>
    </row>
    <row r="258" spans="1:2" x14ac:dyDescent="0.25">
      <c r="A258">
        <v>788.572021484375</v>
      </c>
      <c r="B258">
        <v>260.5</v>
      </c>
    </row>
    <row r="259" spans="1:2" x14ac:dyDescent="0.25">
      <c r="A259">
        <v>788.583984375</v>
      </c>
      <c r="B259">
        <v>318.79998779296875</v>
      </c>
    </row>
    <row r="260" spans="1:2" x14ac:dyDescent="0.25">
      <c r="A260">
        <v>788.59600830078125</v>
      </c>
      <c r="B260">
        <v>472.5</v>
      </c>
    </row>
    <row r="261" spans="1:2" x14ac:dyDescent="0.25">
      <c r="A261">
        <v>788.60797119140625</v>
      </c>
      <c r="B261">
        <v>583.5</v>
      </c>
    </row>
    <row r="262" spans="1:2" x14ac:dyDescent="0.25">
      <c r="A262">
        <v>788.6209716796875</v>
      </c>
      <c r="B262">
        <v>502.70001220703125</v>
      </c>
    </row>
    <row r="263" spans="1:2" x14ac:dyDescent="0.25">
      <c r="A263">
        <v>788.63299560546875</v>
      </c>
      <c r="B263">
        <v>417.79998779296875</v>
      </c>
    </row>
    <row r="264" spans="1:2" x14ac:dyDescent="0.25">
      <c r="A264">
        <v>788.64501953125</v>
      </c>
      <c r="B264">
        <v>413.29998779296875</v>
      </c>
    </row>
    <row r="265" spans="1:2" x14ac:dyDescent="0.25">
      <c r="A265">
        <v>788.656982421875</v>
      </c>
      <c r="B265">
        <v>373.5</v>
      </c>
    </row>
    <row r="266" spans="1:2" x14ac:dyDescent="0.25">
      <c r="A266">
        <v>788.66998291015625</v>
      </c>
      <c r="B266">
        <v>335.29998779296875</v>
      </c>
    </row>
    <row r="267" spans="1:2" x14ac:dyDescent="0.25">
      <c r="A267">
        <v>788.6820068359375</v>
      </c>
      <c r="B267">
        <v>340</v>
      </c>
    </row>
    <row r="268" spans="1:2" x14ac:dyDescent="0.25">
      <c r="A268">
        <v>788.6939697265625</v>
      </c>
      <c r="B268">
        <v>302.29998779296875</v>
      </c>
    </row>
    <row r="269" spans="1:2" x14ac:dyDescent="0.25">
      <c r="A269">
        <v>788.70599365234375</v>
      </c>
      <c r="B269">
        <v>270.29998779296875</v>
      </c>
    </row>
    <row r="270" spans="1:2" x14ac:dyDescent="0.25">
      <c r="A270">
        <v>788.718994140625</v>
      </c>
      <c r="B270">
        <v>333.5</v>
      </c>
    </row>
    <row r="271" spans="1:2" x14ac:dyDescent="0.25">
      <c r="A271">
        <v>788.73101806640625</v>
      </c>
      <c r="B271">
        <v>413</v>
      </c>
    </row>
    <row r="272" spans="1:2" x14ac:dyDescent="0.25">
      <c r="A272">
        <v>788.74298095703125</v>
      </c>
      <c r="B272">
        <v>380.79998779296875</v>
      </c>
    </row>
    <row r="273" spans="1:2" x14ac:dyDescent="0.25">
      <c r="A273">
        <v>788.7550048828125</v>
      </c>
      <c r="B273">
        <v>249</v>
      </c>
    </row>
    <row r="274" spans="1:2" x14ac:dyDescent="0.25">
      <c r="A274">
        <v>788.76800537109375</v>
      </c>
      <c r="B274">
        <v>213</v>
      </c>
    </row>
    <row r="275" spans="1:2" x14ac:dyDescent="0.25">
      <c r="A275">
        <v>788.780029296875</v>
      </c>
      <c r="B275">
        <v>319.70001220703125</v>
      </c>
    </row>
    <row r="276" spans="1:2" x14ac:dyDescent="0.25">
      <c r="A276">
        <v>788.7919921875</v>
      </c>
      <c r="B276">
        <v>495.70001220703125</v>
      </c>
    </row>
    <row r="277" spans="1:2" x14ac:dyDescent="0.25">
      <c r="A277">
        <v>788.80499267578125</v>
      </c>
      <c r="B277">
        <v>1155</v>
      </c>
    </row>
    <row r="278" spans="1:2" x14ac:dyDescent="0.25">
      <c r="A278">
        <v>788.8170166015625</v>
      </c>
      <c r="B278">
        <v>4617</v>
      </c>
    </row>
    <row r="279" spans="1:2" x14ac:dyDescent="0.25">
      <c r="A279">
        <v>788.8289794921875</v>
      </c>
      <c r="B279">
        <v>21820</v>
      </c>
    </row>
    <row r="280" spans="1:2" x14ac:dyDescent="0.25">
      <c r="A280">
        <v>788.84100341796875</v>
      </c>
      <c r="B280">
        <v>70670</v>
      </c>
    </row>
    <row r="281" spans="1:2" x14ac:dyDescent="0.25">
      <c r="A281">
        <v>788.85400390625</v>
      </c>
      <c r="B281">
        <v>115400</v>
      </c>
    </row>
    <row r="282" spans="1:2" x14ac:dyDescent="0.25">
      <c r="A282">
        <v>788.86602783203125</v>
      </c>
      <c r="B282">
        <v>94950</v>
      </c>
    </row>
    <row r="283" spans="1:2" x14ac:dyDescent="0.25">
      <c r="A283">
        <v>788.87799072265625</v>
      </c>
      <c r="B283">
        <v>40540</v>
      </c>
    </row>
    <row r="284" spans="1:2" x14ac:dyDescent="0.25">
      <c r="A284">
        <v>788.8900146484375</v>
      </c>
      <c r="B284">
        <v>10290</v>
      </c>
    </row>
    <row r="285" spans="1:2" x14ac:dyDescent="0.25">
      <c r="A285">
        <v>788.90301513671875</v>
      </c>
      <c r="B285">
        <v>2581</v>
      </c>
    </row>
    <row r="286" spans="1:2" x14ac:dyDescent="0.25">
      <c r="A286">
        <v>788.91497802734375</v>
      </c>
      <c r="B286">
        <v>1194</v>
      </c>
    </row>
    <row r="287" spans="1:2" x14ac:dyDescent="0.25">
      <c r="A287">
        <v>788.927001953125</v>
      </c>
      <c r="B287">
        <v>1024</v>
      </c>
    </row>
    <row r="288" spans="1:2" x14ac:dyDescent="0.25">
      <c r="A288">
        <v>788.93902587890625</v>
      </c>
      <c r="B288">
        <v>920.5</v>
      </c>
    </row>
    <row r="289" spans="1:2" x14ac:dyDescent="0.25">
      <c r="A289">
        <v>788.9520263671875</v>
      </c>
      <c r="B289">
        <v>686.5</v>
      </c>
    </row>
    <row r="290" spans="1:2" x14ac:dyDescent="0.25">
      <c r="A290">
        <v>788.9639892578125</v>
      </c>
      <c r="B290">
        <v>473</v>
      </c>
    </row>
    <row r="291" spans="1:2" x14ac:dyDescent="0.25">
      <c r="A291">
        <v>788.97601318359375</v>
      </c>
      <c r="B291">
        <v>327</v>
      </c>
    </row>
    <row r="292" spans="1:2" x14ac:dyDescent="0.25">
      <c r="A292">
        <v>788.98797607421875</v>
      </c>
      <c r="B292">
        <v>339.79998779296875</v>
      </c>
    </row>
    <row r="293" spans="1:2" x14ac:dyDescent="0.25">
      <c r="A293">
        <v>789.0009765625</v>
      </c>
      <c r="B293">
        <v>419.5</v>
      </c>
    </row>
    <row r="294" spans="1:2" x14ac:dyDescent="0.25">
      <c r="A294">
        <v>789.01300048828125</v>
      </c>
      <c r="B294">
        <v>398</v>
      </c>
    </row>
    <row r="295" spans="1:2" x14ac:dyDescent="0.25">
      <c r="A295">
        <v>789.0250244140625</v>
      </c>
      <c r="B295">
        <v>297.79998779296875</v>
      </c>
    </row>
    <row r="296" spans="1:2" x14ac:dyDescent="0.25">
      <c r="A296">
        <v>789.0369873046875</v>
      </c>
      <c r="B296">
        <v>222</v>
      </c>
    </row>
    <row r="297" spans="1:2" x14ac:dyDescent="0.25">
      <c r="A297">
        <v>789.04998779296875</v>
      </c>
      <c r="B297">
        <v>172.19999694824219</v>
      </c>
    </row>
    <row r="298" spans="1:2" x14ac:dyDescent="0.25">
      <c r="A298">
        <v>789.06201171875</v>
      </c>
      <c r="B298">
        <v>184</v>
      </c>
    </row>
    <row r="299" spans="1:2" x14ac:dyDescent="0.25">
      <c r="A299">
        <v>789.073974609375</v>
      </c>
      <c r="B299">
        <v>244.69999694824219</v>
      </c>
    </row>
    <row r="300" spans="1:2" x14ac:dyDescent="0.25">
      <c r="A300">
        <v>789.08599853515625</v>
      </c>
      <c r="B300">
        <v>260.5</v>
      </c>
    </row>
    <row r="301" spans="1:2" x14ac:dyDescent="0.25">
      <c r="A301">
        <v>789.0989990234375</v>
      </c>
      <c r="B301">
        <v>278.29998779296875</v>
      </c>
    </row>
    <row r="302" spans="1:2" x14ac:dyDescent="0.25">
      <c r="A302">
        <v>789.11102294921875</v>
      </c>
      <c r="B302">
        <v>328.29998779296875</v>
      </c>
    </row>
    <row r="303" spans="1:2" x14ac:dyDescent="0.25">
      <c r="A303">
        <v>789.12298583984375</v>
      </c>
      <c r="B303">
        <v>330.29998779296875</v>
      </c>
    </row>
    <row r="304" spans="1:2" x14ac:dyDescent="0.25">
      <c r="A304">
        <v>789.135986328125</v>
      </c>
      <c r="B304">
        <v>325.70001220703125</v>
      </c>
    </row>
    <row r="305" spans="1:2" x14ac:dyDescent="0.25">
      <c r="A305">
        <v>789.14801025390625</v>
      </c>
      <c r="B305">
        <v>388</v>
      </c>
    </row>
    <row r="306" spans="1:2" x14ac:dyDescent="0.25">
      <c r="A306">
        <v>789.15997314453125</v>
      </c>
      <c r="B306">
        <v>389</v>
      </c>
    </row>
    <row r="307" spans="1:2" x14ac:dyDescent="0.25">
      <c r="A307">
        <v>789.1719970703125</v>
      </c>
      <c r="B307">
        <v>312</v>
      </c>
    </row>
    <row r="308" spans="1:2" x14ac:dyDescent="0.25">
      <c r="A308">
        <v>789.18499755859375</v>
      </c>
      <c r="B308">
        <v>260.5</v>
      </c>
    </row>
    <row r="309" spans="1:2" x14ac:dyDescent="0.25">
      <c r="A309">
        <v>789.197021484375</v>
      </c>
      <c r="B309">
        <v>247.80000305175781</v>
      </c>
    </row>
    <row r="310" spans="1:2" x14ac:dyDescent="0.25">
      <c r="A310">
        <v>789.208984375</v>
      </c>
      <c r="B310">
        <v>284.20001220703125</v>
      </c>
    </row>
    <row r="311" spans="1:2" x14ac:dyDescent="0.25">
      <c r="A311">
        <v>789.22100830078125</v>
      </c>
      <c r="B311">
        <v>308.29998779296875</v>
      </c>
    </row>
    <row r="312" spans="1:2" x14ac:dyDescent="0.25">
      <c r="A312">
        <v>789.2340087890625</v>
      </c>
      <c r="B312">
        <v>280.79998779296875</v>
      </c>
    </row>
    <row r="313" spans="1:2" x14ac:dyDescent="0.25">
      <c r="A313">
        <v>789.2459716796875</v>
      </c>
      <c r="B313">
        <v>247.30000305175781</v>
      </c>
    </row>
    <row r="314" spans="1:2" x14ac:dyDescent="0.25">
      <c r="A314">
        <v>789.25799560546875</v>
      </c>
      <c r="B314">
        <v>289.5</v>
      </c>
    </row>
    <row r="315" spans="1:2" x14ac:dyDescent="0.25">
      <c r="A315">
        <v>789.27099609375</v>
      </c>
      <c r="B315">
        <v>403.5</v>
      </c>
    </row>
    <row r="316" spans="1:2" x14ac:dyDescent="0.25">
      <c r="A316">
        <v>789.28302001953125</v>
      </c>
      <c r="B316">
        <v>477</v>
      </c>
    </row>
    <row r="317" spans="1:2" x14ac:dyDescent="0.25">
      <c r="A317">
        <v>789.29498291015625</v>
      </c>
      <c r="B317">
        <v>586.70001220703125</v>
      </c>
    </row>
    <row r="318" spans="1:2" x14ac:dyDescent="0.25">
      <c r="A318">
        <v>789.3070068359375</v>
      </c>
      <c r="B318">
        <v>1109</v>
      </c>
    </row>
    <row r="319" spans="1:2" x14ac:dyDescent="0.25">
      <c r="A319">
        <v>789.32000732421875</v>
      </c>
      <c r="B319">
        <v>3839</v>
      </c>
    </row>
    <row r="320" spans="1:2" x14ac:dyDescent="0.25">
      <c r="A320">
        <v>789.33197021484375</v>
      </c>
      <c r="B320">
        <v>14970</v>
      </c>
    </row>
    <row r="321" spans="1:2" x14ac:dyDescent="0.25">
      <c r="A321">
        <v>789.343994140625</v>
      </c>
      <c r="B321">
        <v>38620</v>
      </c>
    </row>
    <row r="322" spans="1:2" x14ac:dyDescent="0.25">
      <c r="A322">
        <v>789.35601806640625</v>
      </c>
      <c r="B322">
        <v>57280</v>
      </c>
    </row>
    <row r="323" spans="1:2" x14ac:dyDescent="0.25">
      <c r="A323">
        <v>789.3690185546875</v>
      </c>
      <c r="B323">
        <v>48030</v>
      </c>
    </row>
    <row r="324" spans="1:2" x14ac:dyDescent="0.25">
      <c r="A324">
        <v>789.3809814453125</v>
      </c>
      <c r="B324">
        <v>22750</v>
      </c>
    </row>
    <row r="325" spans="1:2" x14ac:dyDescent="0.25">
      <c r="A325">
        <v>789.39300537109375</v>
      </c>
      <c r="B325">
        <v>6503</v>
      </c>
    </row>
    <row r="326" spans="1:2" x14ac:dyDescent="0.25">
      <c r="A326">
        <v>789.405029296875</v>
      </c>
      <c r="B326">
        <v>1650</v>
      </c>
    </row>
    <row r="327" spans="1:2" x14ac:dyDescent="0.25">
      <c r="A327">
        <v>789.41802978515625</v>
      </c>
      <c r="B327">
        <v>686.20001220703125</v>
      </c>
    </row>
    <row r="328" spans="1:2" x14ac:dyDescent="0.25">
      <c r="A328">
        <v>789.42999267578125</v>
      </c>
      <c r="B328">
        <v>537.20001220703125</v>
      </c>
    </row>
    <row r="329" spans="1:2" x14ac:dyDescent="0.25">
      <c r="A329">
        <v>789.4420166015625</v>
      </c>
      <c r="B329">
        <v>440.20001220703125</v>
      </c>
    </row>
    <row r="330" spans="1:2" x14ac:dyDescent="0.25">
      <c r="A330">
        <v>789.4539794921875</v>
      </c>
      <c r="B330">
        <v>316.79998779296875</v>
      </c>
    </row>
    <row r="331" spans="1:2" x14ac:dyDescent="0.25">
      <c r="A331">
        <v>789.46697998046875</v>
      </c>
      <c r="B331">
        <v>260.70001220703125</v>
      </c>
    </row>
    <row r="332" spans="1:2" x14ac:dyDescent="0.25">
      <c r="A332">
        <v>789.47900390625</v>
      </c>
      <c r="B332">
        <v>241.5</v>
      </c>
    </row>
    <row r="333" spans="1:2" x14ac:dyDescent="0.25">
      <c r="A333">
        <v>789.49102783203125</v>
      </c>
      <c r="B333">
        <v>254</v>
      </c>
    </row>
    <row r="334" spans="1:2" x14ac:dyDescent="0.25">
      <c r="A334">
        <v>789.5040283203125</v>
      </c>
      <c r="B334">
        <v>266.29998779296875</v>
      </c>
    </row>
    <row r="335" spans="1:2" x14ac:dyDescent="0.25">
      <c r="A335">
        <v>789.5159912109375</v>
      </c>
      <c r="B335">
        <v>283</v>
      </c>
    </row>
    <row r="336" spans="1:2" x14ac:dyDescent="0.25">
      <c r="A336">
        <v>789.52801513671875</v>
      </c>
      <c r="B336">
        <v>293.79998779296875</v>
      </c>
    </row>
    <row r="337" spans="1:2" x14ac:dyDescent="0.25">
      <c r="A337">
        <v>789.53997802734375</v>
      </c>
      <c r="B337">
        <v>216.30000305175781</v>
      </c>
    </row>
    <row r="338" spans="1:2" x14ac:dyDescent="0.25">
      <c r="A338">
        <v>789.552978515625</v>
      </c>
      <c r="B338">
        <v>148.5</v>
      </c>
    </row>
    <row r="339" spans="1:2" x14ac:dyDescent="0.25">
      <c r="A339">
        <v>789.56500244140625</v>
      </c>
      <c r="B339">
        <v>153.80000305175781</v>
      </c>
    </row>
    <row r="340" spans="1:2" x14ac:dyDescent="0.25">
      <c r="A340">
        <v>789.5770263671875</v>
      </c>
      <c r="B340">
        <v>165.30000305175781</v>
      </c>
    </row>
    <row r="341" spans="1:2" x14ac:dyDescent="0.25">
      <c r="A341">
        <v>789.5889892578125</v>
      </c>
      <c r="B341">
        <v>172.19999694824219</v>
      </c>
    </row>
    <row r="342" spans="1:2" x14ac:dyDescent="0.25">
      <c r="A342">
        <v>789.60198974609375</v>
      </c>
      <c r="B342">
        <v>179.5</v>
      </c>
    </row>
    <row r="343" spans="1:2" x14ac:dyDescent="0.25">
      <c r="A343">
        <v>789.614013671875</v>
      </c>
      <c r="B343">
        <v>171.19999694824219</v>
      </c>
    </row>
    <row r="344" spans="1:2" x14ac:dyDescent="0.25">
      <c r="A344">
        <v>789.6259765625</v>
      </c>
      <c r="B344">
        <v>161.69999694824219</v>
      </c>
    </row>
    <row r="345" spans="1:2" x14ac:dyDescent="0.25">
      <c r="A345">
        <v>789.63800048828125</v>
      </c>
      <c r="B345">
        <v>142.5</v>
      </c>
    </row>
    <row r="346" spans="1:2" x14ac:dyDescent="0.25">
      <c r="A346">
        <v>789.6510009765625</v>
      </c>
      <c r="B346">
        <v>154.30000305175781</v>
      </c>
    </row>
    <row r="347" spans="1:2" x14ac:dyDescent="0.25">
      <c r="A347">
        <v>789.66302490234375</v>
      </c>
      <c r="B347">
        <v>191.80000305175781</v>
      </c>
    </row>
    <row r="348" spans="1:2" x14ac:dyDescent="0.25">
      <c r="A348">
        <v>789.67498779296875</v>
      </c>
      <c r="B348">
        <v>202.5</v>
      </c>
    </row>
    <row r="349" spans="1:2" x14ac:dyDescent="0.25">
      <c r="A349">
        <v>789.68798828125</v>
      </c>
      <c r="B349">
        <v>202.30000305175781</v>
      </c>
    </row>
    <row r="350" spans="1:2" x14ac:dyDescent="0.25">
      <c r="A350">
        <v>789.70001220703125</v>
      </c>
      <c r="B350">
        <v>167.5</v>
      </c>
    </row>
    <row r="351" spans="1:2" x14ac:dyDescent="0.25">
      <c r="A351">
        <v>789.71197509765625</v>
      </c>
      <c r="B351">
        <v>161</v>
      </c>
    </row>
    <row r="352" spans="1:2" x14ac:dyDescent="0.25">
      <c r="A352">
        <v>789.7239990234375</v>
      </c>
      <c r="B352">
        <v>217.19999694824219</v>
      </c>
    </row>
    <row r="353" spans="1:2" x14ac:dyDescent="0.25">
      <c r="A353">
        <v>789.73699951171875</v>
      </c>
      <c r="B353">
        <v>281.70001220703125</v>
      </c>
    </row>
    <row r="354" spans="1:2" x14ac:dyDescent="0.25">
      <c r="A354">
        <v>789.7490234375</v>
      </c>
      <c r="B354">
        <v>308</v>
      </c>
    </row>
    <row r="355" spans="1:2" x14ac:dyDescent="0.25">
      <c r="A355">
        <v>789.760986328125</v>
      </c>
      <c r="B355">
        <v>325</v>
      </c>
    </row>
    <row r="356" spans="1:2" x14ac:dyDescent="0.25">
      <c r="A356">
        <v>789.77301025390625</v>
      </c>
      <c r="B356">
        <v>435</v>
      </c>
    </row>
    <row r="357" spans="1:2" x14ac:dyDescent="0.25">
      <c r="A357">
        <v>789.7860107421875</v>
      </c>
      <c r="B357">
        <v>540.20001220703125</v>
      </c>
    </row>
    <row r="358" spans="1:2" x14ac:dyDescent="0.25">
      <c r="A358">
        <v>789.7979736328125</v>
      </c>
      <c r="B358">
        <v>540</v>
      </c>
    </row>
    <row r="359" spans="1:2" x14ac:dyDescent="0.25">
      <c r="A359">
        <v>789.80999755859375</v>
      </c>
      <c r="B359">
        <v>801.5</v>
      </c>
    </row>
    <row r="360" spans="1:2" x14ac:dyDescent="0.25">
      <c r="A360">
        <v>789.822998046875</v>
      </c>
      <c r="B360">
        <v>2364</v>
      </c>
    </row>
    <row r="361" spans="1:2" x14ac:dyDescent="0.25">
      <c r="A361">
        <v>789.83502197265625</v>
      </c>
      <c r="B361">
        <v>7801</v>
      </c>
    </row>
    <row r="362" spans="1:2" x14ac:dyDescent="0.25">
      <c r="A362">
        <v>789.84698486328125</v>
      </c>
      <c r="B362">
        <v>17790</v>
      </c>
    </row>
    <row r="363" spans="1:2" x14ac:dyDescent="0.25">
      <c r="A363">
        <v>789.8590087890625</v>
      </c>
      <c r="B363">
        <v>24370</v>
      </c>
    </row>
    <row r="364" spans="1:2" x14ac:dyDescent="0.25">
      <c r="A364">
        <v>789.87200927734375</v>
      </c>
      <c r="B364">
        <v>20320</v>
      </c>
    </row>
    <row r="365" spans="1:2" x14ac:dyDescent="0.25">
      <c r="A365">
        <v>789.88397216796875</v>
      </c>
      <c r="B365">
        <v>11080</v>
      </c>
    </row>
    <row r="366" spans="1:2" x14ac:dyDescent="0.25">
      <c r="A366">
        <v>789.89599609375</v>
      </c>
      <c r="B366">
        <v>4375</v>
      </c>
    </row>
    <row r="367" spans="1:2" x14ac:dyDescent="0.25">
      <c r="A367">
        <v>789.90802001953125</v>
      </c>
      <c r="B367">
        <v>1304</v>
      </c>
    </row>
    <row r="368" spans="1:2" x14ac:dyDescent="0.25">
      <c r="A368">
        <v>789.9210205078125</v>
      </c>
      <c r="B368">
        <v>406</v>
      </c>
    </row>
    <row r="369" spans="1:2" x14ac:dyDescent="0.25">
      <c r="A369">
        <v>789.9329833984375</v>
      </c>
      <c r="B369">
        <v>280</v>
      </c>
    </row>
    <row r="370" spans="1:2" x14ac:dyDescent="0.25">
      <c r="A370">
        <v>789.94500732421875</v>
      </c>
      <c r="B370">
        <v>217</v>
      </c>
    </row>
    <row r="371" spans="1:2" x14ac:dyDescent="0.25">
      <c r="A371">
        <v>789.95697021484375</v>
      </c>
      <c r="B371">
        <v>169</v>
      </c>
    </row>
    <row r="372" spans="1:2" x14ac:dyDescent="0.25">
      <c r="A372">
        <v>789.969970703125</v>
      </c>
      <c r="B372">
        <v>154.30000305175781</v>
      </c>
    </row>
    <row r="373" spans="1:2" x14ac:dyDescent="0.25">
      <c r="A373">
        <v>789.98199462890625</v>
      </c>
      <c r="B373">
        <v>154.80000305175781</v>
      </c>
    </row>
    <row r="374" spans="1:2" x14ac:dyDescent="0.25">
      <c r="A374">
        <v>789.9940185546875</v>
      </c>
      <c r="B374">
        <v>155.5</v>
      </c>
    </row>
    <row r="375" spans="1:2" x14ac:dyDescent="0.25">
      <c r="A375">
        <v>790.00701904296875</v>
      </c>
      <c r="B375">
        <v>140.30000305175781</v>
      </c>
    </row>
    <row r="376" spans="1:2" x14ac:dyDescent="0.25">
      <c r="A376">
        <v>790.01898193359375</v>
      </c>
      <c r="B376">
        <v>109.30000305175781</v>
      </c>
    </row>
    <row r="377" spans="1:2" x14ac:dyDescent="0.25">
      <c r="A377">
        <v>790.031005859375</v>
      </c>
      <c r="B377">
        <v>81</v>
      </c>
    </row>
    <row r="378" spans="1:2" x14ac:dyDescent="0.25">
      <c r="A378">
        <v>790.04302978515625</v>
      </c>
      <c r="B378">
        <v>71</v>
      </c>
    </row>
    <row r="379" spans="1:2" x14ac:dyDescent="0.25">
      <c r="A379">
        <v>790.0560302734375</v>
      </c>
      <c r="B379">
        <v>83.75</v>
      </c>
    </row>
    <row r="380" spans="1:2" x14ac:dyDescent="0.25">
      <c r="A380">
        <v>790.0679931640625</v>
      </c>
      <c r="B380">
        <v>115.5</v>
      </c>
    </row>
    <row r="381" spans="1:2" x14ac:dyDescent="0.25">
      <c r="A381">
        <v>790.08001708984375</v>
      </c>
      <c r="B381">
        <v>138.5</v>
      </c>
    </row>
    <row r="382" spans="1:2" x14ac:dyDescent="0.25">
      <c r="A382">
        <v>790.09197998046875</v>
      </c>
      <c r="B382">
        <v>116.80000305175781</v>
      </c>
    </row>
    <row r="383" spans="1:2" x14ac:dyDescent="0.25">
      <c r="A383">
        <v>790.10498046875</v>
      </c>
      <c r="B383">
        <v>87.5</v>
      </c>
    </row>
    <row r="384" spans="1:2" x14ac:dyDescent="0.25">
      <c r="A384">
        <v>790.11700439453125</v>
      </c>
      <c r="B384">
        <v>109</v>
      </c>
    </row>
    <row r="385" spans="1:2" x14ac:dyDescent="0.25">
      <c r="A385">
        <v>790.1290283203125</v>
      </c>
      <c r="B385">
        <v>139.80000305175781</v>
      </c>
    </row>
    <row r="386" spans="1:2" x14ac:dyDescent="0.25">
      <c r="A386">
        <v>790.14202880859375</v>
      </c>
      <c r="B386">
        <v>129.5</v>
      </c>
    </row>
    <row r="387" spans="1:2" x14ac:dyDescent="0.25">
      <c r="A387">
        <v>790.15399169921875</v>
      </c>
      <c r="B387">
        <v>87.25</v>
      </c>
    </row>
    <row r="388" spans="1:2" x14ac:dyDescent="0.25">
      <c r="A388">
        <v>790.166015625</v>
      </c>
      <c r="B388">
        <v>67.25</v>
      </c>
    </row>
    <row r="389" spans="1:2" x14ac:dyDescent="0.25">
      <c r="A389">
        <v>790.177978515625</v>
      </c>
      <c r="B389">
        <v>105.5</v>
      </c>
    </row>
    <row r="390" spans="1:2" x14ac:dyDescent="0.25">
      <c r="A390">
        <v>790.19097900390625</v>
      </c>
      <c r="B390">
        <v>144.19999694824219</v>
      </c>
    </row>
    <row r="391" spans="1:2" x14ac:dyDescent="0.25">
      <c r="A391">
        <v>790.2030029296875</v>
      </c>
      <c r="B391">
        <v>159.5</v>
      </c>
    </row>
    <row r="392" spans="1:2" x14ac:dyDescent="0.25">
      <c r="A392">
        <v>790.21502685546875</v>
      </c>
      <c r="B392">
        <v>175</v>
      </c>
    </row>
    <row r="393" spans="1:2" x14ac:dyDescent="0.25">
      <c r="A393">
        <v>790.22698974609375</v>
      </c>
      <c r="B393">
        <v>198.80000305175781</v>
      </c>
    </row>
    <row r="394" spans="1:2" x14ac:dyDescent="0.25">
      <c r="A394">
        <v>790.239990234375</v>
      </c>
      <c r="B394">
        <v>221</v>
      </c>
    </row>
    <row r="395" spans="1:2" x14ac:dyDescent="0.25">
      <c r="A395">
        <v>790.25201416015625</v>
      </c>
      <c r="B395">
        <v>207</v>
      </c>
    </row>
    <row r="396" spans="1:2" x14ac:dyDescent="0.25">
      <c r="A396">
        <v>790.26397705078125</v>
      </c>
      <c r="B396">
        <v>164.80000305175781</v>
      </c>
    </row>
    <row r="397" spans="1:2" x14ac:dyDescent="0.25">
      <c r="A397">
        <v>790.2769775390625</v>
      </c>
      <c r="B397">
        <v>162.69999694824219</v>
      </c>
    </row>
    <row r="398" spans="1:2" x14ac:dyDescent="0.25">
      <c r="A398">
        <v>790.28900146484375</v>
      </c>
      <c r="B398">
        <v>300.20001220703125</v>
      </c>
    </row>
    <row r="399" spans="1:2" x14ac:dyDescent="0.25">
      <c r="A399">
        <v>790.301025390625</v>
      </c>
      <c r="B399">
        <v>539.79998779296875</v>
      </c>
    </row>
    <row r="400" spans="1:2" x14ac:dyDescent="0.25">
      <c r="A400">
        <v>790.31298828125</v>
      </c>
      <c r="B400">
        <v>899.5</v>
      </c>
    </row>
    <row r="401" spans="1:2" x14ac:dyDescent="0.25">
      <c r="A401">
        <v>790.32598876953125</v>
      </c>
      <c r="B401">
        <v>1949</v>
      </c>
    </row>
    <row r="402" spans="1:2" x14ac:dyDescent="0.25">
      <c r="A402">
        <v>790.3380126953125</v>
      </c>
      <c r="B402">
        <v>4620</v>
      </c>
    </row>
    <row r="403" spans="1:2" x14ac:dyDescent="0.25">
      <c r="A403">
        <v>790.3499755859375</v>
      </c>
      <c r="B403">
        <v>8090</v>
      </c>
    </row>
    <row r="404" spans="1:2" x14ac:dyDescent="0.25">
      <c r="A404">
        <v>790.36199951171875</v>
      </c>
      <c r="B404">
        <v>9493</v>
      </c>
    </row>
    <row r="405" spans="1:2" x14ac:dyDescent="0.25">
      <c r="A405">
        <v>790.375</v>
      </c>
      <c r="B405">
        <v>7539</v>
      </c>
    </row>
    <row r="406" spans="1:2" x14ac:dyDescent="0.25">
      <c r="A406">
        <v>790.38702392578125</v>
      </c>
      <c r="B406">
        <v>4186</v>
      </c>
    </row>
    <row r="407" spans="1:2" x14ac:dyDescent="0.25">
      <c r="A407">
        <v>790.39898681640625</v>
      </c>
      <c r="B407">
        <v>1875</v>
      </c>
    </row>
    <row r="408" spans="1:2" x14ac:dyDescent="0.25">
      <c r="A408">
        <v>790.4119873046875</v>
      </c>
      <c r="B408">
        <v>820.70001220703125</v>
      </c>
    </row>
    <row r="409" spans="1:2" x14ac:dyDescent="0.25">
      <c r="A409">
        <v>790.42401123046875</v>
      </c>
      <c r="B409">
        <v>324</v>
      </c>
    </row>
    <row r="410" spans="1:2" x14ac:dyDescent="0.25">
      <c r="A410">
        <v>790.43597412109375</v>
      </c>
      <c r="B410">
        <v>124.80000305175781</v>
      </c>
    </row>
    <row r="411" spans="1:2" x14ac:dyDescent="0.25">
      <c r="A411">
        <v>790.447998046875</v>
      </c>
      <c r="B411">
        <v>66.25</v>
      </c>
    </row>
    <row r="412" spans="1:2" x14ac:dyDescent="0.25">
      <c r="A412">
        <v>790.46099853515625</v>
      </c>
      <c r="B412">
        <v>70.5</v>
      </c>
    </row>
    <row r="413" spans="1:2" x14ac:dyDescent="0.25">
      <c r="A413">
        <v>790.4730224609375</v>
      </c>
      <c r="B413">
        <v>86.5</v>
      </c>
    </row>
    <row r="414" spans="1:2" x14ac:dyDescent="0.25">
      <c r="A414">
        <v>790.4849853515625</v>
      </c>
      <c r="B414">
        <v>96.75</v>
      </c>
    </row>
    <row r="415" spans="1:2" x14ac:dyDescent="0.25">
      <c r="A415">
        <v>790.49700927734375</v>
      </c>
      <c r="B415">
        <v>96.5</v>
      </c>
    </row>
    <row r="416" spans="1:2" x14ac:dyDescent="0.25">
      <c r="A416">
        <v>790.510009765625</v>
      </c>
      <c r="B416">
        <v>84</v>
      </c>
    </row>
    <row r="417" spans="1:2" x14ac:dyDescent="0.25">
      <c r="A417">
        <v>790.52197265625</v>
      </c>
      <c r="B417">
        <v>50.75</v>
      </c>
    </row>
    <row r="418" spans="1:2" x14ac:dyDescent="0.25">
      <c r="A418">
        <v>790.53399658203125</v>
      </c>
      <c r="B418">
        <v>15.75</v>
      </c>
    </row>
    <row r="419" spans="1:2" x14ac:dyDescent="0.25">
      <c r="A419">
        <v>790.5469970703125</v>
      </c>
      <c r="B419">
        <v>10.5</v>
      </c>
    </row>
    <row r="420" spans="1:2" x14ac:dyDescent="0.25">
      <c r="A420">
        <v>790.55902099609375</v>
      </c>
      <c r="B420">
        <v>21</v>
      </c>
    </row>
    <row r="421" spans="1:2" x14ac:dyDescent="0.25">
      <c r="A421">
        <v>790.57098388671875</v>
      </c>
      <c r="B421">
        <v>26.75</v>
      </c>
    </row>
    <row r="422" spans="1:2" x14ac:dyDescent="0.25">
      <c r="A422">
        <v>790.5830078125</v>
      </c>
      <c r="B422">
        <v>47.5</v>
      </c>
    </row>
    <row r="423" spans="1:2" x14ac:dyDescent="0.25">
      <c r="A423">
        <v>790.59600830078125</v>
      </c>
      <c r="B423">
        <v>68.25</v>
      </c>
    </row>
    <row r="424" spans="1:2" x14ac:dyDescent="0.25">
      <c r="A424">
        <v>790.60797119140625</v>
      </c>
      <c r="B424">
        <v>66.5</v>
      </c>
    </row>
    <row r="425" spans="1:2" x14ac:dyDescent="0.25">
      <c r="A425">
        <v>790.6199951171875</v>
      </c>
      <c r="B425">
        <v>73</v>
      </c>
    </row>
    <row r="426" spans="1:2" x14ac:dyDescent="0.25">
      <c r="A426">
        <v>790.63299560546875</v>
      </c>
      <c r="B426">
        <v>81.75</v>
      </c>
    </row>
    <row r="427" spans="1:2" x14ac:dyDescent="0.25">
      <c r="A427">
        <v>790.64501953125</v>
      </c>
      <c r="B427">
        <v>100.80000305175781</v>
      </c>
    </row>
    <row r="428" spans="1:2" x14ac:dyDescent="0.25">
      <c r="A428">
        <v>790.656982421875</v>
      </c>
      <c r="B428">
        <v>122</v>
      </c>
    </row>
    <row r="429" spans="1:2" x14ac:dyDescent="0.25">
      <c r="A429">
        <v>790.66900634765625</v>
      </c>
      <c r="B429">
        <v>104</v>
      </c>
    </row>
    <row r="430" spans="1:2" x14ac:dyDescent="0.25">
      <c r="A430">
        <v>790.6820068359375</v>
      </c>
      <c r="B430">
        <v>77.25</v>
      </c>
    </row>
    <row r="431" spans="1:2" x14ac:dyDescent="0.25">
      <c r="A431">
        <v>790.6939697265625</v>
      </c>
      <c r="B431">
        <v>84.25</v>
      </c>
    </row>
    <row r="432" spans="1:2" x14ac:dyDescent="0.25">
      <c r="A432">
        <v>790.70599365234375</v>
      </c>
      <c r="B432">
        <v>120.19999694824219</v>
      </c>
    </row>
    <row r="433" spans="1:2" x14ac:dyDescent="0.25">
      <c r="A433">
        <v>790.718017578125</v>
      </c>
      <c r="B433">
        <v>143.80000305175781</v>
      </c>
    </row>
    <row r="434" spans="1:2" x14ac:dyDescent="0.25">
      <c r="A434">
        <v>790.73101806640625</v>
      </c>
      <c r="B434">
        <v>139.5</v>
      </c>
    </row>
    <row r="435" spans="1:2" x14ac:dyDescent="0.25">
      <c r="A435">
        <v>790.74298095703125</v>
      </c>
      <c r="B435">
        <v>148.5</v>
      </c>
    </row>
    <row r="436" spans="1:2" x14ac:dyDescent="0.25">
      <c r="A436">
        <v>790.7550048828125</v>
      </c>
      <c r="B436">
        <v>181.69999694824219</v>
      </c>
    </row>
    <row r="437" spans="1:2" x14ac:dyDescent="0.25">
      <c r="A437">
        <v>790.76800537109375</v>
      </c>
      <c r="B437">
        <v>193.80000305175781</v>
      </c>
    </row>
    <row r="438" spans="1:2" x14ac:dyDescent="0.25">
      <c r="A438">
        <v>790.780029296875</v>
      </c>
      <c r="B438">
        <v>188.80000305175781</v>
      </c>
    </row>
    <row r="439" spans="1:2" x14ac:dyDescent="0.25">
      <c r="A439">
        <v>790.7919921875</v>
      </c>
      <c r="B439">
        <v>180.80000305175781</v>
      </c>
    </row>
    <row r="440" spans="1:2" x14ac:dyDescent="0.25">
      <c r="A440">
        <v>790.80401611328125</v>
      </c>
      <c r="B440">
        <v>155.5</v>
      </c>
    </row>
    <row r="441" spans="1:2" x14ac:dyDescent="0.25">
      <c r="A441">
        <v>790.8170166015625</v>
      </c>
      <c r="B441">
        <v>241</v>
      </c>
    </row>
    <row r="442" spans="1:2" x14ac:dyDescent="0.25">
      <c r="A442">
        <v>790.8289794921875</v>
      </c>
      <c r="B442">
        <v>782.5</v>
      </c>
    </row>
    <row r="443" spans="1:2" x14ac:dyDescent="0.25">
      <c r="A443">
        <v>790.84100341796875</v>
      </c>
      <c r="B443">
        <v>2054</v>
      </c>
    </row>
    <row r="444" spans="1:2" x14ac:dyDescent="0.25">
      <c r="A444">
        <v>790.85302734375</v>
      </c>
      <c r="B444">
        <v>3499</v>
      </c>
    </row>
    <row r="445" spans="1:2" x14ac:dyDescent="0.25">
      <c r="A445">
        <v>790.86602783203125</v>
      </c>
      <c r="B445">
        <v>3843</v>
      </c>
    </row>
    <row r="446" spans="1:2" x14ac:dyDescent="0.25">
      <c r="A446">
        <v>790.87799072265625</v>
      </c>
      <c r="B446">
        <v>2943</v>
      </c>
    </row>
    <row r="447" spans="1:2" x14ac:dyDescent="0.25">
      <c r="A447">
        <v>790.8900146484375</v>
      </c>
      <c r="B447">
        <v>1874</v>
      </c>
    </row>
    <row r="448" spans="1:2" x14ac:dyDescent="0.25">
      <c r="A448">
        <v>790.90301513671875</v>
      </c>
      <c r="B448">
        <v>1053</v>
      </c>
    </row>
    <row r="449" spans="1:2" x14ac:dyDescent="0.25">
      <c r="A449">
        <v>790.91497802734375</v>
      </c>
      <c r="B449">
        <v>470</v>
      </c>
    </row>
    <row r="450" spans="1:2" x14ac:dyDescent="0.25">
      <c r="A450">
        <v>790.927001953125</v>
      </c>
      <c r="B450">
        <v>223.69999694824219</v>
      </c>
    </row>
    <row r="451" spans="1:2" x14ac:dyDescent="0.25">
      <c r="A451">
        <v>790.93902587890625</v>
      </c>
      <c r="B451">
        <v>179.5</v>
      </c>
    </row>
    <row r="452" spans="1:2" x14ac:dyDescent="0.25">
      <c r="A452">
        <v>790.9520263671875</v>
      </c>
      <c r="B452">
        <v>161</v>
      </c>
    </row>
    <row r="453" spans="1:2" x14ac:dyDescent="0.25">
      <c r="A453">
        <v>790.9639892578125</v>
      </c>
      <c r="B453">
        <v>117.80000305175781</v>
      </c>
    </row>
    <row r="454" spans="1:2" x14ac:dyDescent="0.25">
      <c r="A454">
        <v>790.97601318359375</v>
      </c>
      <c r="B454">
        <v>97</v>
      </c>
    </row>
    <row r="455" spans="1:2" x14ac:dyDescent="0.25">
      <c r="A455">
        <v>790.989013671875</v>
      </c>
      <c r="B455">
        <v>92.75</v>
      </c>
    </row>
    <row r="456" spans="1:2" x14ac:dyDescent="0.25">
      <c r="A456">
        <v>791.0009765625</v>
      </c>
      <c r="B456">
        <v>68.75</v>
      </c>
    </row>
    <row r="457" spans="1:2" x14ac:dyDescent="0.25">
      <c r="A457">
        <v>791.01300048828125</v>
      </c>
      <c r="B457">
        <v>42.75</v>
      </c>
    </row>
    <row r="458" spans="1:2" x14ac:dyDescent="0.25">
      <c r="A458">
        <v>791.0250244140625</v>
      </c>
      <c r="B458">
        <v>30</v>
      </c>
    </row>
    <row r="459" spans="1:2" x14ac:dyDescent="0.25">
      <c r="A459">
        <v>791.03802490234375</v>
      </c>
      <c r="B459">
        <v>27</v>
      </c>
    </row>
    <row r="460" spans="1:2" x14ac:dyDescent="0.25">
      <c r="A460">
        <v>791.04998779296875</v>
      </c>
      <c r="B460">
        <v>43.75</v>
      </c>
    </row>
    <row r="461" spans="1:2" x14ac:dyDescent="0.25">
      <c r="A461">
        <v>791.06201171875</v>
      </c>
      <c r="B461">
        <v>63.75</v>
      </c>
    </row>
    <row r="462" spans="1:2" x14ac:dyDescent="0.25">
      <c r="A462">
        <v>791.073974609375</v>
      </c>
      <c r="B462">
        <v>67.5</v>
      </c>
    </row>
    <row r="463" spans="1:2" x14ac:dyDescent="0.25">
      <c r="A463">
        <v>791.08697509765625</v>
      </c>
      <c r="B463">
        <v>66</v>
      </c>
    </row>
    <row r="464" spans="1:2" x14ac:dyDescent="0.25">
      <c r="A464">
        <v>791.0989990234375</v>
      </c>
      <c r="B464">
        <v>56.25</v>
      </c>
    </row>
    <row r="465" spans="1:2" x14ac:dyDescent="0.25">
      <c r="A465">
        <v>791.11102294921875</v>
      </c>
      <c r="B465">
        <v>56.5</v>
      </c>
    </row>
    <row r="466" spans="1:2" x14ac:dyDescent="0.25">
      <c r="A466">
        <v>791.1240234375</v>
      </c>
      <c r="B466">
        <v>74.5</v>
      </c>
    </row>
    <row r="467" spans="1:2" x14ac:dyDescent="0.25">
      <c r="A467">
        <v>791.135986328125</v>
      </c>
      <c r="B467">
        <v>97</v>
      </c>
    </row>
    <row r="468" spans="1:2" x14ac:dyDescent="0.25">
      <c r="A468">
        <v>791.14801025390625</v>
      </c>
      <c r="B468">
        <v>85.25</v>
      </c>
    </row>
    <row r="469" spans="1:2" x14ac:dyDescent="0.25">
      <c r="A469">
        <v>791.15997314453125</v>
      </c>
      <c r="B469">
        <v>42</v>
      </c>
    </row>
    <row r="470" spans="1:2" x14ac:dyDescent="0.25">
      <c r="A470">
        <v>791.1729736328125</v>
      </c>
      <c r="B470">
        <v>69</v>
      </c>
    </row>
    <row r="471" spans="1:2" x14ac:dyDescent="0.25">
      <c r="A471">
        <v>791.18499755859375</v>
      </c>
      <c r="B471">
        <v>150.80000305175781</v>
      </c>
    </row>
    <row r="472" spans="1:2" x14ac:dyDescent="0.25">
      <c r="A472">
        <v>791.197021484375</v>
      </c>
      <c r="B472">
        <v>181.69999694824219</v>
      </c>
    </row>
    <row r="473" spans="1:2" x14ac:dyDescent="0.25">
      <c r="A473">
        <v>791.21002197265625</v>
      </c>
      <c r="B473">
        <v>156.30000305175781</v>
      </c>
    </row>
    <row r="474" spans="1:2" x14ac:dyDescent="0.25">
      <c r="A474">
        <v>791.22198486328125</v>
      </c>
      <c r="B474">
        <v>97.75</v>
      </c>
    </row>
    <row r="475" spans="1:2" x14ac:dyDescent="0.25">
      <c r="A475">
        <v>791.2340087890625</v>
      </c>
      <c r="B475">
        <v>52.75</v>
      </c>
    </row>
    <row r="476" spans="1:2" x14ac:dyDescent="0.25">
      <c r="A476">
        <v>791.2459716796875</v>
      </c>
      <c r="B476">
        <v>63.5</v>
      </c>
    </row>
    <row r="477" spans="1:2" x14ac:dyDescent="0.25">
      <c r="A477">
        <v>791.25897216796875</v>
      </c>
      <c r="B477">
        <v>74.25</v>
      </c>
    </row>
    <row r="478" spans="1:2" x14ac:dyDescent="0.25">
      <c r="A478">
        <v>791.27099609375</v>
      </c>
      <c r="B478">
        <v>62</v>
      </c>
    </row>
    <row r="479" spans="1:2" x14ac:dyDescent="0.25">
      <c r="A479">
        <v>791.28302001953125</v>
      </c>
      <c r="B479">
        <v>77.5</v>
      </c>
    </row>
    <row r="480" spans="1:2" x14ac:dyDescent="0.25">
      <c r="A480">
        <v>791.2960205078125</v>
      </c>
      <c r="B480">
        <v>122.80000305175781</v>
      </c>
    </row>
    <row r="481" spans="1:2" x14ac:dyDescent="0.25">
      <c r="A481">
        <v>791.3079833984375</v>
      </c>
      <c r="B481">
        <v>169.19999694824219</v>
      </c>
    </row>
    <row r="482" spans="1:2" x14ac:dyDescent="0.25">
      <c r="A482">
        <v>791.32000732421875</v>
      </c>
      <c r="B482">
        <v>257.79998779296875</v>
      </c>
    </row>
    <row r="483" spans="1:2" x14ac:dyDescent="0.25">
      <c r="A483">
        <v>791.33197021484375</v>
      </c>
      <c r="B483">
        <v>434.29998779296875</v>
      </c>
    </row>
    <row r="484" spans="1:2" x14ac:dyDescent="0.25">
      <c r="A484">
        <v>791.344970703125</v>
      </c>
      <c r="B484">
        <v>687.5</v>
      </c>
    </row>
    <row r="485" spans="1:2" x14ac:dyDescent="0.25">
      <c r="A485">
        <v>791.35699462890625</v>
      </c>
      <c r="B485">
        <v>990</v>
      </c>
    </row>
    <row r="486" spans="1:2" x14ac:dyDescent="0.25">
      <c r="A486">
        <v>791.3690185546875</v>
      </c>
      <c r="B486">
        <v>1172</v>
      </c>
    </row>
    <row r="487" spans="1:2" x14ac:dyDescent="0.25">
      <c r="A487">
        <v>791.3809814453125</v>
      </c>
      <c r="B487">
        <v>1042</v>
      </c>
    </row>
    <row r="488" spans="1:2" x14ac:dyDescent="0.25">
      <c r="A488">
        <v>791.39398193359375</v>
      </c>
      <c r="B488">
        <v>696.79998779296875</v>
      </c>
    </row>
    <row r="489" spans="1:2" x14ac:dyDescent="0.25">
      <c r="A489">
        <v>791.406005859375</v>
      </c>
      <c r="B489">
        <v>411</v>
      </c>
    </row>
    <row r="490" spans="1:2" x14ac:dyDescent="0.25">
      <c r="A490">
        <v>791.41802978515625</v>
      </c>
      <c r="B490">
        <v>276</v>
      </c>
    </row>
    <row r="491" spans="1:2" x14ac:dyDescent="0.25">
      <c r="A491">
        <v>791.4310302734375</v>
      </c>
      <c r="B491">
        <v>180.80000305175781</v>
      </c>
    </row>
    <row r="492" spans="1:2" x14ac:dyDescent="0.25">
      <c r="A492">
        <v>791.4429931640625</v>
      </c>
      <c r="B492">
        <v>97.75</v>
      </c>
    </row>
    <row r="493" spans="1:2" x14ac:dyDescent="0.25">
      <c r="A493">
        <v>791.45501708984375</v>
      </c>
      <c r="B493">
        <v>59.75</v>
      </c>
    </row>
    <row r="494" spans="1:2" x14ac:dyDescent="0.25">
      <c r="A494">
        <v>791.46697998046875</v>
      </c>
      <c r="B494">
        <v>45</v>
      </c>
    </row>
    <row r="495" spans="1:2" x14ac:dyDescent="0.25">
      <c r="A495">
        <v>791.47998046875</v>
      </c>
      <c r="B495">
        <v>37.25</v>
      </c>
    </row>
    <row r="496" spans="1:2" x14ac:dyDescent="0.25">
      <c r="A496">
        <v>791.49200439453125</v>
      </c>
      <c r="B496">
        <v>43</v>
      </c>
    </row>
    <row r="497" spans="1:2" x14ac:dyDescent="0.25">
      <c r="A497">
        <v>791.5040283203125</v>
      </c>
      <c r="B497">
        <v>48</v>
      </c>
    </row>
    <row r="498" spans="1:2" x14ac:dyDescent="0.25">
      <c r="A498">
        <v>791.51702880859375</v>
      </c>
      <c r="B498">
        <v>51.75</v>
      </c>
    </row>
    <row r="499" spans="1:2" x14ac:dyDescent="0.25">
      <c r="A499">
        <v>791.52899169921875</v>
      </c>
      <c r="B499">
        <v>57</v>
      </c>
    </row>
    <row r="500" spans="1:2" x14ac:dyDescent="0.25">
      <c r="A500">
        <v>791.541015625</v>
      </c>
      <c r="B500">
        <v>41.5</v>
      </c>
    </row>
    <row r="501" spans="1:2" x14ac:dyDescent="0.25">
      <c r="A501">
        <v>791.552978515625</v>
      </c>
      <c r="B501">
        <v>35</v>
      </c>
    </row>
    <row r="502" spans="1:2" x14ac:dyDescent="0.25">
      <c r="A502">
        <v>791.56597900390625</v>
      </c>
      <c r="B502">
        <v>40.5</v>
      </c>
    </row>
    <row r="503" spans="1:2" x14ac:dyDescent="0.25">
      <c r="A503">
        <v>791.5780029296875</v>
      </c>
      <c r="B503">
        <v>25.5</v>
      </c>
    </row>
    <row r="504" spans="1:2" x14ac:dyDescent="0.25">
      <c r="A504">
        <v>791.59002685546875</v>
      </c>
      <c r="B504">
        <v>30.25</v>
      </c>
    </row>
    <row r="505" spans="1:2" x14ac:dyDescent="0.25">
      <c r="A505">
        <v>791.60302734375</v>
      </c>
      <c r="B505">
        <v>69.5</v>
      </c>
    </row>
    <row r="506" spans="1:2" x14ac:dyDescent="0.25">
      <c r="A506">
        <v>791.614990234375</v>
      </c>
      <c r="B506">
        <v>82.5</v>
      </c>
    </row>
    <row r="507" spans="1:2" x14ac:dyDescent="0.25">
      <c r="A507">
        <v>791.62701416015625</v>
      </c>
      <c r="B507">
        <v>58</v>
      </c>
    </row>
    <row r="508" spans="1:2" x14ac:dyDescent="0.25">
      <c r="A508">
        <v>791.63897705078125</v>
      </c>
      <c r="B508">
        <v>41</v>
      </c>
    </row>
    <row r="509" spans="1:2" x14ac:dyDescent="0.25">
      <c r="A509">
        <v>791.6519775390625</v>
      </c>
      <c r="B509">
        <v>46.25</v>
      </c>
    </row>
    <row r="510" spans="1:2" x14ac:dyDescent="0.25">
      <c r="A510">
        <v>791.66400146484375</v>
      </c>
      <c r="B510">
        <v>62.25</v>
      </c>
    </row>
    <row r="511" spans="1:2" x14ac:dyDescent="0.25">
      <c r="A511">
        <v>791.676025390625</v>
      </c>
      <c r="B511">
        <v>61.5</v>
      </c>
    </row>
    <row r="512" spans="1:2" x14ac:dyDescent="0.25">
      <c r="A512">
        <v>791.68902587890625</v>
      </c>
      <c r="B512">
        <v>42.25</v>
      </c>
    </row>
    <row r="513" spans="1:2" x14ac:dyDescent="0.25">
      <c r="A513">
        <v>791.70098876953125</v>
      </c>
      <c r="B513">
        <v>40.5</v>
      </c>
    </row>
    <row r="514" spans="1:2" x14ac:dyDescent="0.25">
      <c r="A514">
        <v>791.7130126953125</v>
      </c>
      <c r="B514">
        <v>42.75</v>
      </c>
    </row>
    <row r="515" spans="1:2" x14ac:dyDescent="0.25">
      <c r="A515">
        <v>791.7249755859375</v>
      </c>
      <c r="B515">
        <v>41.5</v>
      </c>
    </row>
    <row r="516" spans="1:2" x14ac:dyDescent="0.25">
      <c r="A516">
        <v>791.73797607421875</v>
      </c>
      <c r="B516">
        <v>84.25</v>
      </c>
    </row>
    <row r="517" spans="1:2" x14ac:dyDescent="0.25">
      <c r="A517">
        <v>791.75</v>
      </c>
      <c r="B517">
        <v>139.5</v>
      </c>
    </row>
    <row r="518" spans="1:2" x14ac:dyDescent="0.25">
      <c r="A518">
        <v>791.76202392578125</v>
      </c>
      <c r="B518">
        <v>144.19999694824219</v>
      </c>
    </row>
    <row r="519" spans="1:2" x14ac:dyDescent="0.25">
      <c r="A519">
        <v>791.7750244140625</v>
      </c>
      <c r="B519">
        <v>130</v>
      </c>
    </row>
    <row r="520" spans="1:2" x14ac:dyDescent="0.25">
      <c r="A520">
        <v>791.7869873046875</v>
      </c>
      <c r="B520">
        <v>126.30000305175781</v>
      </c>
    </row>
    <row r="521" spans="1:2" x14ac:dyDescent="0.25">
      <c r="A521">
        <v>791.79901123046875</v>
      </c>
      <c r="B521">
        <v>143.80000305175781</v>
      </c>
    </row>
    <row r="522" spans="1:2" x14ac:dyDescent="0.25">
      <c r="A522">
        <v>791.81097412109375</v>
      </c>
      <c r="B522">
        <v>172.19999694824219</v>
      </c>
    </row>
    <row r="523" spans="1:2" x14ac:dyDescent="0.25">
      <c r="A523">
        <v>791.823974609375</v>
      </c>
      <c r="B523">
        <v>176.80000305175781</v>
      </c>
    </row>
    <row r="524" spans="1:2" x14ac:dyDescent="0.25">
      <c r="A524">
        <v>791.83599853515625</v>
      </c>
      <c r="B524">
        <v>201.5</v>
      </c>
    </row>
    <row r="525" spans="1:2" x14ac:dyDescent="0.25">
      <c r="A525">
        <v>791.8480224609375</v>
      </c>
      <c r="B525">
        <v>334.5</v>
      </c>
    </row>
    <row r="526" spans="1:2" x14ac:dyDescent="0.25">
      <c r="A526">
        <v>791.8599853515625</v>
      </c>
      <c r="B526">
        <v>487.5</v>
      </c>
    </row>
    <row r="527" spans="1:2" x14ac:dyDescent="0.25">
      <c r="A527">
        <v>791.87298583984375</v>
      </c>
      <c r="B527">
        <v>544.20001220703125</v>
      </c>
    </row>
    <row r="528" spans="1:2" x14ac:dyDescent="0.25">
      <c r="A528">
        <v>791.885009765625</v>
      </c>
      <c r="B528">
        <v>606</v>
      </c>
    </row>
    <row r="529" spans="1:2" x14ac:dyDescent="0.25">
      <c r="A529">
        <v>791.89697265625</v>
      </c>
      <c r="B529">
        <v>566.79998779296875</v>
      </c>
    </row>
    <row r="530" spans="1:2" x14ac:dyDescent="0.25">
      <c r="A530">
        <v>791.90997314453125</v>
      </c>
      <c r="B530">
        <v>346.70001220703125</v>
      </c>
    </row>
    <row r="531" spans="1:2" x14ac:dyDescent="0.25">
      <c r="A531">
        <v>791.9219970703125</v>
      </c>
      <c r="B531">
        <v>179.80000305175781</v>
      </c>
    </row>
    <row r="532" spans="1:2" x14ac:dyDescent="0.25">
      <c r="A532">
        <v>791.93402099609375</v>
      </c>
      <c r="B532">
        <v>120.80000305175781</v>
      </c>
    </row>
    <row r="533" spans="1:2" x14ac:dyDescent="0.25">
      <c r="A533">
        <v>791.947021484375</v>
      </c>
      <c r="B533">
        <v>106</v>
      </c>
    </row>
    <row r="534" spans="1:2" x14ac:dyDescent="0.25">
      <c r="A534">
        <v>791.958984375</v>
      </c>
      <c r="B534">
        <v>91.75</v>
      </c>
    </row>
    <row r="535" spans="1:2" x14ac:dyDescent="0.25">
      <c r="A535">
        <v>791.97100830078125</v>
      </c>
      <c r="B535">
        <v>69</v>
      </c>
    </row>
    <row r="536" spans="1:2" x14ac:dyDescent="0.25">
      <c r="A536">
        <v>791.98297119140625</v>
      </c>
      <c r="B536">
        <v>54.25</v>
      </c>
    </row>
    <row r="537" spans="1:2" x14ac:dyDescent="0.25">
      <c r="A537">
        <v>791.9959716796875</v>
      </c>
      <c r="B537">
        <v>29.5</v>
      </c>
    </row>
    <row r="538" spans="1:2" x14ac:dyDescent="0.25">
      <c r="A538">
        <v>792.00799560546875</v>
      </c>
      <c r="B538">
        <v>15.75</v>
      </c>
    </row>
    <row r="539" spans="1:2" x14ac:dyDescent="0.25">
      <c r="A539">
        <v>792.02001953125</v>
      </c>
      <c r="B539">
        <v>23.75</v>
      </c>
    </row>
    <row r="540" spans="1:2" x14ac:dyDescent="0.25">
      <c r="A540">
        <v>792.03302001953125</v>
      </c>
      <c r="B540">
        <v>31.25</v>
      </c>
    </row>
    <row r="541" spans="1:2" x14ac:dyDescent="0.25">
      <c r="A541">
        <v>792.04498291015625</v>
      </c>
      <c r="B541">
        <v>29.75</v>
      </c>
    </row>
    <row r="542" spans="1:2" x14ac:dyDescent="0.25">
      <c r="A542">
        <v>792.0570068359375</v>
      </c>
      <c r="B542">
        <v>59.25</v>
      </c>
    </row>
    <row r="543" spans="1:2" x14ac:dyDescent="0.25">
      <c r="A543">
        <v>792.0689697265625</v>
      </c>
      <c r="B543">
        <v>103.30000305175781</v>
      </c>
    </row>
    <row r="544" spans="1:2" x14ac:dyDescent="0.25">
      <c r="A544">
        <v>792.08197021484375</v>
      </c>
      <c r="B544">
        <v>82</v>
      </c>
    </row>
    <row r="545" spans="1:2" x14ac:dyDescent="0.25">
      <c r="A545">
        <v>792.093994140625</v>
      </c>
      <c r="B545">
        <v>30.75</v>
      </c>
    </row>
    <row r="546" spans="1:2" x14ac:dyDescent="0.25">
      <c r="A546">
        <v>792.10601806640625</v>
      </c>
      <c r="B546">
        <v>16</v>
      </c>
    </row>
    <row r="547" spans="1:2" x14ac:dyDescent="0.25">
      <c r="A547">
        <v>792.1190185546875</v>
      </c>
      <c r="B547">
        <v>27.25</v>
      </c>
    </row>
    <row r="548" spans="1:2" x14ac:dyDescent="0.25">
      <c r="A548">
        <v>792.1309814453125</v>
      </c>
      <c r="B548">
        <v>63.75</v>
      </c>
    </row>
    <row r="549" spans="1:2" x14ac:dyDescent="0.25">
      <c r="A549">
        <v>792.14300537109375</v>
      </c>
      <c r="B549">
        <v>106</v>
      </c>
    </row>
    <row r="550" spans="1:2" x14ac:dyDescent="0.25">
      <c r="A550">
        <v>792.155029296875</v>
      </c>
      <c r="B550">
        <v>91</v>
      </c>
    </row>
    <row r="551" spans="1:2" x14ac:dyDescent="0.25">
      <c r="A551">
        <v>792.16802978515625</v>
      </c>
      <c r="B551">
        <v>46.5</v>
      </c>
    </row>
    <row r="552" spans="1:2" x14ac:dyDescent="0.25">
      <c r="A552">
        <v>792.17999267578125</v>
      </c>
      <c r="B552">
        <v>44.5</v>
      </c>
    </row>
    <row r="553" spans="1:2" x14ac:dyDescent="0.25">
      <c r="A553">
        <v>792.1920166015625</v>
      </c>
      <c r="B553">
        <v>62.25</v>
      </c>
    </row>
    <row r="554" spans="1:2" x14ac:dyDescent="0.25">
      <c r="A554">
        <v>792.20501708984375</v>
      </c>
      <c r="B554">
        <v>67</v>
      </c>
    </row>
    <row r="555" spans="1:2" x14ac:dyDescent="0.25">
      <c r="A555">
        <v>792.21697998046875</v>
      </c>
      <c r="B555">
        <v>64.25</v>
      </c>
    </row>
    <row r="556" spans="1:2" x14ac:dyDescent="0.25">
      <c r="A556">
        <v>792.22900390625</v>
      </c>
      <c r="B556">
        <v>53.25</v>
      </c>
    </row>
    <row r="557" spans="1:2" x14ac:dyDescent="0.25">
      <c r="A557">
        <v>792.24102783203125</v>
      </c>
      <c r="B557">
        <v>60.75</v>
      </c>
    </row>
    <row r="558" spans="1:2" x14ac:dyDescent="0.25">
      <c r="A558">
        <v>792.2540283203125</v>
      </c>
      <c r="B558">
        <v>95</v>
      </c>
    </row>
    <row r="559" spans="1:2" x14ac:dyDescent="0.25">
      <c r="A559">
        <v>792.2659912109375</v>
      </c>
      <c r="B559">
        <v>143.5</v>
      </c>
    </row>
    <row r="560" spans="1:2" x14ac:dyDescent="0.25">
      <c r="A560">
        <v>792.27801513671875</v>
      </c>
      <c r="B560">
        <v>203.80000305175781</v>
      </c>
    </row>
    <row r="561" spans="1:2" x14ac:dyDescent="0.25">
      <c r="A561">
        <v>792.291015625</v>
      </c>
      <c r="B561">
        <v>219.5</v>
      </c>
    </row>
    <row r="562" spans="1:2" x14ac:dyDescent="0.25">
      <c r="A562">
        <v>792.302978515625</v>
      </c>
      <c r="B562">
        <v>147.5</v>
      </c>
    </row>
    <row r="563" spans="1:2" x14ac:dyDescent="0.25">
      <c r="A563">
        <v>792.31500244140625</v>
      </c>
      <c r="B563">
        <v>100</v>
      </c>
    </row>
    <row r="564" spans="1:2" x14ac:dyDescent="0.25">
      <c r="A564">
        <v>792.3270263671875</v>
      </c>
      <c r="B564">
        <v>149.5</v>
      </c>
    </row>
    <row r="565" spans="1:2" x14ac:dyDescent="0.25">
      <c r="A565">
        <v>792.34002685546875</v>
      </c>
      <c r="B565">
        <v>224.80000305175781</v>
      </c>
    </row>
    <row r="566" spans="1:2" x14ac:dyDescent="0.25">
      <c r="A566">
        <v>792.35198974609375</v>
      </c>
      <c r="B566">
        <v>334.79998779296875</v>
      </c>
    </row>
    <row r="567" spans="1:2" x14ac:dyDescent="0.25">
      <c r="A567">
        <v>792.364013671875</v>
      </c>
      <c r="B567">
        <v>465.20001220703125</v>
      </c>
    </row>
    <row r="568" spans="1:2" x14ac:dyDescent="0.25">
      <c r="A568">
        <v>792.37701416015625</v>
      </c>
      <c r="B568">
        <v>501.79998779296875</v>
      </c>
    </row>
    <row r="569" spans="1:2" x14ac:dyDescent="0.25">
      <c r="A569">
        <v>792.38897705078125</v>
      </c>
      <c r="B569">
        <v>420</v>
      </c>
    </row>
    <row r="570" spans="1:2" x14ac:dyDescent="0.25">
      <c r="A570">
        <v>792.4010009765625</v>
      </c>
      <c r="B570">
        <v>279.29998779296875</v>
      </c>
    </row>
    <row r="571" spans="1:2" x14ac:dyDescent="0.25">
      <c r="A571">
        <v>792.41302490234375</v>
      </c>
      <c r="B571">
        <v>155</v>
      </c>
    </row>
    <row r="572" spans="1:2" x14ac:dyDescent="0.25">
      <c r="A572">
        <v>792.426025390625</v>
      </c>
      <c r="B572">
        <v>90.75</v>
      </c>
    </row>
    <row r="573" spans="1:2" x14ac:dyDescent="0.25">
      <c r="A573">
        <v>792.43798828125</v>
      </c>
      <c r="B573">
        <v>72</v>
      </c>
    </row>
    <row r="574" spans="1:2" x14ac:dyDescent="0.25">
      <c r="A574">
        <v>792.45001220703125</v>
      </c>
      <c r="B574">
        <v>68</v>
      </c>
    </row>
    <row r="575" spans="1:2" x14ac:dyDescent="0.25">
      <c r="A575">
        <v>792.4630126953125</v>
      </c>
      <c r="B575">
        <v>46.5</v>
      </c>
    </row>
    <row r="576" spans="1:2" x14ac:dyDescent="0.25">
      <c r="A576">
        <v>792.4749755859375</v>
      </c>
      <c r="B576">
        <v>19.5</v>
      </c>
    </row>
    <row r="577" spans="1:2" x14ac:dyDescent="0.25">
      <c r="A577">
        <v>792.48699951171875</v>
      </c>
      <c r="B577">
        <v>7.5</v>
      </c>
    </row>
    <row r="578" spans="1:2" x14ac:dyDescent="0.25">
      <c r="A578">
        <v>792.4990234375</v>
      </c>
      <c r="B578">
        <v>2</v>
      </c>
    </row>
    <row r="579" spans="1:2" x14ac:dyDescent="0.25">
      <c r="A579">
        <v>792.51202392578125</v>
      </c>
      <c r="B579">
        <v>0</v>
      </c>
    </row>
    <row r="580" spans="1:2" x14ac:dyDescent="0.25">
      <c r="A580">
        <v>792.52398681640625</v>
      </c>
      <c r="B580">
        <v>14</v>
      </c>
    </row>
    <row r="581" spans="1:2" x14ac:dyDescent="0.25">
      <c r="A581">
        <v>792.5360107421875</v>
      </c>
      <c r="B581">
        <v>34.75</v>
      </c>
    </row>
    <row r="582" spans="1:2" x14ac:dyDescent="0.25">
      <c r="A582">
        <v>792.54901123046875</v>
      </c>
      <c r="B582">
        <v>32.5</v>
      </c>
    </row>
    <row r="583" spans="1:2" x14ac:dyDescent="0.25">
      <c r="A583">
        <v>792.56097412109375</v>
      </c>
      <c r="B583">
        <v>28.25</v>
      </c>
    </row>
    <row r="584" spans="1:2" x14ac:dyDescent="0.25">
      <c r="A584">
        <v>792.572998046875</v>
      </c>
      <c r="B584">
        <v>40.25</v>
      </c>
    </row>
    <row r="585" spans="1:2" x14ac:dyDescent="0.25">
      <c r="A585">
        <v>792.58599853515625</v>
      </c>
      <c r="B585">
        <v>40.5</v>
      </c>
    </row>
    <row r="586" spans="1:2" x14ac:dyDescent="0.25">
      <c r="A586">
        <v>792.5980224609375</v>
      </c>
      <c r="B586">
        <v>38.5</v>
      </c>
    </row>
    <row r="587" spans="1:2" x14ac:dyDescent="0.25">
      <c r="A587">
        <v>792.6099853515625</v>
      </c>
      <c r="B587">
        <v>57</v>
      </c>
    </row>
    <row r="588" spans="1:2" x14ac:dyDescent="0.25">
      <c r="A588">
        <v>792.62200927734375</v>
      </c>
      <c r="B588">
        <v>62.75</v>
      </c>
    </row>
    <row r="589" spans="1:2" x14ac:dyDescent="0.25">
      <c r="A589">
        <v>792.635009765625</v>
      </c>
      <c r="B589">
        <v>50.25</v>
      </c>
    </row>
    <row r="590" spans="1:2" x14ac:dyDescent="0.25">
      <c r="A590">
        <v>792.64697265625</v>
      </c>
      <c r="B590">
        <v>57</v>
      </c>
    </row>
    <row r="591" spans="1:2" x14ac:dyDescent="0.25">
      <c r="A591">
        <v>792.65899658203125</v>
      </c>
      <c r="B591">
        <v>87.25</v>
      </c>
    </row>
    <row r="592" spans="1:2" x14ac:dyDescent="0.25">
      <c r="A592">
        <v>792.6719970703125</v>
      </c>
      <c r="B592">
        <v>107.69999694824219</v>
      </c>
    </row>
    <row r="593" spans="1:2" x14ac:dyDescent="0.25">
      <c r="A593">
        <v>792.68402099609375</v>
      </c>
      <c r="B593">
        <v>98.75</v>
      </c>
    </row>
    <row r="594" spans="1:2" x14ac:dyDescent="0.25">
      <c r="A594">
        <v>792.69598388671875</v>
      </c>
      <c r="B594">
        <v>110.30000305175781</v>
      </c>
    </row>
    <row r="595" spans="1:2" x14ac:dyDescent="0.25">
      <c r="A595">
        <v>792.7080078125</v>
      </c>
      <c r="B595">
        <v>142.5</v>
      </c>
    </row>
    <row r="596" spans="1:2" x14ac:dyDescent="0.25">
      <c r="A596">
        <v>792.72100830078125</v>
      </c>
      <c r="B596">
        <v>123.80000305175781</v>
      </c>
    </row>
    <row r="597" spans="1:2" x14ac:dyDescent="0.25">
      <c r="A597">
        <v>792.73297119140625</v>
      </c>
      <c r="B597">
        <v>67.25</v>
      </c>
    </row>
    <row r="598" spans="1:2" x14ac:dyDescent="0.25">
      <c r="A598">
        <v>792.7449951171875</v>
      </c>
      <c r="B598">
        <v>54.5</v>
      </c>
    </row>
    <row r="599" spans="1:2" x14ac:dyDescent="0.25">
      <c r="A599">
        <v>792.75799560546875</v>
      </c>
      <c r="B599">
        <v>98.5</v>
      </c>
    </row>
    <row r="600" spans="1:2" x14ac:dyDescent="0.25">
      <c r="A600">
        <v>792.77001953125</v>
      </c>
      <c r="B600">
        <v>151</v>
      </c>
    </row>
    <row r="601" spans="1:2" x14ac:dyDescent="0.25">
      <c r="A601">
        <v>792.781982421875</v>
      </c>
      <c r="B601">
        <v>151</v>
      </c>
    </row>
    <row r="602" spans="1:2" x14ac:dyDescent="0.25">
      <c r="A602">
        <v>792.79400634765625</v>
      </c>
      <c r="B602">
        <v>96</v>
      </c>
    </row>
    <row r="603" spans="1:2" x14ac:dyDescent="0.25">
      <c r="A603">
        <v>792.8070068359375</v>
      </c>
      <c r="B603">
        <v>117.80000305175781</v>
      </c>
    </row>
    <row r="604" spans="1:2" x14ac:dyDescent="0.25">
      <c r="A604">
        <v>792.8189697265625</v>
      </c>
      <c r="B604">
        <v>171</v>
      </c>
    </row>
    <row r="605" spans="1:2" x14ac:dyDescent="0.25">
      <c r="A605">
        <v>792.83099365234375</v>
      </c>
      <c r="B605">
        <v>138.30000305175781</v>
      </c>
    </row>
    <row r="606" spans="1:2" x14ac:dyDescent="0.25">
      <c r="A606">
        <v>792.843994140625</v>
      </c>
      <c r="B606">
        <v>155.30000305175781</v>
      </c>
    </row>
    <row r="607" spans="1:2" x14ac:dyDescent="0.25">
      <c r="A607">
        <v>792.85601806640625</v>
      </c>
      <c r="B607">
        <v>272.79998779296875</v>
      </c>
    </row>
    <row r="608" spans="1:2" x14ac:dyDescent="0.25">
      <c r="A608">
        <v>792.86798095703125</v>
      </c>
      <c r="B608">
        <v>337</v>
      </c>
    </row>
    <row r="609" spans="1:2" x14ac:dyDescent="0.25">
      <c r="A609">
        <v>792.8809814453125</v>
      </c>
      <c r="B609">
        <v>373.5</v>
      </c>
    </row>
    <row r="610" spans="1:2" x14ac:dyDescent="0.25">
      <c r="A610">
        <v>792.89300537109375</v>
      </c>
      <c r="B610">
        <v>414.5</v>
      </c>
    </row>
    <row r="611" spans="1:2" x14ac:dyDescent="0.25">
      <c r="A611">
        <v>792.905029296875</v>
      </c>
      <c r="B611">
        <v>310.29998779296875</v>
      </c>
    </row>
    <row r="612" spans="1:2" x14ac:dyDescent="0.25">
      <c r="A612">
        <v>792.9169921875</v>
      </c>
      <c r="B612">
        <v>153.5</v>
      </c>
    </row>
    <row r="613" spans="1:2" x14ac:dyDescent="0.25">
      <c r="A613">
        <v>792.92999267578125</v>
      </c>
      <c r="B613">
        <v>78</v>
      </c>
    </row>
    <row r="614" spans="1:2" x14ac:dyDescent="0.25">
      <c r="A614">
        <v>792.9420166015625</v>
      </c>
      <c r="B614">
        <v>46.75</v>
      </c>
    </row>
    <row r="615" spans="1:2" x14ac:dyDescent="0.25">
      <c r="A615">
        <v>792.9539794921875</v>
      </c>
      <c r="B615">
        <v>39.75</v>
      </c>
    </row>
    <row r="616" spans="1:2" x14ac:dyDescent="0.25">
      <c r="A616">
        <v>792.96697998046875</v>
      </c>
      <c r="B616">
        <v>28.5</v>
      </c>
    </row>
    <row r="617" spans="1:2" x14ac:dyDescent="0.25">
      <c r="A617">
        <v>792.97900390625</v>
      </c>
      <c r="B617">
        <v>12.25</v>
      </c>
    </row>
    <row r="618" spans="1:2" x14ac:dyDescent="0.25">
      <c r="A618">
        <v>792.99102783203125</v>
      </c>
      <c r="B618">
        <v>11.25</v>
      </c>
    </row>
    <row r="619" spans="1:2" x14ac:dyDescent="0.25">
      <c r="A619">
        <v>793.00299072265625</v>
      </c>
      <c r="B619">
        <v>15.5</v>
      </c>
    </row>
    <row r="620" spans="1:2" x14ac:dyDescent="0.25">
      <c r="A620">
        <v>793.0159912109375</v>
      </c>
      <c r="B620">
        <v>12</v>
      </c>
    </row>
    <row r="621" spans="1:2" x14ac:dyDescent="0.25">
      <c r="A621">
        <v>793.02801513671875</v>
      </c>
      <c r="B621">
        <v>4</v>
      </c>
    </row>
    <row r="622" spans="1:2" x14ac:dyDescent="0.25">
      <c r="A622">
        <v>793.03997802734375</v>
      </c>
      <c r="B622">
        <v>1.75</v>
      </c>
    </row>
    <row r="623" spans="1:2" x14ac:dyDescent="0.25">
      <c r="A623">
        <v>793.052978515625</v>
      </c>
      <c r="B623">
        <v>11.25</v>
      </c>
    </row>
    <row r="624" spans="1:2" x14ac:dyDescent="0.25">
      <c r="A624">
        <v>793.06500244140625</v>
      </c>
      <c r="B624">
        <v>27.75</v>
      </c>
    </row>
    <row r="625" spans="1:2" x14ac:dyDescent="0.25">
      <c r="A625">
        <v>793.0770263671875</v>
      </c>
      <c r="B625">
        <v>28.75</v>
      </c>
    </row>
    <row r="626" spans="1:2" x14ac:dyDescent="0.25">
      <c r="A626">
        <v>793.09002685546875</v>
      </c>
      <c r="B626">
        <v>10.5</v>
      </c>
    </row>
    <row r="627" spans="1:2" x14ac:dyDescent="0.25">
      <c r="A627">
        <v>793.114013671875</v>
      </c>
      <c r="B627">
        <v>4</v>
      </c>
    </row>
    <row r="628" spans="1:2" x14ac:dyDescent="0.25">
      <c r="A628">
        <v>793.1259765625</v>
      </c>
      <c r="B628">
        <v>23</v>
      </c>
    </row>
    <row r="629" spans="1:2" x14ac:dyDescent="0.25">
      <c r="A629">
        <v>793.13897705078125</v>
      </c>
      <c r="B629">
        <v>34</v>
      </c>
    </row>
    <row r="630" spans="1:2" x14ac:dyDescent="0.25">
      <c r="A630">
        <v>793.1510009765625</v>
      </c>
      <c r="B630">
        <v>23.25</v>
      </c>
    </row>
    <row r="631" spans="1:2" x14ac:dyDescent="0.25">
      <c r="A631">
        <v>793.16302490234375</v>
      </c>
      <c r="B631">
        <v>29</v>
      </c>
    </row>
    <row r="632" spans="1:2" x14ac:dyDescent="0.25">
      <c r="A632">
        <v>793.176025390625</v>
      </c>
      <c r="B632">
        <v>42.5</v>
      </c>
    </row>
    <row r="633" spans="1:2" x14ac:dyDescent="0.25">
      <c r="A633">
        <v>793.18798828125</v>
      </c>
      <c r="B633">
        <v>32.5</v>
      </c>
    </row>
    <row r="634" spans="1:2" x14ac:dyDescent="0.25">
      <c r="A634">
        <v>793.20001220703125</v>
      </c>
      <c r="B634">
        <v>28.75</v>
      </c>
    </row>
    <row r="635" spans="1:2" x14ac:dyDescent="0.25">
      <c r="A635">
        <v>793.21197509765625</v>
      </c>
      <c r="B635">
        <v>36.5</v>
      </c>
    </row>
    <row r="636" spans="1:2" x14ac:dyDescent="0.25">
      <c r="A636">
        <v>793.2249755859375</v>
      </c>
      <c r="B636">
        <v>44.75</v>
      </c>
    </row>
    <row r="637" spans="1:2" x14ac:dyDescent="0.25">
      <c r="A637">
        <v>793.23699951171875</v>
      </c>
      <c r="B637">
        <v>77</v>
      </c>
    </row>
    <row r="638" spans="1:2" x14ac:dyDescent="0.25">
      <c r="A638">
        <v>793.2490234375</v>
      </c>
      <c r="B638">
        <v>96.75</v>
      </c>
    </row>
    <row r="639" spans="1:2" x14ac:dyDescent="0.25">
      <c r="A639">
        <v>793.26202392578125</v>
      </c>
      <c r="B639">
        <v>90.5</v>
      </c>
    </row>
    <row r="640" spans="1:2" x14ac:dyDescent="0.25">
      <c r="A640">
        <v>793.27398681640625</v>
      </c>
      <c r="B640">
        <v>121.19999694824219</v>
      </c>
    </row>
    <row r="641" spans="1:2" x14ac:dyDescent="0.25">
      <c r="A641">
        <v>793.2860107421875</v>
      </c>
      <c r="B641">
        <v>175.19999694824219</v>
      </c>
    </row>
    <row r="642" spans="1:2" x14ac:dyDescent="0.25">
      <c r="A642">
        <v>793.29901123046875</v>
      </c>
      <c r="B642">
        <v>180</v>
      </c>
    </row>
    <row r="643" spans="1:2" x14ac:dyDescent="0.25">
      <c r="A643">
        <v>793.31097412109375</v>
      </c>
      <c r="B643">
        <v>158.69999694824219</v>
      </c>
    </row>
    <row r="644" spans="1:2" x14ac:dyDescent="0.25">
      <c r="A644">
        <v>793.322998046875</v>
      </c>
      <c r="B644">
        <v>168.5</v>
      </c>
    </row>
    <row r="645" spans="1:2" x14ac:dyDescent="0.25">
      <c r="A645">
        <v>793.33502197265625</v>
      </c>
      <c r="B645">
        <v>219</v>
      </c>
    </row>
    <row r="646" spans="1:2" x14ac:dyDescent="0.25">
      <c r="A646">
        <v>793.3480224609375</v>
      </c>
      <c r="B646">
        <v>344.5</v>
      </c>
    </row>
    <row r="647" spans="1:2" x14ac:dyDescent="0.25">
      <c r="A647">
        <v>793.3599853515625</v>
      </c>
      <c r="B647">
        <v>470.70001220703125</v>
      </c>
    </row>
    <row r="648" spans="1:2" x14ac:dyDescent="0.25">
      <c r="A648">
        <v>793.37200927734375</v>
      </c>
      <c r="B648">
        <v>464</v>
      </c>
    </row>
    <row r="649" spans="1:2" x14ac:dyDescent="0.25">
      <c r="A649">
        <v>793.385009765625</v>
      </c>
      <c r="B649">
        <v>425.5</v>
      </c>
    </row>
    <row r="650" spans="1:2" x14ac:dyDescent="0.25">
      <c r="A650">
        <v>793.39697265625</v>
      </c>
      <c r="B650">
        <v>420.70001220703125</v>
      </c>
    </row>
    <row r="651" spans="1:2" x14ac:dyDescent="0.25">
      <c r="A651">
        <v>793.40899658203125</v>
      </c>
      <c r="B651">
        <v>316.29998779296875</v>
      </c>
    </row>
    <row r="652" spans="1:2" x14ac:dyDescent="0.25">
      <c r="A652">
        <v>793.4219970703125</v>
      </c>
      <c r="B652">
        <v>146.80000305175781</v>
      </c>
    </row>
    <row r="653" spans="1:2" x14ac:dyDescent="0.25">
      <c r="A653">
        <v>793.43402099609375</v>
      </c>
      <c r="B653">
        <v>45.75</v>
      </c>
    </row>
    <row r="654" spans="1:2" x14ac:dyDescent="0.25">
      <c r="A654">
        <v>793.44598388671875</v>
      </c>
      <c r="B654">
        <v>20.5</v>
      </c>
    </row>
    <row r="655" spans="1:2" x14ac:dyDescent="0.25">
      <c r="A655">
        <v>793.4580078125</v>
      </c>
      <c r="B655">
        <v>20.75</v>
      </c>
    </row>
    <row r="656" spans="1:2" x14ac:dyDescent="0.25">
      <c r="A656">
        <v>793.47100830078125</v>
      </c>
      <c r="B656">
        <v>13.5</v>
      </c>
    </row>
    <row r="657" spans="1:2" x14ac:dyDescent="0.25">
      <c r="A657">
        <v>793.48297119140625</v>
      </c>
      <c r="B657">
        <v>7.75</v>
      </c>
    </row>
    <row r="658" spans="1:2" x14ac:dyDescent="0.25">
      <c r="A658">
        <v>793.4949951171875</v>
      </c>
      <c r="B658">
        <v>10.25</v>
      </c>
    </row>
    <row r="659" spans="1:2" x14ac:dyDescent="0.25">
      <c r="A659">
        <v>793.50799560546875</v>
      </c>
      <c r="B659">
        <v>12.25</v>
      </c>
    </row>
    <row r="660" spans="1:2" x14ac:dyDescent="0.25">
      <c r="A660">
        <v>793.52001953125</v>
      </c>
      <c r="B660">
        <v>12.5</v>
      </c>
    </row>
    <row r="661" spans="1:2" x14ac:dyDescent="0.25">
      <c r="A661">
        <v>793.531982421875</v>
      </c>
      <c r="B661">
        <v>14.25</v>
      </c>
    </row>
    <row r="662" spans="1:2" x14ac:dyDescent="0.25">
      <c r="A662">
        <v>793.54400634765625</v>
      </c>
      <c r="B662">
        <v>17</v>
      </c>
    </row>
    <row r="663" spans="1:2" x14ac:dyDescent="0.25">
      <c r="A663">
        <v>793.5570068359375</v>
      </c>
      <c r="B663">
        <v>14.75</v>
      </c>
    </row>
    <row r="664" spans="1:2" x14ac:dyDescent="0.25">
      <c r="A664">
        <v>793.5689697265625</v>
      </c>
      <c r="B664">
        <v>9.25</v>
      </c>
    </row>
    <row r="665" spans="1:2" x14ac:dyDescent="0.25">
      <c r="A665">
        <v>793.58099365234375</v>
      </c>
      <c r="B665">
        <v>21.75</v>
      </c>
    </row>
    <row r="666" spans="1:2" x14ac:dyDescent="0.25">
      <c r="A666">
        <v>793.593994140625</v>
      </c>
      <c r="B666">
        <v>39.75</v>
      </c>
    </row>
    <row r="667" spans="1:2" x14ac:dyDescent="0.25">
      <c r="A667">
        <v>793.60601806640625</v>
      </c>
      <c r="B667">
        <v>27.5</v>
      </c>
    </row>
    <row r="668" spans="1:2" x14ac:dyDescent="0.25">
      <c r="A668">
        <v>793.61798095703125</v>
      </c>
      <c r="B668">
        <v>12.25</v>
      </c>
    </row>
    <row r="669" spans="1:2" x14ac:dyDescent="0.25">
      <c r="A669">
        <v>793.6309814453125</v>
      </c>
      <c r="B669">
        <v>28.75</v>
      </c>
    </row>
    <row r="670" spans="1:2" x14ac:dyDescent="0.25">
      <c r="A670">
        <v>793.64300537109375</v>
      </c>
      <c r="B670">
        <v>111.69999694824219</v>
      </c>
    </row>
    <row r="671" spans="1:2" x14ac:dyDescent="0.25">
      <c r="A671">
        <v>793.655029296875</v>
      </c>
      <c r="B671">
        <v>198.80000305175781</v>
      </c>
    </row>
    <row r="672" spans="1:2" x14ac:dyDescent="0.25">
      <c r="A672">
        <v>793.6669921875</v>
      </c>
      <c r="B672">
        <v>159.5</v>
      </c>
    </row>
    <row r="673" spans="1:2" x14ac:dyDescent="0.25">
      <c r="A673">
        <v>793.67999267578125</v>
      </c>
      <c r="B673">
        <v>67.25</v>
      </c>
    </row>
    <row r="674" spans="1:2" x14ac:dyDescent="0.25">
      <c r="A674">
        <v>793.6920166015625</v>
      </c>
      <c r="B674">
        <v>50</v>
      </c>
    </row>
    <row r="675" spans="1:2" x14ac:dyDescent="0.25">
      <c r="A675">
        <v>793.7039794921875</v>
      </c>
      <c r="B675">
        <v>70.75</v>
      </c>
    </row>
    <row r="676" spans="1:2" x14ac:dyDescent="0.25">
      <c r="A676">
        <v>793.71697998046875</v>
      </c>
      <c r="B676">
        <v>65.5</v>
      </c>
    </row>
    <row r="677" spans="1:2" x14ac:dyDescent="0.25">
      <c r="A677">
        <v>793.72900390625</v>
      </c>
      <c r="B677">
        <v>67.25</v>
      </c>
    </row>
    <row r="678" spans="1:2" x14ac:dyDescent="0.25">
      <c r="A678">
        <v>793.74102783203125</v>
      </c>
      <c r="B678">
        <v>87.5</v>
      </c>
    </row>
    <row r="679" spans="1:2" x14ac:dyDescent="0.25">
      <c r="A679">
        <v>793.7540283203125</v>
      </c>
      <c r="B679">
        <v>85.5</v>
      </c>
    </row>
    <row r="680" spans="1:2" x14ac:dyDescent="0.25">
      <c r="A680">
        <v>793.7659912109375</v>
      </c>
      <c r="B680">
        <v>67.75</v>
      </c>
    </row>
    <row r="681" spans="1:2" x14ac:dyDescent="0.25">
      <c r="A681">
        <v>793.77801513671875</v>
      </c>
      <c r="B681">
        <v>104.80000305175781</v>
      </c>
    </row>
    <row r="682" spans="1:2" x14ac:dyDescent="0.25">
      <c r="A682">
        <v>793.78997802734375</v>
      </c>
      <c r="B682">
        <v>177</v>
      </c>
    </row>
    <row r="683" spans="1:2" x14ac:dyDescent="0.25">
      <c r="A683">
        <v>793.802978515625</v>
      </c>
      <c r="B683">
        <v>201.30000305175781</v>
      </c>
    </row>
    <row r="684" spans="1:2" x14ac:dyDescent="0.25">
      <c r="A684">
        <v>793.81500244140625</v>
      </c>
      <c r="B684">
        <v>284.79998779296875</v>
      </c>
    </row>
    <row r="685" spans="1:2" x14ac:dyDescent="0.25">
      <c r="A685">
        <v>793.8270263671875</v>
      </c>
      <c r="B685">
        <v>409.5</v>
      </c>
    </row>
    <row r="686" spans="1:2" x14ac:dyDescent="0.25">
      <c r="A686">
        <v>793.84002685546875</v>
      </c>
      <c r="B686">
        <v>483.79998779296875</v>
      </c>
    </row>
    <row r="687" spans="1:2" x14ac:dyDescent="0.25">
      <c r="A687">
        <v>793.85198974609375</v>
      </c>
      <c r="B687">
        <v>506</v>
      </c>
    </row>
    <row r="688" spans="1:2" x14ac:dyDescent="0.25">
      <c r="A688">
        <v>793.864013671875</v>
      </c>
      <c r="B688">
        <v>375.70001220703125</v>
      </c>
    </row>
    <row r="689" spans="1:2" x14ac:dyDescent="0.25">
      <c r="A689">
        <v>793.87701416015625</v>
      </c>
      <c r="B689">
        <v>214.5</v>
      </c>
    </row>
    <row r="690" spans="1:2" x14ac:dyDescent="0.25">
      <c r="A690">
        <v>793.88897705078125</v>
      </c>
      <c r="B690">
        <v>201.30000305175781</v>
      </c>
    </row>
    <row r="691" spans="1:2" x14ac:dyDescent="0.25">
      <c r="A691">
        <v>793.9010009765625</v>
      </c>
      <c r="B691">
        <v>219.69999694824219</v>
      </c>
    </row>
    <row r="692" spans="1:2" x14ac:dyDescent="0.25">
      <c r="A692">
        <v>793.91302490234375</v>
      </c>
      <c r="B692">
        <v>133.5</v>
      </c>
    </row>
    <row r="693" spans="1:2" x14ac:dyDescent="0.25">
      <c r="A693">
        <v>793.926025390625</v>
      </c>
      <c r="B693">
        <v>37.5</v>
      </c>
    </row>
    <row r="694" spans="1:2" x14ac:dyDescent="0.25">
      <c r="A694">
        <v>793.93798828125</v>
      </c>
      <c r="B694">
        <v>12.75</v>
      </c>
    </row>
    <row r="695" spans="1:2" x14ac:dyDescent="0.25">
      <c r="A695">
        <v>793.95001220703125</v>
      </c>
      <c r="B695">
        <v>14.5</v>
      </c>
    </row>
    <row r="696" spans="1:2" x14ac:dyDescent="0.25">
      <c r="A696">
        <v>793.9630126953125</v>
      </c>
      <c r="B696">
        <v>20</v>
      </c>
    </row>
    <row r="697" spans="1:2" x14ac:dyDescent="0.25">
      <c r="A697">
        <v>793.9749755859375</v>
      </c>
      <c r="B697">
        <v>40.75</v>
      </c>
    </row>
    <row r="698" spans="1:2" x14ac:dyDescent="0.25">
      <c r="A698">
        <v>793.98699951171875</v>
      </c>
      <c r="B698">
        <v>72.5</v>
      </c>
    </row>
    <row r="699" spans="1:2" x14ac:dyDescent="0.25">
      <c r="A699">
        <v>794</v>
      </c>
      <c r="B699">
        <v>63.5</v>
      </c>
    </row>
    <row r="700" spans="1:2" x14ac:dyDescent="0.25">
      <c r="A700">
        <v>794.01202392578125</v>
      </c>
      <c r="B700">
        <v>32.25</v>
      </c>
    </row>
    <row r="701" spans="1:2" x14ac:dyDescent="0.25">
      <c r="A701">
        <v>794.02398681640625</v>
      </c>
      <c r="B701">
        <v>17.25</v>
      </c>
    </row>
    <row r="702" spans="1:2" x14ac:dyDescent="0.25">
      <c r="A702">
        <v>794.0360107421875</v>
      </c>
      <c r="B702">
        <v>9.5</v>
      </c>
    </row>
    <row r="703" spans="1:2" x14ac:dyDescent="0.25">
      <c r="A703">
        <v>794.04901123046875</v>
      </c>
      <c r="B703">
        <v>5.25</v>
      </c>
    </row>
    <row r="704" spans="1:2" x14ac:dyDescent="0.25">
      <c r="A704">
        <v>794.06097412109375</v>
      </c>
      <c r="B704">
        <v>1.75</v>
      </c>
    </row>
    <row r="705" spans="1:2" x14ac:dyDescent="0.25">
      <c r="A705">
        <v>794.072998046875</v>
      </c>
      <c r="B705">
        <v>0</v>
      </c>
    </row>
    <row r="706" spans="1:2" x14ac:dyDescent="0.25">
      <c r="A706">
        <v>794.08599853515625</v>
      </c>
      <c r="B706">
        <v>0</v>
      </c>
    </row>
    <row r="707" spans="1:2" x14ac:dyDescent="0.25">
      <c r="A707">
        <v>794.0980224609375</v>
      </c>
      <c r="B707">
        <v>3.5</v>
      </c>
    </row>
    <row r="708" spans="1:2" x14ac:dyDescent="0.25">
      <c r="A708">
        <v>794.1099853515625</v>
      </c>
      <c r="B708">
        <v>22.25</v>
      </c>
    </row>
    <row r="709" spans="1:2" x14ac:dyDescent="0.25">
      <c r="A709">
        <v>794.12298583984375</v>
      </c>
      <c r="B709">
        <v>50</v>
      </c>
    </row>
    <row r="710" spans="1:2" x14ac:dyDescent="0.25">
      <c r="A710">
        <v>794.135009765625</v>
      </c>
      <c r="B710">
        <v>73.25</v>
      </c>
    </row>
    <row r="711" spans="1:2" x14ac:dyDescent="0.25">
      <c r="A711">
        <v>794.14697265625</v>
      </c>
      <c r="B711">
        <v>81.25</v>
      </c>
    </row>
    <row r="712" spans="1:2" x14ac:dyDescent="0.25">
      <c r="A712">
        <v>794.15899658203125</v>
      </c>
      <c r="B712">
        <v>66</v>
      </c>
    </row>
    <row r="713" spans="1:2" x14ac:dyDescent="0.25">
      <c r="A713">
        <v>794.1719970703125</v>
      </c>
      <c r="B713">
        <v>40.75</v>
      </c>
    </row>
    <row r="714" spans="1:2" x14ac:dyDescent="0.25">
      <c r="A714">
        <v>794.18402099609375</v>
      </c>
      <c r="B714">
        <v>23.5</v>
      </c>
    </row>
    <row r="715" spans="1:2" x14ac:dyDescent="0.25">
      <c r="A715">
        <v>794.19598388671875</v>
      </c>
      <c r="B715">
        <v>31.5</v>
      </c>
    </row>
    <row r="716" spans="1:2" x14ac:dyDescent="0.25">
      <c r="A716">
        <v>794.208984375</v>
      </c>
      <c r="B716">
        <v>50</v>
      </c>
    </row>
    <row r="717" spans="1:2" x14ac:dyDescent="0.25">
      <c r="A717">
        <v>794.22100830078125</v>
      </c>
      <c r="B717">
        <v>44.75</v>
      </c>
    </row>
    <row r="718" spans="1:2" x14ac:dyDescent="0.25">
      <c r="A718">
        <v>794.23297119140625</v>
      </c>
      <c r="B718">
        <v>38</v>
      </c>
    </row>
    <row r="719" spans="1:2" x14ac:dyDescent="0.25">
      <c r="A719">
        <v>794.2459716796875</v>
      </c>
      <c r="B719">
        <v>51</v>
      </c>
    </row>
    <row r="720" spans="1:2" x14ac:dyDescent="0.25">
      <c r="A720">
        <v>794.25799560546875</v>
      </c>
      <c r="B720">
        <v>69.75</v>
      </c>
    </row>
    <row r="721" spans="1:2" x14ac:dyDescent="0.25">
      <c r="A721">
        <v>794.27001953125</v>
      </c>
      <c r="B721">
        <v>84</v>
      </c>
    </row>
    <row r="722" spans="1:2" x14ac:dyDescent="0.25">
      <c r="A722">
        <v>794.28302001953125</v>
      </c>
      <c r="B722">
        <v>97</v>
      </c>
    </row>
    <row r="723" spans="1:2" x14ac:dyDescent="0.25">
      <c r="A723">
        <v>794.29498291015625</v>
      </c>
      <c r="B723">
        <v>170</v>
      </c>
    </row>
    <row r="724" spans="1:2" x14ac:dyDescent="0.25">
      <c r="A724">
        <v>794.3070068359375</v>
      </c>
      <c r="B724">
        <v>267.5</v>
      </c>
    </row>
    <row r="725" spans="1:2" x14ac:dyDescent="0.25">
      <c r="A725">
        <v>794.3189697265625</v>
      </c>
      <c r="B725">
        <v>362.29998779296875</v>
      </c>
    </row>
    <row r="726" spans="1:2" x14ac:dyDescent="0.25">
      <c r="A726">
        <v>794.33197021484375</v>
      </c>
      <c r="B726">
        <v>516.5</v>
      </c>
    </row>
    <row r="727" spans="1:2" x14ac:dyDescent="0.25">
      <c r="A727">
        <v>794.343994140625</v>
      </c>
      <c r="B727">
        <v>662</v>
      </c>
    </row>
    <row r="728" spans="1:2" x14ac:dyDescent="0.25">
      <c r="A728">
        <v>794.35601806640625</v>
      </c>
      <c r="B728">
        <v>714.79998779296875</v>
      </c>
    </row>
    <row r="729" spans="1:2" x14ac:dyDescent="0.25">
      <c r="A729">
        <v>794.3690185546875</v>
      </c>
      <c r="B729">
        <v>623.20001220703125</v>
      </c>
    </row>
    <row r="730" spans="1:2" x14ac:dyDescent="0.25">
      <c r="A730">
        <v>794.3809814453125</v>
      </c>
      <c r="B730">
        <v>447.29998779296875</v>
      </c>
    </row>
    <row r="731" spans="1:2" x14ac:dyDescent="0.25">
      <c r="A731">
        <v>794.39300537109375</v>
      </c>
      <c r="B731">
        <v>303.79998779296875</v>
      </c>
    </row>
    <row r="732" spans="1:2" x14ac:dyDescent="0.25">
      <c r="A732">
        <v>794.406005859375</v>
      </c>
      <c r="B732">
        <v>190.5</v>
      </c>
    </row>
    <row r="733" spans="1:2" x14ac:dyDescent="0.25">
      <c r="A733">
        <v>794.41802978515625</v>
      </c>
      <c r="B733">
        <v>116.80000305175781</v>
      </c>
    </row>
    <row r="734" spans="1:2" x14ac:dyDescent="0.25">
      <c r="A734">
        <v>794.42999267578125</v>
      </c>
      <c r="B734">
        <v>69.75</v>
      </c>
    </row>
    <row r="735" spans="1:2" x14ac:dyDescent="0.25">
      <c r="A735">
        <v>794.4429931640625</v>
      </c>
      <c r="B735">
        <v>26.5</v>
      </c>
    </row>
    <row r="736" spans="1:2" x14ac:dyDescent="0.25">
      <c r="A736">
        <v>794.45501708984375</v>
      </c>
      <c r="B736">
        <v>17.25</v>
      </c>
    </row>
    <row r="737" spans="1:2" x14ac:dyDescent="0.25">
      <c r="A737">
        <v>794.46697998046875</v>
      </c>
      <c r="B737">
        <v>20.25</v>
      </c>
    </row>
    <row r="738" spans="1:2" x14ac:dyDescent="0.25">
      <c r="A738">
        <v>794.47900390625</v>
      </c>
      <c r="B738">
        <v>15</v>
      </c>
    </row>
    <row r="739" spans="1:2" x14ac:dyDescent="0.25">
      <c r="A739">
        <v>794.49200439453125</v>
      </c>
      <c r="B739">
        <v>12</v>
      </c>
    </row>
    <row r="740" spans="1:2" x14ac:dyDescent="0.25">
      <c r="A740">
        <v>794.5040283203125</v>
      </c>
      <c r="B740">
        <v>10</v>
      </c>
    </row>
    <row r="741" spans="1:2" x14ac:dyDescent="0.25">
      <c r="A741">
        <v>794.5159912109375</v>
      </c>
      <c r="B741">
        <v>12.75</v>
      </c>
    </row>
    <row r="742" spans="1:2" x14ac:dyDescent="0.25">
      <c r="A742">
        <v>794.52899169921875</v>
      </c>
      <c r="B742">
        <v>11.25</v>
      </c>
    </row>
    <row r="743" spans="1:2" x14ac:dyDescent="0.25">
      <c r="A743">
        <v>794.541015625</v>
      </c>
      <c r="B743">
        <v>3.25</v>
      </c>
    </row>
    <row r="744" spans="1:2" x14ac:dyDescent="0.25">
      <c r="A744">
        <v>794.56597900390625</v>
      </c>
      <c r="B744">
        <v>5.25</v>
      </c>
    </row>
    <row r="745" spans="1:2" x14ac:dyDescent="0.25">
      <c r="A745">
        <v>794.5780029296875</v>
      </c>
      <c r="B745">
        <v>37.75</v>
      </c>
    </row>
    <row r="746" spans="1:2" x14ac:dyDescent="0.25">
      <c r="A746">
        <v>794.59002685546875</v>
      </c>
      <c r="B746">
        <v>110</v>
      </c>
    </row>
    <row r="747" spans="1:2" x14ac:dyDescent="0.25">
      <c r="A747">
        <v>794.60198974609375</v>
      </c>
      <c r="B747">
        <v>130.5</v>
      </c>
    </row>
    <row r="748" spans="1:2" x14ac:dyDescent="0.25">
      <c r="A748">
        <v>794.614990234375</v>
      </c>
      <c r="B748">
        <v>55.75</v>
      </c>
    </row>
    <row r="749" spans="1:2" x14ac:dyDescent="0.25">
      <c r="A749">
        <v>794.62701416015625</v>
      </c>
      <c r="B749">
        <v>26.25</v>
      </c>
    </row>
    <row r="750" spans="1:2" x14ac:dyDescent="0.25">
      <c r="A750">
        <v>794.63897705078125</v>
      </c>
      <c r="B750">
        <v>56.25</v>
      </c>
    </row>
    <row r="751" spans="1:2" x14ac:dyDescent="0.25">
      <c r="A751">
        <v>794.6519775390625</v>
      </c>
      <c r="B751">
        <v>55.75</v>
      </c>
    </row>
    <row r="752" spans="1:2" x14ac:dyDescent="0.25">
      <c r="A752">
        <v>794.66400146484375</v>
      </c>
      <c r="B752">
        <v>49.25</v>
      </c>
    </row>
    <row r="753" spans="1:2" x14ac:dyDescent="0.25">
      <c r="A753">
        <v>794.676025390625</v>
      </c>
      <c r="B753">
        <v>83.5</v>
      </c>
    </row>
    <row r="754" spans="1:2" x14ac:dyDescent="0.25">
      <c r="A754">
        <v>794.68902587890625</v>
      </c>
      <c r="B754">
        <v>158.30000305175781</v>
      </c>
    </row>
    <row r="755" spans="1:2" x14ac:dyDescent="0.25">
      <c r="A755">
        <v>794.70098876953125</v>
      </c>
      <c r="B755">
        <v>170</v>
      </c>
    </row>
    <row r="756" spans="1:2" x14ac:dyDescent="0.25">
      <c r="A756">
        <v>794.7130126953125</v>
      </c>
      <c r="B756">
        <v>91.5</v>
      </c>
    </row>
    <row r="757" spans="1:2" x14ac:dyDescent="0.25">
      <c r="A757">
        <v>794.72601318359375</v>
      </c>
      <c r="B757">
        <v>84</v>
      </c>
    </row>
    <row r="758" spans="1:2" x14ac:dyDescent="0.25">
      <c r="A758">
        <v>794.73797607421875</v>
      </c>
      <c r="B758">
        <v>137</v>
      </c>
    </row>
    <row r="759" spans="1:2" x14ac:dyDescent="0.25">
      <c r="A759">
        <v>794.75</v>
      </c>
      <c r="B759">
        <v>100.80000305175781</v>
      </c>
    </row>
    <row r="760" spans="1:2" x14ac:dyDescent="0.25">
      <c r="A760">
        <v>794.76202392578125</v>
      </c>
      <c r="B760">
        <v>34</v>
      </c>
    </row>
    <row r="761" spans="1:2" x14ac:dyDescent="0.25">
      <c r="A761">
        <v>794.7750244140625</v>
      </c>
      <c r="B761">
        <v>49.25</v>
      </c>
    </row>
    <row r="762" spans="1:2" x14ac:dyDescent="0.25">
      <c r="A762">
        <v>794.7869873046875</v>
      </c>
      <c r="B762">
        <v>116.5</v>
      </c>
    </row>
    <row r="763" spans="1:2" x14ac:dyDescent="0.25">
      <c r="A763">
        <v>794.79901123046875</v>
      </c>
      <c r="B763">
        <v>140.5</v>
      </c>
    </row>
    <row r="764" spans="1:2" x14ac:dyDescent="0.25">
      <c r="A764">
        <v>794.81201171875</v>
      </c>
      <c r="B764">
        <v>165</v>
      </c>
    </row>
    <row r="765" spans="1:2" x14ac:dyDescent="0.25">
      <c r="A765">
        <v>794.823974609375</v>
      </c>
      <c r="B765">
        <v>458.5</v>
      </c>
    </row>
    <row r="766" spans="1:2" x14ac:dyDescent="0.25">
      <c r="A766">
        <v>794.83599853515625</v>
      </c>
      <c r="B766">
        <v>811.29998779296875</v>
      </c>
    </row>
    <row r="767" spans="1:2" x14ac:dyDescent="0.25">
      <c r="A767">
        <v>794.8489990234375</v>
      </c>
      <c r="B767">
        <v>875.20001220703125</v>
      </c>
    </row>
    <row r="768" spans="1:2" x14ac:dyDescent="0.25">
      <c r="A768">
        <v>794.86102294921875</v>
      </c>
      <c r="B768">
        <v>822.29998779296875</v>
      </c>
    </row>
    <row r="769" spans="1:2" x14ac:dyDescent="0.25">
      <c r="A769">
        <v>794.87298583984375</v>
      </c>
      <c r="B769">
        <v>621</v>
      </c>
    </row>
    <row r="770" spans="1:2" x14ac:dyDescent="0.25">
      <c r="A770">
        <v>794.885986328125</v>
      </c>
      <c r="B770">
        <v>310.70001220703125</v>
      </c>
    </row>
    <row r="771" spans="1:2" x14ac:dyDescent="0.25">
      <c r="A771">
        <v>794.89801025390625</v>
      </c>
      <c r="B771">
        <v>142.80000305175781</v>
      </c>
    </row>
    <row r="772" spans="1:2" x14ac:dyDescent="0.25">
      <c r="A772">
        <v>794.90997314453125</v>
      </c>
      <c r="B772">
        <v>98</v>
      </c>
    </row>
    <row r="773" spans="1:2" x14ac:dyDescent="0.25">
      <c r="A773">
        <v>794.9219970703125</v>
      </c>
      <c r="B773">
        <v>68</v>
      </c>
    </row>
    <row r="774" spans="1:2" x14ac:dyDescent="0.25">
      <c r="A774">
        <v>794.93499755859375</v>
      </c>
      <c r="B774">
        <v>34.25</v>
      </c>
    </row>
    <row r="775" spans="1:2" x14ac:dyDescent="0.25">
      <c r="A775">
        <v>794.947021484375</v>
      </c>
      <c r="B775">
        <v>14.25</v>
      </c>
    </row>
    <row r="776" spans="1:2" x14ac:dyDescent="0.25">
      <c r="A776">
        <v>794.958984375</v>
      </c>
      <c r="B776">
        <v>2.75</v>
      </c>
    </row>
    <row r="777" spans="1:2" x14ac:dyDescent="0.25">
      <c r="A777">
        <v>794.9840087890625</v>
      </c>
      <c r="B777">
        <v>2.75</v>
      </c>
    </row>
    <row r="778" spans="1:2" x14ac:dyDescent="0.25">
      <c r="A778">
        <v>794.9959716796875</v>
      </c>
      <c r="B778">
        <v>20.5</v>
      </c>
    </row>
    <row r="779" spans="1:2" x14ac:dyDescent="0.25">
      <c r="A779">
        <v>795.00897216796875</v>
      </c>
      <c r="B779">
        <v>39.25</v>
      </c>
    </row>
    <row r="780" spans="1:2" x14ac:dyDescent="0.25">
      <c r="A780">
        <v>795.02099609375</v>
      </c>
      <c r="B780">
        <v>29.75</v>
      </c>
    </row>
    <row r="781" spans="1:2" x14ac:dyDescent="0.25">
      <c r="A781">
        <v>795.03302001953125</v>
      </c>
      <c r="B781">
        <v>12.5</v>
      </c>
    </row>
    <row r="782" spans="1:2" x14ac:dyDescent="0.25">
      <c r="A782">
        <v>795.0460205078125</v>
      </c>
      <c r="B782">
        <v>6.75</v>
      </c>
    </row>
    <row r="783" spans="1:2" x14ac:dyDescent="0.25">
      <c r="A783">
        <v>795.0579833984375</v>
      </c>
      <c r="B783">
        <v>20</v>
      </c>
    </row>
    <row r="784" spans="1:2" x14ac:dyDescent="0.25">
      <c r="A784">
        <v>795.07000732421875</v>
      </c>
      <c r="B784">
        <v>53.75</v>
      </c>
    </row>
    <row r="785" spans="1:2" x14ac:dyDescent="0.25">
      <c r="A785">
        <v>795.08197021484375</v>
      </c>
      <c r="B785">
        <v>64.25</v>
      </c>
    </row>
    <row r="786" spans="1:2" x14ac:dyDescent="0.25">
      <c r="A786">
        <v>795.094970703125</v>
      </c>
      <c r="B786">
        <v>39.5</v>
      </c>
    </row>
    <row r="787" spans="1:2" x14ac:dyDescent="0.25">
      <c r="A787">
        <v>795.10699462890625</v>
      </c>
      <c r="B787">
        <v>19.25</v>
      </c>
    </row>
    <row r="788" spans="1:2" x14ac:dyDescent="0.25">
      <c r="A788">
        <v>795.1190185546875</v>
      </c>
      <c r="B788">
        <v>13.25</v>
      </c>
    </row>
    <row r="789" spans="1:2" x14ac:dyDescent="0.25">
      <c r="A789">
        <v>795.13201904296875</v>
      </c>
      <c r="B789">
        <v>5.5</v>
      </c>
    </row>
    <row r="790" spans="1:2" x14ac:dyDescent="0.25">
      <c r="A790">
        <v>795.14398193359375</v>
      </c>
      <c r="B790">
        <v>15</v>
      </c>
    </row>
    <row r="791" spans="1:2" x14ac:dyDescent="0.25">
      <c r="A791">
        <v>795.156005859375</v>
      </c>
      <c r="B791">
        <v>51.25</v>
      </c>
    </row>
    <row r="792" spans="1:2" x14ac:dyDescent="0.25">
      <c r="A792">
        <v>795.16900634765625</v>
      </c>
      <c r="B792">
        <v>61.5</v>
      </c>
    </row>
    <row r="793" spans="1:2" x14ac:dyDescent="0.25">
      <c r="A793">
        <v>795.1810302734375</v>
      </c>
      <c r="B793">
        <v>31.5</v>
      </c>
    </row>
    <row r="794" spans="1:2" x14ac:dyDescent="0.25">
      <c r="A794">
        <v>795.1929931640625</v>
      </c>
      <c r="B794">
        <v>8.5</v>
      </c>
    </row>
    <row r="795" spans="1:2" x14ac:dyDescent="0.25">
      <c r="A795">
        <v>795.20599365234375</v>
      </c>
      <c r="B795">
        <v>2.25</v>
      </c>
    </row>
    <row r="796" spans="1:2" x14ac:dyDescent="0.25">
      <c r="A796">
        <v>795.218017578125</v>
      </c>
      <c r="B796">
        <v>25</v>
      </c>
    </row>
    <row r="797" spans="1:2" x14ac:dyDescent="0.25">
      <c r="A797">
        <v>795.22998046875</v>
      </c>
      <c r="B797">
        <v>59.5</v>
      </c>
    </row>
    <row r="798" spans="1:2" x14ac:dyDescent="0.25">
      <c r="A798">
        <v>795.24298095703125</v>
      </c>
      <c r="B798">
        <v>59.25</v>
      </c>
    </row>
    <row r="799" spans="1:2" x14ac:dyDescent="0.25">
      <c r="A799">
        <v>795.2550048828125</v>
      </c>
      <c r="B799">
        <v>101.5</v>
      </c>
    </row>
    <row r="800" spans="1:2" x14ac:dyDescent="0.25">
      <c r="A800">
        <v>795.26702880859375</v>
      </c>
      <c r="B800">
        <v>174.5</v>
      </c>
    </row>
    <row r="801" spans="1:2" x14ac:dyDescent="0.25">
      <c r="A801">
        <v>795.27899169921875</v>
      </c>
      <c r="B801">
        <v>199.80000305175781</v>
      </c>
    </row>
  </sheetData>
  <sheetProtection formatCells="0"/>
  <sortState ref="A1:B801">
    <sortCondition ref="A1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T804"/>
  <sheetViews>
    <sheetView workbookViewId="0"/>
  </sheetViews>
  <sheetFormatPr defaultRowHeight="15" x14ac:dyDescent="0.25"/>
  <cols>
    <col min="6" max="6" width="17.7109375" customWidth="1"/>
  </cols>
  <sheetData>
    <row r="1" spans="1:20" ht="15.75" thickBot="1" x14ac:dyDescent="0.3">
      <c r="A1">
        <v>785.42401123046875</v>
      </c>
      <c r="B1">
        <v>298.5</v>
      </c>
      <c r="C1" s="2" t="s">
        <v>18</v>
      </c>
      <c r="D1">
        <f>D2 - (1/$G$6)</f>
        <v>785.843994140625</v>
      </c>
      <c r="E1">
        <v>0</v>
      </c>
      <c r="G1" s="2" t="s">
        <v>20</v>
      </c>
      <c r="H1" s="2" t="s">
        <v>21</v>
      </c>
      <c r="I1" s="2" t="s">
        <v>21</v>
      </c>
      <c r="J1">
        <f>'hidden params'!J1</f>
        <v>1</v>
      </c>
      <c r="K1">
        <f>IF(ISNUMBER(D1),ROUND((D1-I$2)*$G$6,0),"")</f>
        <v>0</v>
      </c>
      <c r="L1">
        <f>IF(ISNUMBER((((EXP(GAMMALN($I$3+1)))/((EXP(GAMMALN(K1+1)))*(EXP(GAMMALN($I$3-K1+1))))))*(($I$8)^K1)*((1-$I$8)^($I$3-K1))),(((EXP(GAMMALN($I$3+1)))/((EXP(GAMMALN(K1+1)))*(EXP(GAMMALN($I$3-K1+1))))))*(($I$8)^K1)*((1-$I$8)^($I$3-K1)),0)</f>
        <v>4.6929585999077853E-5</v>
      </c>
      <c r="M1">
        <f>I$7*(L$1*J1) + $I$4</f>
        <v>2.9928539040549542</v>
      </c>
      <c r="N1">
        <f>IF(ISNUMBER((((EXP(GAMMALN($I$22+1)))/((EXP(GAMMALN(K1+1)))*(EXP(GAMMALN($I$22-K1+1))))))*(($I$11)^K1)*((1-$I$11)^($I$22-K1))),(((EXP(GAMMALN($I$22+1)))/((EXP(GAMMALN(K1+1)))*(EXP(GAMMALN($I$22-K1+1))))))*(($I$11)^K1)*((1-$I$11)^($I$22-K1)),0)</f>
        <v>1.6959030267226963E-4</v>
      </c>
      <c r="O1">
        <f>I$10*(N$1*J1) + $I$4</f>
        <v>52.597969965334102</v>
      </c>
      <c r="P1">
        <f>IF(ISNUMBER(D1),SUM(M1,O1)-$I$4,"")</f>
        <v>55.590823866362392</v>
      </c>
      <c r="Q1">
        <f>IF(ISNUMBER(P1),P1-E1,"")</f>
        <v>55.590823866362392</v>
      </c>
      <c r="R1">
        <f>IF(ISNUMBER(P1),Q1*Q1,"")</f>
        <v>3090.3396981409264</v>
      </c>
      <c r="S1">
        <f>IF(ISNUMBER(P1),((IF(P1&gt;E1,I$5*(P1-E1),P1-E1)))^2,"")</f>
        <v>3090.3396981409264</v>
      </c>
      <c r="T1">
        <f>IF(ISNUMBER(P1),(M1*D1),"")</f>
        <v>2351.9162658419082</v>
      </c>
    </row>
    <row r="2" spans="1:20" ht="15.75" thickTop="1" x14ac:dyDescent="0.25">
      <c r="A2">
        <v>785.43597412109375</v>
      </c>
      <c r="B2">
        <v>104</v>
      </c>
      <c r="C2" s="2" t="s">
        <v>19</v>
      </c>
      <c r="D2">
        <f>D3 - (1/$G$6)</f>
        <v>786.343994140625</v>
      </c>
      <c r="E2">
        <v>0</v>
      </c>
      <c r="F2" s="3" t="s">
        <v>22</v>
      </c>
      <c r="G2" s="4">
        <v>4.4483642578125</v>
      </c>
      <c r="H2" t="s">
        <v>431</v>
      </c>
      <c r="I2">
        <f>'hidden params'!I2</f>
        <v>785.83883500000002</v>
      </c>
      <c r="J2">
        <f>'hidden params'!J2</f>
        <v>0.80344617693080145</v>
      </c>
      <c r="K2">
        <f t="shared" ref="K2:K30" si="0">IF(ISNUMBER(D2),ROUND((D2-I$2)*$G$6,0),"")</f>
        <v>1</v>
      </c>
      <c r="L2">
        <f t="shared" ref="L2:L30" si="1">IF(ISNUMBER((((EXP(GAMMALN($I$3+1)))/((EXP(GAMMALN(K2+1)))*(EXP(GAMMALN($I$3-K2+1))))))*(($I$8)^K2)*((1-$I$8)^($I$3-K2))),(((EXP(GAMMALN($I$3+1)))/((EXP(GAMMALN(K2+1)))*(EXP(GAMMALN($I$3-K2+1))))))*(($I$8)^K2)*((1-$I$8)^($I$3-K2)),0)</f>
        <v>8.3697843765157616E-4</v>
      </c>
      <c r="M2">
        <f>I$7*((L$1*J2)+(L$2*J1)) + $I$4</f>
        <v>55.781462152008707</v>
      </c>
      <c r="N2">
        <f t="shared" ref="N2:N30" si="2">IF(ISNUMBER((((EXP(GAMMALN($I$22+1)))/((EXP(GAMMALN(K2+1)))*(EXP(GAMMALN($I$22-K2+1))))))*(($I$11)^K2)*((1-$I$11)^($I$22-K2))),(((EXP(GAMMALN($I$22+1)))/((EXP(GAMMALN(K2+1)))*(EXP(GAMMALN($I$22-K2+1))))))*(($I$11)^K2)*((1-$I$11)^($I$22-K2)),0)</f>
        <v>2.0525192747814511E-3</v>
      </c>
      <c r="O2">
        <f>I$10*((N$1*J2)+(N$2*J1)) + $I$4</f>
        <v>678.84289447836716</v>
      </c>
      <c r="P2">
        <f t="shared" ref="P2:P30" si="3">IF(ISNUMBER(D2),SUM(M2,O2)-$I$4,"")</f>
        <v>734.62435662734913</v>
      </c>
      <c r="Q2">
        <f t="shared" ref="Q2:Q30" si="4">IF(ISNUMBER(P2),P2-E2,"")</f>
        <v>734.62435662734913</v>
      </c>
      <c r="R2">
        <f t="shared" ref="R2:R30" si="5">IF(ISNUMBER(P2),Q2*Q2,"")</f>
        <v>539672.94535014662</v>
      </c>
      <c r="S2">
        <f t="shared" ref="S2:S30" si="6">IF(ISNUMBER(P2),((IF(P2&gt;E2,I$5*(P2-E2),P2-E2)))^2,"")</f>
        <v>539672.94535014662</v>
      </c>
      <c r="T2">
        <f t="shared" ref="T2:T30" si="7">IF(ISNUMBER(P2),(M2*D2),"")</f>
        <v>43863.417747614629</v>
      </c>
    </row>
    <row r="3" spans="1:20" x14ac:dyDescent="0.25">
      <c r="A3">
        <v>785.447998046875</v>
      </c>
      <c r="B3">
        <v>69.5</v>
      </c>
      <c r="D3">
        <v>786.843994140625</v>
      </c>
      <c r="E3">
        <v>5547</v>
      </c>
      <c r="F3" s="7" t="s">
        <v>16</v>
      </c>
      <c r="G3" s="8">
        <f>IF(ISBLANK(G2),"",$G$2*$G$6)</f>
        <v>8.896728515625</v>
      </c>
      <c r="H3" s="22" t="s">
        <v>432</v>
      </c>
      <c r="I3" s="22">
        <v>9.3203541152697582</v>
      </c>
      <c r="J3">
        <f>'hidden params'!J3</f>
        <v>0.37217999724675188</v>
      </c>
      <c r="K3">
        <f t="shared" si="0"/>
        <v>2</v>
      </c>
      <c r="L3">
        <f t="shared" si="1"/>
        <v>6.6628681328160053E-3</v>
      </c>
      <c r="M3">
        <f>I$7*((L$1*J3)+(L$2*J2)+(L$3*J1)) + $I$4</f>
        <v>468.91231235188957</v>
      </c>
      <c r="N3">
        <f t="shared" si="2"/>
        <v>1.1517566416808392E-2</v>
      </c>
      <c r="O3">
        <f>I$10*((N$1*J3)+(N$2*J2)+(N$3*J1)) + $I$4</f>
        <v>4103.1781160578485</v>
      </c>
      <c r="P3">
        <f t="shared" si="3"/>
        <v>4572.090428406711</v>
      </c>
      <c r="Q3">
        <f t="shared" si="4"/>
        <v>-974.909571593289</v>
      </c>
      <c r="R3">
        <f t="shared" si="5"/>
        <v>950448.6727842103</v>
      </c>
      <c r="S3">
        <f t="shared" si="6"/>
        <v>950448.6727842103</v>
      </c>
      <c r="T3">
        <f t="shared" si="7"/>
        <v>368960.8367526771</v>
      </c>
    </row>
    <row r="4" spans="1:20" x14ac:dyDescent="0.25">
      <c r="A4">
        <v>785.46099853515625</v>
      </c>
      <c r="B4">
        <v>94</v>
      </c>
      <c r="D4">
        <v>787.34600830078125</v>
      </c>
      <c r="E4">
        <v>17220</v>
      </c>
      <c r="F4" s="5" t="s">
        <v>23</v>
      </c>
      <c r="G4" s="6">
        <v>789.46966552734375</v>
      </c>
      <c r="H4" t="s">
        <v>11</v>
      </c>
      <c r="I4">
        <v>3.0266600184130404E-9</v>
      </c>
      <c r="J4">
        <f>'hidden params'!J4</f>
        <v>0.12617301604219128</v>
      </c>
      <c r="K4">
        <f t="shared" si="0"/>
        <v>3</v>
      </c>
      <c r="L4">
        <f t="shared" si="1"/>
        <v>3.1110514049259609E-2</v>
      </c>
      <c r="M4">
        <f>I$7*((L$1*J4)+(L$2*J3)+(L$3*J2)+(L$4*J1)) + $I$4</f>
        <v>2345.6578435635824</v>
      </c>
      <c r="N4">
        <f t="shared" si="2"/>
        <v>3.9708369250688977E-2</v>
      </c>
      <c r="O4">
        <f>I$10*((N$1*J4)+(N$2*J3)+(N$3*J2)+(N$4*J1)) + $I$4</f>
        <v>15429.02614059635</v>
      </c>
      <c r="P4">
        <f t="shared" si="3"/>
        <v>17774.683984156905</v>
      </c>
      <c r="Q4">
        <f t="shared" si="4"/>
        <v>554.68398415690535</v>
      </c>
      <c r="R4">
        <f t="shared" si="5"/>
        <v>307674.32228017802</v>
      </c>
      <c r="S4">
        <f t="shared" si="6"/>
        <v>307674.32228017802</v>
      </c>
      <c r="T4">
        <f t="shared" si="7"/>
        <v>1846844.339969205</v>
      </c>
    </row>
    <row r="5" spans="1:20" ht="15.75" thickBot="1" x14ac:dyDescent="0.3">
      <c r="A5">
        <v>785.4730224609375</v>
      </c>
      <c r="B5">
        <v>56.75</v>
      </c>
      <c r="D5">
        <v>787.8480224609375</v>
      </c>
      <c r="E5">
        <v>47600</v>
      </c>
      <c r="F5" s="9" t="s">
        <v>24</v>
      </c>
      <c r="G5" s="10">
        <f>($G$4-1.00794)*$G$6</f>
        <v>1576.9234510546876</v>
      </c>
      <c r="H5" t="s">
        <v>433</v>
      </c>
      <c r="I5">
        <f>'hidden params'!D2</f>
        <v>1</v>
      </c>
      <c r="J5">
        <f>'hidden params'!J5</f>
        <v>3.4501219851586933E-2</v>
      </c>
      <c r="K5">
        <f t="shared" si="0"/>
        <v>4</v>
      </c>
      <c r="L5">
        <f t="shared" si="1"/>
        <v>9.4064064574644474E-2</v>
      </c>
      <c r="M5">
        <f>I$7*((L$1*J5)+(L$2*J4)+(L$3*J3)+(L$4*J2)+(L$5*J1)) + $I$4</f>
        <v>7757.8096152728822</v>
      </c>
      <c r="N5">
        <f t="shared" si="2"/>
        <v>9.393961727804076E-2</v>
      </c>
      <c r="O5">
        <f>I$10*((N$1*J5)+(N$2*J4)+(N$3*J3)+(N$4*J2)+(N$5*J1)) + $I$4</f>
        <v>40441.525371512143</v>
      </c>
      <c r="P5">
        <f t="shared" si="3"/>
        <v>48199.334986782</v>
      </c>
      <c r="Q5">
        <f t="shared" si="4"/>
        <v>599.33498678199976</v>
      </c>
      <c r="R5">
        <f t="shared" si="5"/>
        <v>359202.42638097983</v>
      </c>
      <c r="S5">
        <f t="shared" si="6"/>
        <v>359202.42638097983</v>
      </c>
      <c r="T5">
        <f t="shared" si="7"/>
        <v>6111974.9640211863</v>
      </c>
    </row>
    <row r="6" spans="1:20" ht="15.75" thickTop="1" x14ac:dyDescent="0.25">
      <c r="A6">
        <v>785.4849853515625</v>
      </c>
      <c r="B6">
        <v>33</v>
      </c>
      <c r="D6">
        <v>788.35101318359375</v>
      </c>
      <c r="E6">
        <v>97430</v>
      </c>
      <c r="F6" t="s">
        <v>25</v>
      </c>
      <c r="G6">
        <v>2</v>
      </c>
      <c r="H6" t="s">
        <v>434</v>
      </c>
      <c r="I6">
        <f>SUM(S1:S30)</f>
        <v>9580889.3391324356</v>
      </c>
      <c r="J6">
        <f>'hidden params'!J6</f>
        <v>8.0089009138998458E-3</v>
      </c>
      <c r="K6">
        <f t="shared" si="0"/>
        <v>5</v>
      </c>
      <c r="L6">
        <f t="shared" si="1"/>
        <v>0.19152673692774486</v>
      </c>
      <c r="M6">
        <f>I$7*((L$1*J6)+(L$2*J5)+(L$3*J4)+(L$4*J3)+(L$5*J2)+(L$6*J1)) + $I$4</f>
        <v>17827.872291630276</v>
      </c>
      <c r="N6">
        <f t="shared" si="2"/>
        <v>0.16125678065202836</v>
      </c>
      <c r="O6">
        <f>I$10*((N$1*J6)+(N$2*J5)+(N$3*J4)+(N$4*J3)+(N$5*J2)+(N$6*J1)) + $I$4</f>
        <v>78478.501919042654</v>
      </c>
      <c r="P6">
        <f t="shared" si="3"/>
        <v>96306.374210669906</v>
      </c>
      <c r="Q6">
        <f t="shared" si="4"/>
        <v>-1123.6257893300935</v>
      </c>
      <c r="R6">
        <f t="shared" si="5"/>
        <v>1262534.9144476757</v>
      </c>
      <c r="S6">
        <f t="shared" si="6"/>
        <v>1262534.9144476757</v>
      </c>
      <c r="T6">
        <f t="shared" si="7"/>
        <v>14054621.184014445</v>
      </c>
    </row>
    <row r="7" spans="1:20" x14ac:dyDescent="0.25">
      <c r="A7">
        <v>785.49700927734375</v>
      </c>
      <c r="B7">
        <v>48</v>
      </c>
      <c r="D7">
        <v>788.85400390625</v>
      </c>
      <c r="E7">
        <v>145600</v>
      </c>
      <c r="F7" t="s">
        <v>26</v>
      </c>
      <c r="G7" s="11">
        <v>0.10000000149011612</v>
      </c>
      <c r="H7" s="22" t="s">
        <v>435</v>
      </c>
      <c r="I7" s="22">
        <v>63773.285813497328</v>
      </c>
      <c r="J7">
        <f>'hidden params'!J7</f>
        <v>1.6289556013377802E-3</v>
      </c>
      <c r="K7">
        <f t="shared" si="0"/>
        <v>6</v>
      </c>
      <c r="L7">
        <f t="shared" si="1"/>
        <v>0.26389589691423965</v>
      </c>
      <c r="M7">
        <f>I$7*((L$1*J7)+(L$2*J6)+(L$3*J5)+(L$4*J4)+(L$5*J3)+(L$6*J2)+(L$7*J1)) + $I$4</f>
        <v>29141.07852846423</v>
      </c>
      <c r="N7">
        <f t="shared" si="2"/>
        <v>0.20702816445887726</v>
      </c>
      <c r="O7">
        <f>I$10*((N$1*J7)+(N$2*J6)+(N$3*J5)+(N$4*J4)+(N$5*J3)+(N$6*J2)+(N$7*J1)) + $I$4</f>
        <v>116918.06746834084</v>
      </c>
      <c r="P7">
        <f t="shared" si="3"/>
        <v>146059.14599680205</v>
      </c>
      <c r="Q7">
        <f t="shared" si="4"/>
        <v>459.14599680204992</v>
      </c>
      <c r="R7">
        <f t="shared" si="5"/>
        <v>210815.04637934803</v>
      </c>
      <c r="S7">
        <f t="shared" si="6"/>
        <v>210815.04637934803</v>
      </c>
      <c r="T7">
        <f t="shared" si="7"/>
        <v>22988056.475325458</v>
      </c>
    </row>
    <row r="8" spans="1:20" x14ac:dyDescent="0.25">
      <c r="A8">
        <v>785.510009765625</v>
      </c>
      <c r="B8">
        <v>53.75</v>
      </c>
      <c r="D8">
        <v>789.35601806640625</v>
      </c>
      <c r="E8">
        <v>170400</v>
      </c>
      <c r="F8" t="s">
        <v>27</v>
      </c>
      <c r="G8" s="11">
        <v>2.9999999329447746E-2</v>
      </c>
      <c r="H8" s="22" t="s">
        <v>436</v>
      </c>
      <c r="I8" s="22">
        <v>0.65677366823555827</v>
      </c>
      <c r="J8">
        <f>'hidden params'!J8</f>
        <v>2.9654445356787595E-4</v>
      </c>
      <c r="K8">
        <f t="shared" si="0"/>
        <v>7</v>
      </c>
      <c r="L8">
        <f t="shared" si="1"/>
        <v>0.23952681244385818</v>
      </c>
      <c r="M8">
        <f>I$7*((L$1*J8)+(L$2*J7)+(L$3*J6)+(L$4*J5)+(L$5*J4)+(L$6*J3)+(L$7*J2)+(L$8*J1)) + $I$4</f>
        <v>34171.75576218791</v>
      </c>
      <c r="N8">
        <f t="shared" si="2"/>
        <v>0.20179619297228468</v>
      </c>
      <c r="O8">
        <f>I$10*((N$1*J8)+(N$2*J7)+(N$3*J6)+(N$4*J5)+(N$5*J4)+(N$6*J3)+(N$7*J2)+(N$8*J1)) + $I$4</f>
        <v>136919.78546680545</v>
      </c>
      <c r="P8">
        <f t="shared" si="3"/>
        <v>171091.54122899033</v>
      </c>
      <c r="Q8">
        <f t="shared" si="4"/>
        <v>691.54122899033246</v>
      </c>
      <c r="R8">
        <f t="shared" si="5"/>
        <v>478229.27139345941</v>
      </c>
      <c r="S8">
        <f t="shared" si="6"/>
        <v>478229.27139345941</v>
      </c>
      <c r="T8">
        <f t="shared" si="7"/>
        <v>26973681.05877842</v>
      </c>
    </row>
    <row r="9" spans="1:20" x14ac:dyDescent="0.25">
      <c r="A9">
        <v>785.52197265625</v>
      </c>
      <c r="B9">
        <v>59.25</v>
      </c>
      <c r="D9">
        <v>789.8590087890625</v>
      </c>
      <c r="E9">
        <v>158200</v>
      </c>
      <c r="F9" t="s">
        <v>28</v>
      </c>
      <c r="G9">
        <v>6</v>
      </c>
      <c r="H9" t="s">
        <v>442</v>
      </c>
      <c r="I9">
        <f>I3*I8</f>
        <v>6.1213631615401001</v>
      </c>
      <c r="J9">
        <f>'hidden params'!J9</f>
        <v>4.9062092495307995E-5</v>
      </c>
      <c r="K9">
        <f t="shared" si="0"/>
        <v>8</v>
      </c>
      <c r="L9">
        <f t="shared" si="1"/>
        <v>0.13293934984234157</v>
      </c>
      <c r="M9">
        <f>I$7*((L$1*J9)+(L$2*J8)+(L$3*J7)+(L$4*J6)+(L$5*J5)+(L$6*J4)+(L$7*J3)+(L$8*J2)+(L$9*J1)) + $I$4</f>
        <v>28779.233551524834</v>
      </c>
      <c r="N9">
        <f t="shared" si="2"/>
        <v>0.14991301326430606</v>
      </c>
      <c r="O9">
        <f>I$10*((N$1*J9)+(N$2*J8)+(N$3*J7)+(N$4*J6)+(N$5*J5)+(N$6*J4)+(N$7*J3)+(N$8*J2)+(N$9*J1)) + $I$4</f>
        <v>128097.59114072335</v>
      </c>
      <c r="P9">
        <f t="shared" si="3"/>
        <v>156876.82469224517</v>
      </c>
      <c r="Q9">
        <f t="shared" si="4"/>
        <v>-1323.1753077548346</v>
      </c>
      <c r="R9">
        <f t="shared" si="5"/>
        <v>1750792.8950521015</v>
      </c>
      <c r="S9">
        <f t="shared" si="6"/>
        <v>1750792.8950521015</v>
      </c>
      <c r="T9">
        <f t="shared" si="7"/>
        <v>22731536.886716336</v>
      </c>
    </row>
    <row r="10" spans="1:20" x14ac:dyDescent="0.25">
      <c r="A10">
        <v>785.53399658203125</v>
      </c>
      <c r="B10">
        <v>53.25</v>
      </c>
      <c r="D10">
        <v>790.36199951171875</v>
      </c>
      <c r="E10">
        <v>113400</v>
      </c>
      <c r="F10" s="2" t="s">
        <v>19</v>
      </c>
      <c r="G10">
        <v>787.3382568359375</v>
      </c>
      <c r="H10" s="23" t="s">
        <v>448</v>
      </c>
      <c r="I10" s="23">
        <v>310147.27336121403</v>
      </c>
      <c r="J10">
        <f>'hidden params'!J10</f>
        <v>7.4618768218493286E-6</v>
      </c>
      <c r="K10">
        <f t="shared" si="0"/>
        <v>9</v>
      </c>
      <c r="L10">
        <f t="shared" si="1"/>
        <v>3.731956715977048E-2</v>
      </c>
      <c r="M10">
        <f>I$7*((L1*J$10)+(L2*J$9)+(L3*J$8)+(L4*J$7)+(L5*J$6)+(L6*J$5)+(L7*J$4)+(L8*J$3)+(L9*J$2)+(L10*J$1)) + $I$4</f>
        <v>17473.035949030898</v>
      </c>
      <c r="N10">
        <f t="shared" si="2"/>
        <v>8.4337616671877391E-2</v>
      </c>
      <c r="O10">
        <f>I$10*((N1*J$10)+(N2*J$9)+(N3*J$8)+(N4*J$7)+(N5*J$6)+(N6*J$5)+(N7*J$4)+(N8*J$3)+(N9*J$2)+(N10*J$1)) + $I$4</f>
        <v>96888.34514102347</v>
      </c>
      <c r="P10">
        <f t="shared" si="3"/>
        <v>114361.38109005135</v>
      </c>
      <c r="Q10">
        <f t="shared" si="4"/>
        <v>961.38109005134902</v>
      </c>
      <c r="R10">
        <f t="shared" si="5"/>
        <v>924253.60030832002</v>
      </c>
      <c r="S10">
        <f t="shared" si="6"/>
        <v>924253.60030832002</v>
      </c>
      <c r="T10">
        <f t="shared" si="7"/>
        <v>13810023.630216204</v>
      </c>
    </row>
    <row r="11" spans="1:20" x14ac:dyDescent="0.25">
      <c r="A11">
        <v>785.5460205078125</v>
      </c>
      <c r="B11">
        <v>24</v>
      </c>
      <c r="D11">
        <v>790.86602783203125</v>
      </c>
      <c r="E11">
        <v>67650</v>
      </c>
      <c r="F11" s="2" t="s">
        <v>29</v>
      </c>
      <c r="G11">
        <v>791.78662109375</v>
      </c>
      <c r="H11" s="23" t="s">
        <v>449</v>
      </c>
      <c r="I11" s="23">
        <v>0.46807156664518113</v>
      </c>
      <c r="J11">
        <f>'hidden params'!J11</f>
        <v>1.052564504578221E-6</v>
      </c>
      <c r="K11">
        <f t="shared" si="0"/>
        <v>10</v>
      </c>
      <c r="L11">
        <f t="shared" si="1"/>
        <v>2.2877156282572267E-3</v>
      </c>
      <c r="M11">
        <f t="shared" ref="M11:M30" si="8">I$7*((L2*J$10)+(L3*J$9)+(L4*J$8)+(L5*J$7)+(L6*J$6)+(L7*J$5)+(L8*J$4)+(L9*J$3)+(L10*J$2)+(L11*J$1)) + $I$4</f>
        <v>7829.6121344563899</v>
      </c>
      <c r="N11">
        <f t="shared" si="2"/>
        <v>3.5280458081850673E-2</v>
      </c>
      <c r="O11">
        <f t="shared" ref="O11:O30" si="9">I$10*((N2*J$10)+(N3*J$9)+(N4*J$8)+(N5*J$7)+(N6*J$6)+(N7*J$5)+(N8*J$4)+(N9*J$3)+(N10*J$2)+(N11*J$1)) + $I$4</f>
        <v>59826.368758597375</v>
      </c>
      <c r="P11">
        <f t="shared" si="3"/>
        <v>67655.980893050742</v>
      </c>
      <c r="Q11">
        <f t="shared" si="4"/>
        <v>5.980893050742452</v>
      </c>
      <c r="R11">
        <f t="shared" si="5"/>
        <v>35.771081684419357</v>
      </c>
      <c r="S11">
        <f t="shared" si="6"/>
        <v>35.771081684419357</v>
      </c>
      <c r="T11">
        <f t="shared" si="7"/>
        <v>6192174.2482429966</v>
      </c>
    </row>
    <row r="12" spans="1:20" x14ac:dyDescent="0.25">
      <c r="A12">
        <v>785.55902099609375</v>
      </c>
      <c r="B12">
        <v>11</v>
      </c>
      <c r="D12">
        <v>791.3690185546875</v>
      </c>
      <c r="E12">
        <v>33680</v>
      </c>
      <c r="F12" t="s">
        <v>30</v>
      </c>
      <c r="G12" t="s">
        <v>31</v>
      </c>
      <c r="H12" t="s">
        <v>453</v>
      </c>
      <c r="I12">
        <f>I11*I22</f>
        <v>6.4378289622782079</v>
      </c>
      <c r="J12">
        <f>'hidden params'!J12</f>
        <v>1.3868021752309093E-7</v>
      </c>
      <c r="K12">
        <f t="shared" si="0"/>
        <v>11</v>
      </c>
      <c r="L12">
        <f t="shared" si="1"/>
        <v>0</v>
      </c>
      <c r="M12">
        <f t="shared" si="8"/>
        <v>2756.278453585317</v>
      </c>
      <c r="N12">
        <f t="shared" si="2"/>
        <v>1.0594685998963798E-2</v>
      </c>
      <c r="O12">
        <f t="shared" si="9"/>
        <v>30443.20051255291</v>
      </c>
      <c r="P12">
        <f t="shared" si="3"/>
        <v>33199.478966135197</v>
      </c>
      <c r="Q12">
        <f t="shared" si="4"/>
        <v>-480.52103386480303</v>
      </c>
      <c r="R12">
        <f t="shared" si="5"/>
        <v>230900.46398649918</v>
      </c>
      <c r="S12">
        <f t="shared" si="6"/>
        <v>230900.46398649918</v>
      </c>
      <c r="T12">
        <f t="shared" si="7"/>
        <v>2181233.3746772441</v>
      </c>
    </row>
    <row r="13" spans="1:20" x14ac:dyDescent="0.25">
      <c r="A13">
        <v>785.57098388671875</v>
      </c>
      <c r="B13">
        <v>23.25</v>
      </c>
      <c r="D13">
        <v>791.87298583984375</v>
      </c>
      <c r="E13">
        <v>13600</v>
      </c>
      <c r="F13">
        <v>17040</v>
      </c>
      <c r="H13" s="24"/>
      <c r="I13" s="24"/>
      <c r="J13">
        <f>'hidden params'!J13</f>
        <v>1.7100403136067916E-8</v>
      </c>
      <c r="K13">
        <f t="shared" si="0"/>
        <v>12</v>
      </c>
      <c r="L13">
        <f t="shared" si="1"/>
        <v>0</v>
      </c>
      <c r="M13">
        <f t="shared" si="8"/>
        <v>800.77555128589643</v>
      </c>
      <c r="N13">
        <f t="shared" si="2"/>
        <v>2.1395410083807583E-3</v>
      </c>
      <c r="O13">
        <f t="shared" si="9"/>
        <v>12902.723739266699</v>
      </c>
      <c r="P13">
        <f t="shared" si="3"/>
        <v>13703.499290549569</v>
      </c>
      <c r="Q13">
        <f t="shared" si="4"/>
        <v>103.4992905495692</v>
      </c>
      <c r="R13">
        <f t="shared" si="5"/>
        <v>10712.103144264143</v>
      </c>
      <c r="S13">
        <f t="shared" si="6"/>
        <v>10712.103144264143</v>
      </c>
      <c r="T13">
        <f t="shared" si="7"/>
        <v>634112.52678430977</v>
      </c>
    </row>
    <row r="14" spans="1:20" x14ac:dyDescent="0.25">
      <c r="A14">
        <v>785.5830078125</v>
      </c>
      <c r="B14">
        <v>49.5</v>
      </c>
      <c r="D14">
        <v>792.37701416015625</v>
      </c>
      <c r="E14">
        <v>5336</v>
      </c>
      <c r="F14">
        <v>17040</v>
      </c>
      <c r="H14" s="24"/>
      <c r="I14" s="24"/>
      <c r="J14">
        <f>'hidden params'!J14</f>
        <v>2.001917954263115E-9</v>
      </c>
      <c r="K14">
        <f t="shared" si="0"/>
        <v>13</v>
      </c>
      <c r="L14">
        <f t="shared" si="1"/>
        <v>0</v>
      </c>
      <c r="M14">
        <f t="shared" si="8"/>
        <v>198.9376183171033</v>
      </c>
      <c r="N14">
        <f t="shared" si="2"/>
        <v>2.5401036033894769E-4</v>
      </c>
      <c r="O14">
        <f t="shared" si="9"/>
        <v>4613.96800072314</v>
      </c>
      <c r="P14">
        <f t="shared" si="3"/>
        <v>4812.9056190372166</v>
      </c>
      <c r="Q14">
        <f t="shared" si="4"/>
        <v>-523.09438096278336</v>
      </c>
      <c r="R14">
        <f t="shared" si="5"/>
        <v>273627.73139483755</v>
      </c>
      <c r="S14">
        <f t="shared" si="6"/>
        <v>273627.73139483755</v>
      </c>
      <c r="T14">
        <f t="shared" si="7"/>
        <v>157633.59600623912</v>
      </c>
    </row>
    <row r="15" spans="1:20" x14ac:dyDescent="0.25">
      <c r="A15">
        <v>785.594970703125</v>
      </c>
      <c r="B15">
        <v>68</v>
      </c>
      <c r="D15">
        <f>D14 + (1/$G$6)</f>
        <v>792.87701416015625</v>
      </c>
      <c r="E15">
        <v>0</v>
      </c>
      <c r="J15">
        <f>'hidden params'!J15</f>
        <v>0</v>
      </c>
      <c r="K15">
        <f t="shared" si="0"/>
        <v>14</v>
      </c>
      <c r="L15">
        <f t="shared" si="1"/>
        <v>0</v>
      </c>
      <c r="M15">
        <f t="shared" si="8"/>
        <v>43.35159859497135</v>
      </c>
      <c r="N15">
        <f t="shared" si="2"/>
        <v>1.2037051533954113E-5</v>
      </c>
      <c r="O15">
        <f t="shared" si="9"/>
        <v>1413.4195023960001</v>
      </c>
      <c r="P15">
        <f t="shared" si="3"/>
        <v>1456.7711009879449</v>
      </c>
      <c r="Q15">
        <f t="shared" si="4"/>
        <v>1456.7711009879449</v>
      </c>
      <c r="R15">
        <f t="shared" si="5"/>
        <v>2122182.0406736294</v>
      </c>
      <c r="S15">
        <f t="shared" si="6"/>
        <v>2122182.0406736294</v>
      </c>
      <c r="T15">
        <f t="shared" si="7"/>
        <v>34372.48605305051</v>
      </c>
    </row>
    <row r="16" spans="1:20" x14ac:dyDescent="0.25">
      <c r="A16">
        <v>785.60699462890625</v>
      </c>
      <c r="B16">
        <v>60.25</v>
      </c>
      <c r="D16">
        <f>D15 + (1/$G$6)</f>
        <v>793.37701416015625</v>
      </c>
      <c r="E16">
        <v>0</v>
      </c>
      <c r="F16">
        <v>13098361.851321798</v>
      </c>
      <c r="H16" t="s">
        <v>450</v>
      </c>
      <c r="I16">
        <f>I7/(I7+I10)</f>
        <v>0.17055303392317558</v>
      </c>
      <c r="J16">
        <f>'hidden params'!J16</f>
        <v>0</v>
      </c>
      <c r="K16">
        <f t="shared" si="0"/>
        <v>15</v>
      </c>
      <c r="L16">
        <f t="shared" si="1"/>
        <v>0</v>
      </c>
      <c r="M16">
        <f t="shared" si="8"/>
        <v>8.4344811881447104</v>
      </c>
      <c r="N16">
        <f t="shared" si="2"/>
        <v>0</v>
      </c>
      <c r="O16">
        <f t="shared" si="9"/>
        <v>376.99387095513566</v>
      </c>
      <c r="P16">
        <f t="shared" si="3"/>
        <v>385.42835214025371</v>
      </c>
      <c r="Q16">
        <f t="shared" si="4"/>
        <v>385.42835214025371</v>
      </c>
      <c r="R16">
        <f t="shared" si="5"/>
        <v>148555.01463355141</v>
      </c>
      <c r="S16">
        <f t="shared" si="6"/>
        <v>148555.01463355141</v>
      </c>
      <c r="T16">
        <f t="shared" si="7"/>
        <v>6691.7235010402574</v>
      </c>
    </row>
    <row r="17" spans="1:20" x14ac:dyDescent="0.25">
      <c r="A17">
        <v>785.6199951171875</v>
      </c>
      <c r="B17">
        <v>49.75</v>
      </c>
      <c r="D17">
        <f>D16 + (1/$G$6)</f>
        <v>793.87701416015625</v>
      </c>
      <c r="E17">
        <v>0</v>
      </c>
      <c r="F17">
        <v>9580889.3680028208</v>
      </c>
      <c r="H17" t="s">
        <v>451</v>
      </c>
      <c r="I17">
        <f>I10/(I10+I7)</f>
        <v>0.82944696607682444</v>
      </c>
      <c r="J17">
        <f>'hidden params'!J17</f>
        <v>0</v>
      </c>
      <c r="K17">
        <f t="shared" si="0"/>
        <v>16</v>
      </c>
      <c r="L17">
        <f t="shared" si="1"/>
        <v>0</v>
      </c>
      <c r="M17">
        <f t="shared" si="8"/>
        <v>1.4733606079837891</v>
      </c>
      <c r="N17">
        <f t="shared" si="2"/>
        <v>0</v>
      </c>
      <c r="O17">
        <f t="shared" si="9"/>
        <v>88.869210442192625</v>
      </c>
      <c r="P17">
        <f t="shared" si="3"/>
        <v>90.342571047149761</v>
      </c>
      <c r="Q17">
        <f t="shared" si="4"/>
        <v>90.342571047149761</v>
      </c>
      <c r="R17">
        <f t="shared" si="5"/>
        <v>8161.7801434093026</v>
      </c>
      <c r="S17">
        <f t="shared" si="6"/>
        <v>8161.7801434093026</v>
      </c>
      <c r="T17">
        <f t="shared" si="7"/>
        <v>1169.6671202473628</v>
      </c>
    </row>
    <row r="18" spans="1:20" x14ac:dyDescent="0.25">
      <c r="A18">
        <v>785.63201904296875</v>
      </c>
      <c r="B18">
        <v>79</v>
      </c>
      <c r="E18">
        <v>0</v>
      </c>
      <c r="F18">
        <v>10058015.742967185</v>
      </c>
      <c r="J18">
        <f>'hidden params'!J18</f>
        <v>0</v>
      </c>
      <c r="K18" t="str">
        <f t="shared" si="0"/>
        <v/>
      </c>
      <c r="L18">
        <f t="shared" si="1"/>
        <v>0</v>
      </c>
      <c r="M18">
        <f t="shared" si="8"/>
        <v>0.22329339384306524</v>
      </c>
      <c r="N18">
        <f t="shared" si="2"/>
        <v>0</v>
      </c>
      <c r="O18">
        <f t="shared" si="9"/>
        <v>18.731251525794146</v>
      </c>
      <c r="P18" t="str">
        <f t="shared" si="3"/>
        <v/>
      </c>
      <c r="Q18" t="str">
        <f t="shared" si="4"/>
        <v/>
      </c>
      <c r="R18" t="str">
        <f t="shared" si="5"/>
        <v/>
      </c>
      <c r="S18" t="str">
        <f t="shared" si="6"/>
        <v/>
      </c>
      <c r="T18" t="str">
        <f t="shared" si="7"/>
        <v/>
      </c>
    </row>
    <row r="19" spans="1:20" x14ac:dyDescent="0.25">
      <c r="A19">
        <v>785.64398193359375</v>
      </c>
      <c r="B19">
        <v>110.5</v>
      </c>
      <c r="E19">
        <v>0</v>
      </c>
      <c r="H19" t="s">
        <v>441</v>
      </c>
      <c r="I19">
        <v>8058.3046143199617</v>
      </c>
      <c r="J19">
        <f>'hidden params'!J19</f>
        <v>0</v>
      </c>
      <c r="K19" t="str">
        <f t="shared" si="0"/>
        <v/>
      </c>
      <c r="L19">
        <f t="shared" si="1"/>
        <v>0</v>
      </c>
      <c r="M19">
        <f t="shared" si="8"/>
        <v>2.4917126843397936E-2</v>
      </c>
      <c r="N19">
        <f t="shared" si="2"/>
        <v>0</v>
      </c>
      <c r="O19">
        <f t="shared" si="9"/>
        <v>3.5471231841797879</v>
      </c>
      <c r="P19" t="str">
        <f t="shared" si="3"/>
        <v/>
      </c>
      <c r="Q19" t="str">
        <f t="shared" si="4"/>
        <v/>
      </c>
      <c r="R19" t="str">
        <f t="shared" si="5"/>
        <v/>
      </c>
      <c r="S19" t="str">
        <f t="shared" si="6"/>
        <v/>
      </c>
      <c r="T19" t="str">
        <f t="shared" si="7"/>
        <v/>
      </c>
    </row>
    <row r="20" spans="1:20" x14ac:dyDescent="0.25">
      <c r="A20">
        <v>785.656005859375</v>
      </c>
      <c r="B20">
        <v>116.5</v>
      </c>
      <c r="E20">
        <v>0</v>
      </c>
      <c r="F20">
        <v>0.66290924196708456</v>
      </c>
      <c r="H20" t="s">
        <v>444</v>
      </c>
      <c r="I20">
        <f>'hidden params'!I20</f>
        <v>0.86622543450233802</v>
      </c>
      <c r="J20">
        <f>'hidden params'!J20</f>
        <v>0</v>
      </c>
      <c r="K20" t="str">
        <f t="shared" si="0"/>
        <v/>
      </c>
      <c r="L20">
        <f t="shared" si="1"/>
        <v>0</v>
      </c>
      <c r="M20">
        <f t="shared" si="8"/>
        <v>1.0886546098029613E-3</v>
      </c>
      <c r="N20">
        <f t="shared" si="2"/>
        <v>0</v>
      </c>
      <c r="O20">
        <f t="shared" si="9"/>
        <v>0.59787092309428602</v>
      </c>
      <c r="P20" t="str">
        <f t="shared" si="3"/>
        <v/>
      </c>
      <c r="Q20" t="str">
        <f t="shared" si="4"/>
        <v/>
      </c>
      <c r="R20" t="str">
        <f t="shared" si="5"/>
        <v/>
      </c>
      <c r="S20" t="str">
        <f t="shared" si="6"/>
        <v/>
      </c>
      <c r="T20" t="str">
        <f t="shared" si="7"/>
        <v/>
      </c>
    </row>
    <row r="21" spans="1:20" x14ac:dyDescent="0.25">
      <c r="A21">
        <v>785.66900634765625</v>
      </c>
      <c r="B21">
        <v>125</v>
      </c>
      <c r="E21">
        <v>0</v>
      </c>
      <c r="F21">
        <v>0.46854118396247446</v>
      </c>
      <c r="H21" t="s">
        <v>445</v>
      </c>
      <c r="I21">
        <f>'hidden params'!I21</f>
        <v>13.753941155366729</v>
      </c>
      <c r="J21">
        <f>'hidden params'!J21</f>
        <v>0</v>
      </c>
      <c r="K21" t="str">
        <f t="shared" si="0"/>
        <v/>
      </c>
      <c r="L21">
        <f t="shared" si="1"/>
        <v>0</v>
      </c>
      <c r="M21">
        <f t="shared" si="8"/>
        <v>3.0266600184130404E-9</v>
      </c>
      <c r="N21">
        <f t="shared" si="2"/>
        <v>0</v>
      </c>
      <c r="O21">
        <f t="shared" si="9"/>
        <v>8.6518620270255142E-2</v>
      </c>
      <c r="P21" t="str">
        <f t="shared" si="3"/>
        <v/>
      </c>
      <c r="Q21" t="str">
        <f t="shared" si="4"/>
        <v/>
      </c>
      <c r="R21" t="str">
        <f t="shared" si="5"/>
        <v/>
      </c>
      <c r="S21" t="str">
        <f t="shared" si="6"/>
        <v/>
      </c>
      <c r="T21" t="str">
        <f t="shared" si="7"/>
        <v/>
      </c>
    </row>
    <row r="22" spans="1:20" x14ac:dyDescent="0.25">
      <c r="A22">
        <v>785.6810302734375</v>
      </c>
      <c r="B22">
        <v>108.69999694824219</v>
      </c>
      <c r="E22">
        <v>0</v>
      </c>
      <c r="F22">
        <v>60355.244934972237</v>
      </c>
      <c r="H22" s="23" t="s">
        <v>452</v>
      </c>
      <c r="I22" s="23">
        <v>13.753941535949707</v>
      </c>
      <c r="J22">
        <f>'hidden params'!J22</f>
        <v>0</v>
      </c>
      <c r="K22" t="str">
        <f t="shared" si="0"/>
        <v/>
      </c>
      <c r="L22">
        <f t="shared" si="1"/>
        <v>0</v>
      </c>
      <c r="M22">
        <f t="shared" si="8"/>
        <v>3.0266600184130404E-9</v>
      </c>
      <c r="N22">
        <f t="shared" si="2"/>
        <v>0</v>
      </c>
      <c r="O22">
        <f t="shared" si="9"/>
        <v>9.9237208599925898E-3</v>
      </c>
      <c r="P22" t="str">
        <f t="shared" si="3"/>
        <v/>
      </c>
      <c r="Q22" t="str">
        <f t="shared" si="4"/>
        <v/>
      </c>
      <c r="R22" t="str">
        <f t="shared" si="5"/>
        <v/>
      </c>
      <c r="S22" t="str">
        <f t="shared" si="6"/>
        <v/>
      </c>
      <c r="T22" t="str">
        <f t="shared" si="7"/>
        <v/>
      </c>
    </row>
    <row r="23" spans="1:20" x14ac:dyDescent="0.25">
      <c r="A23">
        <v>785.6929931640625</v>
      </c>
      <c r="B23">
        <v>102.5</v>
      </c>
      <c r="E23">
        <v>0</v>
      </c>
      <c r="F23">
        <v>9.2356237488244126</v>
      </c>
      <c r="H23" s="24"/>
      <c r="I23" s="24"/>
      <c r="J23">
        <f>'hidden params'!J23</f>
        <v>0</v>
      </c>
      <c r="K23" t="str">
        <f t="shared" si="0"/>
        <v/>
      </c>
      <c r="L23">
        <f t="shared" si="1"/>
        <v>0</v>
      </c>
      <c r="M23">
        <f t="shared" si="8"/>
        <v>3.0266600184130404E-9</v>
      </c>
      <c r="N23">
        <f t="shared" si="2"/>
        <v>0</v>
      </c>
      <c r="O23">
        <f t="shared" si="9"/>
        <v>7.7101579827302462E-4</v>
      </c>
      <c r="P23" t="str">
        <f t="shared" si="3"/>
        <v/>
      </c>
      <c r="Q23" t="str">
        <f t="shared" si="4"/>
        <v/>
      </c>
      <c r="R23" t="str">
        <f t="shared" si="5"/>
        <v/>
      </c>
      <c r="S23" t="str">
        <f t="shared" si="6"/>
        <v/>
      </c>
      <c r="T23" t="str">
        <f t="shared" si="7"/>
        <v/>
      </c>
    </row>
    <row r="24" spans="1:20" x14ac:dyDescent="0.25">
      <c r="A24">
        <v>785.70501708984375</v>
      </c>
      <c r="B24">
        <v>110.69999694824219</v>
      </c>
      <c r="E24">
        <v>0</v>
      </c>
      <c r="F24">
        <v>13.731987796179776</v>
      </c>
      <c r="H24" t="s">
        <v>443</v>
      </c>
      <c r="I24">
        <v>13098361.847226253</v>
      </c>
      <c r="J24">
        <f>'hidden params'!J24</f>
        <v>0</v>
      </c>
      <c r="K24" t="str">
        <f t="shared" si="0"/>
        <v/>
      </c>
      <c r="L24">
        <f t="shared" si="1"/>
        <v>0</v>
      </c>
      <c r="M24">
        <f t="shared" si="8"/>
        <v>3.0266600184130404E-9</v>
      </c>
      <c r="N24">
        <f t="shared" si="2"/>
        <v>0</v>
      </c>
      <c r="O24">
        <f t="shared" si="9"/>
        <v>2.7860143317268932E-5</v>
      </c>
      <c r="P24" t="str">
        <f t="shared" si="3"/>
        <v/>
      </c>
      <c r="Q24" t="str">
        <f t="shared" si="4"/>
        <v/>
      </c>
      <c r="R24" t="str">
        <f t="shared" si="5"/>
        <v/>
      </c>
      <c r="S24" t="str">
        <f t="shared" si="6"/>
        <v/>
      </c>
      <c r="T24" t="str">
        <f t="shared" si="7"/>
        <v/>
      </c>
    </row>
    <row r="25" spans="1:20" x14ac:dyDescent="0.25">
      <c r="A25">
        <v>785.718017578125</v>
      </c>
      <c r="B25">
        <v>88</v>
      </c>
      <c r="E25">
        <v>0</v>
      </c>
      <c r="H25" t="s">
        <v>446</v>
      </c>
      <c r="I25">
        <v>13098361.847203232</v>
      </c>
      <c r="J25">
        <f>'hidden params'!J25</f>
        <v>0</v>
      </c>
      <c r="K25" t="str">
        <f t="shared" si="0"/>
        <v/>
      </c>
      <c r="L25">
        <f t="shared" si="1"/>
        <v>0</v>
      </c>
      <c r="M25">
        <f t="shared" si="8"/>
        <v>3.0266600184130404E-9</v>
      </c>
      <c r="N25">
        <f t="shared" si="2"/>
        <v>0</v>
      </c>
      <c r="O25">
        <f t="shared" si="9"/>
        <v>3.0266600184130404E-9</v>
      </c>
      <c r="P25" t="str">
        <f t="shared" si="3"/>
        <v/>
      </c>
      <c r="Q25" t="str">
        <f t="shared" si="4"/>
        <v/>
      </c>
      <c r="R25" t="str">
        <f t="shared" si="5"/>
        <v/>
      </c>
      <c r="S25" t="str">
        <f t="shared" si="6"/>
        <v/>
      </c>
      <c r="T25" t="str">
        <f t="shared" si="7"/>
        <v/>
      </c>
    </row>
    <row r="26" spans="1:20" x14ac:dyDescent="0.25">
      <c r="A26">
        <v>785.72998046875</v>
      </c>
      <c r="B26">
        <v>96.75</v>
      </c>
      <c r="E26">
        <v>0</v>
      </c>
      <c r="H26" t="s">
        <v>447</v>
      </c>
      <c r="I26">
        <v>12.619509840463001</v>
      </c>
      <c r="J26">
        <f>'hidden params'!J26</f>
        <v>0</v>
      </c>
      <c r="K26" t="str">
        <f t="shared" si="0"/>
        <v/>
      </c>
      <c r="L26">
        <f t="shared" si="1"/>
        <v>0</v>
      </c>
      <c r="M26">
        <f t="shared" si="8"/>
        <v>3.0266600184130404E-9</v>
      </c>
      <c r="N26">
        <f t="shared" si="2"/>
        <v>0</v>
      </c>
      <c r="O26">
        <f t="shared" si="9"/>
        <v>3.0266600184130404E-9</v>
      </c>
      <c r="P26" t="str">
        <f t="shared" si="3"/>
        <v/>
      </c>
      <c r="Q26" t="str">
        <f t="shared" si="4"/>
        <v/>
      </c>
      <c r="R26" t="str">
        <f t="shared" si="5"/>
        <v/>
      </c>
      <c r="S26" t="str">
        <f t="shared" si="6"/>
        <v/>
      </c>
      <c r="T26" t="str">
        <f t="shared" si="7"/>
        <v/>
      </c>
    </row>
    <row r="27" spans="1:20" x14ac:dyDescent="0.25">
      <c r="A27">
        <v>785.74200439453125</v>
      </c>
      <c r="B27">
        <v>119</v>
      </c>
      <c r="E27">
        <v>0</v>
      </c>
      <c r="H27" t="s">
        <v>468</v>
      </c>
      <c r="I27">
        <f xml:space="preserve"> 1 + 1.5*EXP(-(I22 * 0.000239 * I19))</f>
        <v>1.0000000000046987</v>
      </c>
      <c r="J27">
        <f>'hidden params'!J27</f>
        <v>0</v>
      </c>
      <c r="K27" t="str">
        <f t="shared" si="0"/>
        <v/>
      </c>
      <c r="L27">
        <f t="shared" si="1"/>
        <v>0</v>
      </c>
      <c r="M27">
        <f t="shared" si="8"/>
        <v>3.0266600184130404E-9</v>
      </c>
      <c r="N27">
        <f t="shared" si="2"/>
        <v>0</v>
      </c>
      <c r="O27">
        <f t="shared" si="9"/>
        <v>3.0266600184130404E-9</v>
      </c>
      <c r="P27" t="str">
        <f t="shared" si="3"/>
        <v/>
      </c>
      <c r="Q27" t="str">
        <f t="shared" si="4"/>
        <v/>
      </c>
      <c r="R27" t="str">
        <f t="shared" si="5"/>
        <v/>
      </c>
      <c r="S27" t="str">
        <f t="shared" si="6"/>
        <v/>
      </c>
      <c r="T27" t="str">
        <f t="shared" si="7"/>
        <v/>
      </c>
    </row>
    <row r="28" spans="1:20" x14ac:dyDescent="0.25">
      <c r="A28">
        <v>785.7540283203125</v>
      </c>
      <c r="B28">
        <v>87.75</v>
      </c>
      <c r="E28">
        <v>0</v>
      </c>
      <c r="H28" t="s">
        <v>467</v>
      </c>
      <c r="I28">
        <f>(2^0.5)*(ABS((I3*I8)-I22*I11))/((((I3*I8*(1-I8))+(I22*I11*(1-I11))))^0.5)</f>
        <v>0.1903955890454534</v>
      </c>
      <c r="J28">
        <f>'hidden params'!J28</f>
        <v>0</v>
      </c>
      <c r="K28" t="str">
        <f t="shared" si="0"/>
        <v/>
      </c>
      <c r="L28">
        <f t="shared" si="1"/>
        <v>0</v>
      </c>
      <c r="M28">
        <f t="shared" si="8"/>
        <v>3.0266600184130404E-9</v>
      </c>
      <c r="N28">
        <f t="shared" si="2"/>
        <v>0</v>
      </c>
      <c r="O28">
        <f t="shared" si="9"/>
        <v>3.0266600184130404E-9</v>
      </c>
      <c r="P28" t="str">
        <f t="shared" si="3"/>
        <v/>
      </c>
      <c r="Q28" t="str">
        <f t="shared" si="4"/>
        <v/>
      </c>
      <c r="R28" t="str">
        <f t="shared" si="5"/>
        <v/>
      </c>
      <c r="S28" t="str">
        <f t="shared" si="6"/>
        <v/>
      </c>
      <c r="T28" t="str">
        <f t="shared" si="7"/>
        <v/>
      </c>
    </row>
    <row r="29" spans="1:20" x14ac:dyDescent="0.25">
      <c r="A29">
        <v>785.76702880859375</v>
      </c>
      <c r="B29">
        <v>74.25</v>
      </c>
      <c r="H29" t="s">
        <v>469</v>
      </c>
      <c r="I29">
        <f>(I24-I25)/I25</f>
        <v>1.7575046153012433E-12</v>
      </c>
      <c r="J29">
        <f>'hidden params'!J29</f>
        <v>0</v>
      </c>
      <c r="K29" t="str">
        <f t="shared" si="0"/>
        <v/>
      </c>
      <c r="L29">
        <f t="shared" si="1"/>
        <v>0</v>
      </c>
      <c r="M29">
        <f t="shared" si="8"/>
        <v>3.0266600184130404E-9</v>
      </c>
      <c r="N29">
        <f t="shared" si="2"/>
        <v>0</v>
      </c>
      <c r="O29">
        <f t="shared" si="9"/>
        <v>3.0266600184130404E-9</v>
      </c>
      <c r="P29" t="str">
        <f t="shared" si="3"/>
        <v/>
      </c>
      <c r="Q29" t="str">
        <f t="shared" si="4"/>
        <v/>
      </c>
      <c r="R29" t="str">
        <f t="shared" si="5"/>
        <v/>
      </c>
      <c r="S29" t="str">
        <f t="shared" si="6"/>
        <v/>
      </c>
      <c r="T29" t="str">
        <f t="shared" si="7"/>
        <v/>
      </c>
    </row>
    <row r="30" spans="1:20" x14ac:dyDescent="0.25">
      <c r="A30">
        <v>785.77899169921875</v>
      </c>
      <c r="B30">
        <v>171</v>
      </c>
      <c r="H30" t="s">
        <v>470</v>
      </c>
      <c r="I30">
        <f>(I25-I6)/I6</f>
        <v>0.36713423812379709</v>
      </c>
      <c r="J30">
        <f>'hidden params'!J30</f>
        <v>0</v>
      </c>
      <c r="K30" t="str">
        <f t="shared" si="0"/>
        <v/>
      </c>
      <c r="L30">
        <f t="shared" si="1"/>
        <v>0</v>
      </c>
      <c r="M30">
        <f t="shared" si="8"/>
        <v>3.0266600184130404E-9</v>
      </c>
      <c r="N30">
        <f t="shared" si="2"/>
        <v>0</v>
      </c>
      <c r="O30">
        <f t="shared" si="9"/>
        <v>3.0266600184130404E-9</v>
      </c>
      <c r="P30" t="str">
        <f t="shared" si="3"/>
        <v/>
      </c>
      <c r="Q30" t="str">
        <f t="shared" si="4"/>
        <v/>
      </c>
      <c r="R30" t="str">
        <f t="shared" si="5"/>
        <v/>
      </c>
      <c r="S30" t="str">
        <f t="shared" si="6"/>
        <v/>
      </c>
      <c r="T30" t="str">
        <f t="shared" si="7"/>
        <v/>
      </c>
    </row>
    <row r="31" spans="1:20" x14ac:dyDescent="0.25">
      <c r="A31">
        <v>785.791015625</v>
      </c>
      <c r="B31">
        <v>303.29998779296875</v>
      </c>
      <c r="H31" t="s">
        <v>471</v>
      </c>
      <c r="I31">
        <f>(0.25* 0.0058*I22*I19)*EXP(-((I17-0.5)^2)/(2*((0.174318)^2)))</f>
        <v>26.942219607222864</v>
      </c>
    </row>
    <row r="32" spans="1:20" x14ac:dyDescent="0.25">
      <c r="A32">
        <v>785.802978515625</v>
      </c>
      <c r="B32">
        <v>334.20001220703125</v>
      </c>
      <c r="H32" t="s">
        <v>494</v>
      </c>
      <c r="I32">
        <f xml:space="preserve"> ($R$69 / 100)^-1</f>
        <v>0.32677206033272033</v>
      </c>
    </row>
    <row r="33" spans="1:20" x14ac:dyDescent="0.25">
      <c r="A33">
        <v>785.81597900390625</v>
      </c>
      <c r="B33">
        <v>390.20001220703125</v>
      </c>
      <c r="F33">
        <v>5336</v>
      </c>
      <c r="H33" t="s">
        <v>495</v>
      </c>
      <c r="I33">
        <f xml:space="preserve"> ($R$72 / 100)^-1</f>
        <v>1.5898766964984252</v>
      </c>
    </row>
    <row r="34" spans="1:20" x14ac:dyDescent="0.25">
      <c r="A34">
        <v>785.8280029296875</v>
      </c>
      <c r="B34">
        <v>563.29998779296875</v>
      </c>
      <c r="L34" t="s">
        <v>481</v>
      </c>
      <c r="M34" t="s">
        <v>482</v>
      </c>
      <c r="N34" t="s">
        <v>483</v>
      </c>
      <c r="O34" t="s">
        <v>484</v>
      </c>
      <c r="P34" t="s">
        <v>485</v>
      </c>
    </row>
    <row r="35" spans="1:20" ht="15.75" thickBot="1" x14ac:dyDescent="0.3">
      <c r="A35">
        <v>785.84002685546875</v>
      </c>
      <c r="B35">
        <v>702.5</v>
      </c>
      <c r="L35">
        <v>0.99992150008187863</v>
      </c>
      <c r="M35">
        <v>0.99972734138204189</v>
      </c>
      <c r="N35">
        <v>0.99997740100360977</v>
      </c>
      <c r="O35">
        <v>0.99984300632599443</v>
      </c>
      <c r="P35">
        <v>0.99977164556508269</v>
      </c>
    </row>
    <row r="36" spans="1:20" x14ac:dyDescent="0.25">
      <c r="A36">
        <v>785.85198974609375</v>
      </c>
      <c r="B36">
        <v>748.70001220703125</v>
      </c>
      <c r="G36" s="15">
        <v>30</v>
      </c>
      <c r="H36" s="16" t="s">
        <v>504</v>
      </c>
      <c r="I36" s="19" t="s">
        <v>505</v>
      </c>
      <c r="J36" t="s">
        <v>489</v>
      </c>
      <c r="K36" t="s">
        <v>490</v>
      </c>
      <c r="L36" t="s">
        <v>491</v>
      </c>
      <c r="M36" t="s">
        <v>492</v>
      </c>
      <c r="N36" t="s">
        <v>482</v>
      </c>
      <c r="O36" t="s">
        <v>483</v>
      </c>
      <c r="P36" t="s">
        <v>478</v>
      </c>
      <c r="Q36" t="s">
        <v>479</v>
      </c>
      <c r="R36" t="s">
        <v>493</v>
      </c>
      <c r="S36" t="s">
        <v>478</v>
      </c>
      <c r="T36" t="s">
        <v>479</v>
      </c>
    </row>
    <row r="37" spans="1:20" x14ac:dyDescent="0.25">
      <c r="A37">
        <v>785.864990234375</v>
      </c>
      <c r="B37">
        <v>785.70001220703125</v>
      </c>
      <c r="G37" s="14" t="s">
        <v>456</v>
      </c>
      <c r="H37" s="13">
        <f>AVERAGE(K101:K110)</f>
        <v>5.6858802015193977</v>
      </c>
      <c r="I37" s="20">
        <f>STDEV(K101:K110)</f>
        <v>0.75340972991092614</v>
      </c>
      <c r="J37">
        <v>9.320355444959656</v>
      </c>
      <c r="K37">
        <v>4.1562337838234553</v>
      </c>
      <c r="L37">
        <v>2.2425002850502689</v>
      </c>
      <c r="M37">
        <v>2.2009851600916384</v>
      </c>
      <c r="N37">
        <v>0.17254656489271231</v>
      </c>
      <c r="O37">
        <v>18.468164325026599</v>
      </c>
      <c r="P37">
        <v>4.6497121547460718E-2</v>
      </c>
      <c r="Q37" t="s">
        <v>480</v>
      </c>
      <c r="R37">
        <v>44.593082403001056</v>
      </c>
      <c r="S37">
        <v>0.56554067387225393</v>
      </c>
      <c r="T37" s="12" t="s">
        <v>486</v>
      </c>
    </row>
    <row r="38" spans="1:20" x14ac:dyDescent="0.25">
      <c r="A38">
        <v>785.87701416015625</v>
      </c>
      <c r="B38">
        <v>943.79998779296875</v>
      </c>
      <c r="G38" s="14" t="s">
        <v>458</v>
      </c>
      <c r="H38" s="13">
        <f>AVERAGE(M101:M110)</f>
        <v>7.5877147918513312</v>
      </c>
      <c r="I38" s="20">
        <f>STDEV(M101:M110)</f>
        <v>1.1826161323768329</v>
      </c>
      <c r="J38">
        <v>0.65677358079940373</v>
      </c>
      <c r="K38">
        <v>0.26627223270539591</v>
      </c>
      <c r="L38">
        <v>2.4665492684926678</v>
      </c>
      <c r="M38">
        <v>2.2009851600916384</v>
      </c>
      <c r="N38">
        <v>7.0712348070359948E-2</v>
      </c>
      <c r="O38">
        <v>1.2428348135284475</v>
      </c>
      <c r="P38">
        <v>3.1312667068810696E-2</v>
      </c>
      <c r="Q38" t="s">
        <v>480</v>
      </c>
      <c r="R38">
        <v>40.542470112957027</v>
      </c>
      <c r="S38">
        <v>0.46405345464330583</v>
      </c>
      <c r="T38" s="12" t="s">
        <v>486</v>
      </c>
    </row>
    <row r="39" spans="1:20" x14ac:dyDescent="0.25">
      <c r="A39">
        <v>785.88897705078125</v>
      </c>
      <c r="B39">
        <v>1047</v>
      </c>
      <c r="G39" s="14" t="s">
        <v>460</v>
      </c>
      <c r="H39" s="13" t="e">
        <f>AVERAGE(O101:O110)</f>
        <v>#DIV/0!</v>
      </c>
      <c r="I39" s="20" t="e">
        <f>STDEV(O101:O110)</f>
        <v>#DIV/0!</v>
      </c>
      <c r="J39">
        <v>63773.324473902117</v>
      </c>
      <c r="K39">
        <v>195161.70684909032</v>
      </c>
      <c r="L39">
        <v>0.32677170897677754</v>
      </c>
      <c r="M39">
        <v>2.2009851600916384</v>
      </c>
      <c r="N39">
        <v>-365774.69611910032</v>
      </c>
      <c r="O39">
        <v>493321.34506690456</v>
      </c>
      <c r="P39">
        <v>0.74997399874418891</v>
      </c>
      <c r="Q39" s="12" t="s">
        <v>486</v>
      </c>
      <c r="R39">
        <v>306.02404447169147</v>
      </c>
      <c r="S39">
        <v>0.99996156227117006</v>
      </c>
      <c r="T39" s="12" t="s">
        <v>486</v>
      </c>
    </row>
    <row r="40" spans="1:20" x14ac:dyDescent="0.25">
      <c r="A40">
        <v>785.9010009765625</v>
      </c>
      <c r="B40">
        <v>789.5</v>
      </c>
      <c r="G40" s="14" t="s">
        <v>506</v>
      </c>
      <c r="H40" s="13">
        <f>AVERAGE(Q101:Q110)</f>
        <v>0.60388076459338957</v>
      </c>
      <c r="I40" s="20">
        <f>STDEV(Q101:Q110)</f>
        <v>0.33294969858111523</v>
      </c>
      <c r="J40">
        <v>13.753941535949707</v>
      </c>
      <c r="K40">
        <v>2.2648609027189019</v>
      </c>
      <c r="L40">
        <v>6.0727533065887123</v>
      </c>
      <c r="M40">
        <v>2.2009851600916384</v>
      </c>
      <c r="N40">
        <v>8.7690162993936518</v>
      </c>
      <c r="O40">
        <v>18.738866772505762</v>
      </c>
      <c r="P40">
        <v>8.0434990896732379E-5</v>
      </c>
      <c r="Q40" t="s">
        <v>480</v>
      </c>
      <c r="R40">
        <v>16.46699527403883</v>
      </c>
      <c r="S40">
        <v>4.8605802806370758E-3</v>
      </c>
      <c r="T40" t="s">
        <v>480</v>
      </c>
    </row>
    <row r="41" spans="1:20" x14ac:dyDescent="0.25">
      <c r="A41">
        <v>785.91302490234375</v>
      </c>
      <c r="B41">
        <v>405.79998779296875</v>
      </c>
      <c r="G41" s="14" t="s">
        <v>507</v>
      </c>
      <c r="H41" s="13">
        <f>AVERAGE(R101:R110)</f>
        <v>0.39611923540661048</v>
      </c>
      <c r="I41" s="20">
        <f>STDEV(R101:R110)</f>
        <v>0.33294969858111556</v>
      </c>
      <c r="J41">
        <v>0.46807156790971155</v>
      </c>
      <c r="K41">
        <v>6.7212005466993185E-2</v>
      </c>
      <c r="L41">
        <v>6.9641065559273416</v>
      </c>
      <c r="M41">
        <v>2.2009851600916384</v>
      </c>
      <c r="N41">
        <v>0.32013894129686149</v>
      </c>
      <c r="O41">
        <v>0.61600419452256161</v>
      </c>
      <c r="P41">
        <v>2.3786200005093303E-5</v>
      </c>
      <c r="Q41" t="s">
        <v>480</v>
      </c>
      <c r="R41">
        <v>14.359343757439678</v>
      </c>
      <c r="S41">
        <v>1.6121634287644738E-3</v>
      </c>
      <c r="T41" t="s">
        <v>480</v>
      </c>
    </row>
    <row r="42" spans="1:20" ht="15.75" thickBot="1" x14ac:dyDescent="0.3">
      <c r="A42">
        <v>785.926025390625</v>
      </c>
      <c r="B42">
        <v>200.19999694824219</v>
      </c>
      <c r="G42" s="17" t="s">
        <v>508</v>
      </c>
      <c r="H42" s="18">
        <f>AVERAGE(S101:S110)</f>
        <v>0</v>
      </c>
      <c r="I42" s="21">
        <f>STDEV(S101:S110)</f>
        <v>0</v>
      </c>
      <c r="J42">
        <v>310147.23290365515</v>
      </c>
      <c r="K42">
        <v>195076.6338100844</v>
      </c>
      <c r="L42">
        <v>1.5898738195656841</v>
      </c>
      <c r="M42">
        <v>2.2009851600916384</v>
      </c>
      <c r="N42">
        <v>-119213.54319297137</v>
      </c>
      <c r="O42">
        <v>739508.00900028169</v>
      </c>
      <c r="P42">
        <v>0.14017053836255294</v>
      </c>
      <c r="Q42" s="12" t="s">
        <v>486</v>
      </c>
      <c r="R42">
        <v>62.898073274341755</v>
      </c>
      <c r="S42">
        <v>0.85009373160695545</v>
      </c>
      <c r="T42" s="12" t="s">
        <v>486</v>
      </c>
    </row>
    <row r="43" spans="1:20" x14ac:dyDescent="0.25">
      <c r="A43">
        <v>785.93798828125</v>
      </c>
      <c r="B43">
        <v>94.5</v>
      </c>
      <c r="F43">
        <v>93.610606338038593</v>
      </c>
    </row>
    <row r="44" spans="1:20" x14ac:dyDescent="0.25">
      <c r="A44">
        <v>785.95001220703125</v>
      </c>
      <c r="B44">
        <v>31.5</v>
      </c>
      <c r="F44">
        <f xml:space="preserve"> $F$51 / 2</f>
        <v>93.610606338038593</v>
      </c>
    </row>
    <row r="45" spans="1:20" x14ac:dyDescent="0.25">
      <c r="A45">
        <v>785.96197509765625</v>
      </c>
      <c r="B45">
        <v>17.25</v>
      </c>
    </row>
    <row r="46" spans="1:20" x14ac:dyDescent="0.25">
      <c r="A46">
        <v>785.9749755859375</v>
      </c>
      <c r="B46">
        <v>19.75</v>
      </c>
    </row>
    <row r="47" spans="1:20" x14ac:dyDescent="0.25">
      <c r="A47">
        <v>785.98699951171875</v>
      </c>
      <c r="B47">
        <v>17.5</v>
      </c>
      <c r="I47" t="s">
        <v>496</v>
      </c>
      <c r="J47" t="s">
        <v>497</v>
      </c>
      <c r="K47" t="s">
        <v>467</v>
      </c>
    </row>
    <row r="48" spans="1:20" x14ac:dyDescent="0.25">
      <c r="A48">
        <v>785.9990234375</v>
      </c>
      <c r="B48">
        <v>6.25</v>
      </c>
      <c r="I48">
        <f>MIN(I32:I34)</f>
        <v>0.32677206033272033</v>
      </c>
      <c r="J48">
        <f>I30</f>
        <v>0.36713423812379709</v>
      </c>
      <c r="K48">
        <f>I28</f>
        <v>0.1903955890454534</v>
      </c>
    </row>
    <row r="49" spans="1:16" x14ac:dyDescent="0.25">
      <c r="A49">
        <v>786.010986328125</v>
      </c>
      <c r="B49">
        <v>4.5</v>
      </c>
      <c r="I49">
        <f>8</f>
        <v>8</v>
      </c>
      <c r="J49">
        <f>J50*2</f>
        <v>53.884439214445727</v>
      </c>
      <c r="K49">
        <v>2</v>
      </c>
    </row>
    <row r="50" spans="1:16" x14ac:dyDescent="0.25">
      <c r="A50">
        <v>786.02398681640625</v>
      </c>
      <c r="B50">
        <v>20</v>
      </c>
      <c r="E50" t="s">
        <v>437</v>
      </c>
      <c r="F50">
        <f>MEDIAN(F54:F72)</f>
        <v>108.66590950705789</v>
      </c>
      <c r="I50">
        <f>4</f>
        <v>4</v>
      </c>
      <c r="J50">
        <f>I31</f>
        <v>26.942219607222864</v>
      </c>
      <c r="K50">
        <v>1.5</v>
      </c>
    </row>
    <row r="51" spans="1:16" x14ac:dyDescent="0.25">
      <c r="A51">
        <v>786.0360107421875</v>
      </c>
      <c r="B51">
        <v>40.75</v>
      </c>
      <c r="E51" t="s">
        <v>438</v>
      </c>
      <c r="F51">
        <f>AVERAGE(F54:F72)</f>
        <v>187.22121267607719</v>
      </c>
      <c r="I51">
        <f>2</f>
        <v>2</v>
      </c>
      <c r="J51">
        <f>J50/2</f>
        <v>13.471109803611432</v>
      </c>
      <c r="K51">
        <v>1</v>
      </c>
    </row>
    <row r="52" spans="1:16" x14ac:dyDescent="0.25">
      <c r="A52">
        <v>786.0479736328125</v>
      </c>
      <c r="B52">
        <v>50.5</v>
      </c>
      <c r="E52" t="s">
        <v>439</v>
      </c>
      <c r="F52">
        <f>SUM(E$1:E$16)</f>
        <v>875663</v>
      </c>
    </row>
    <row r="53" spans="1:16" x14ac:dyDescent="0.25">
      <c r="A53">
        <v>786.05999755859375</v>
      </c>
      <c r="B53">
        <v>56</v>
      </c>
      <c r="E53" t="s">
        <v>440</v>
      </c>
      <c r="F53">
        <f>ABS(F52/F50)</f>
        <v>8058.3046143199617</v>
      </c>
    </row>
    <row r="54" spans="1:16" x14ac:dyDescent="0.25">
      <c r="A54">
        <v>786.072998046875</v>
      </c>
      <c r="B54">
        <v>66</v>
      </c>
      <c r="F54">
        <f>AVERAGE(B1:B10)</f>
        <v>87</v>
      </c>
    </row>
    <row r="55" spans="1:16" x14ac:dyDescent="0.25">
      <c r="A55">
        <v>786.08502197265625</v>
      </c>
      <c r="B55">
        <v>63.5</v>
      </c>
      <c r="F55">
        <v>63.5</v>
      </c>
    </row>
    <row r="56" spans="1:16" x14ac:dyDescent="0.25">
      <c r="A56">
        <v>786.09698486328125</v>
      </c>
      <c r="B56">
        <v>45</v>
      </c>
      <c r="F56">
        <v>65.75</v>
      </c>
    </row>
    <row r="57" spans="1:16" x14ac:dyDescent="0.25">
      <c r="A57">
        <v>786.1090087890625</v>
      </c>
      <c r="B57">
        <v>34.25</v>
      </c>
      <c r="F57">
        <v>55.75</v>
      </c>
    </row>
    <row r="58" spans="1:16" x14ac:dyDescent="0.25">
      <c r="A58">
        <v>786.12200927734375</v>
      </c>
      <c r="B58">
        <v>33</v>
      </c>
      <c r="F58">
        <v>87.5</v>
      </c>
    </row>
    <row r="59" spans="1:16" x14ac:dyDescent="0.25">
      <c r="A59">
        <v>786.13397216796875</v>
      </c>
      <c r="B59">
        <v>40.75</v>
      </c>
      <c r="F59">
        <v>349.5</v>
      </c>
    </row>
    <row r="60" spans="1:16" x14ac:dyDescent="0.25">
      <c r="A60">
        <v>786.14599609375</v>
      </c>
      <c r="B60">
        <v>82.5</v>
      </c>
      <c r="F60">
        <v>254</v>
      </c>
    </row>
    <row r="61" spans="1:16" x14ac:dyDescent="0.25">
      <c r="A61">
        <v>786.15802001953125</v>
      </c>
      <c r="B61">
        <v>132.30000305175781</v>
      </c>
      <c r="F61">
        <v>460.5</v>
      </c>
    </row>
    <row r="62" spans="1:16" x14ac:dyDescent="0.25">
      <c r="A62">
        <v>786.1710205078125</v>
      </c>
      <c r="B62">
        <v>125.80000305175781</v>
      </c>
      <c r="F62">
        <v>561.70001220703125</v>
      </c>
    </row>
    <row r="63" spans="1:16" x14ac:dyDescent="0.25">
      <c r="A63">
        <v>786.1829833984375</v>
      </c>
      <c r="B63">
        <v>81.25</v>
      </c>
      <c r="F63">
        <v>424.20001220703125</v>
      </c>
    </row>
    <row r="64" spans="1:16" x14ac:dyDescent="0.25">
      <c r="A64">
        <v>786.19500732421875</v>
      </c>
      <c r="B64">
        <v>84.25</v>
      </c>
      <c r="F64">
        <v>266.79998779296875</v>
      </c>
      <c r="L64" t="s">
        <v>481</v>
      </c>
      <c r="M64" t="s">
        <v>482</v>
      </c>
      <c r="N64" t="s">
        <v>483</v>
      </c>
      <c r="O64" t="s">
        <v>484</v>
      </c>
      <c r="P64" t="s">
        <v>485</v>
      </c>
    </row>
    <row r="65" spans="1:20" x14ac:dyDescent="0.25">
      <c r="A65">
        <v>786.20697021484375</v>
      </c>
      <c r="B65">
        <v>102.5</v>
      </c>
      <c r="F65">
        <v>159.69999694824219</v>
      </c>
      <c r="I65" t="s">
        <v>487</v>
      </c>
      <c r="L65">
        <v>0.99992150009205849</v>
      </c>
      <c r="M65">
        <v>0.99972734141739683</v>
      </c>
      <c r="N65">
        <v>0.99997740100654042</v>
      </c>
      <c r="O65">
        <v>0.99984300634635259</v>
      </c>
      <c r="P65">
        <v>0.99977164559469467</v>
      </c>
    </row>
    <row r="66" spans="1:20" x14ac:dyDescent="0.25">
      <c r="A66">
        <v>786.218994140625</v>
      </c>
      <c r="B66">
        <v>81</v>
      </c>
      <c r="F66">
        <v>160.5</v>
      </c>
      <c r="I66" t="s">
        <v>488</v>
      </c>
      <c r="J66" t="s">
        <v>489</v>
      </c>
      <c r="K66" t="s">
        <v>490</v>
      </c>
      <c r="L66" t="s">
        <v>491</v>
      </c>
      <c r="M66" t="s">
        <v>492</v>
      </c>
      <c r="N66" t="s">
        <v>482</v>
      </c>
      <c r="O66" t="s">
        <v>483</v>
      </c>
      <c r="P66" t="s">
        <v>478</v>
      </c>
      <c r="Q66" t="s">
        <v>479</v>
      </c>
      <c r="R66" t="s">
        <v>493</v>
      </c>
      <c r="S66" t="s">
        <v>478</v>
      </c>
      <c r="T66" t="s">
        <v>479</v>
      </c>
    </row>
    <row r="67" spans="1:20" x14ac:dyDescent="0.25">
      <c r="A67">
        <v>786.23199462890625</v>
      </c>
      <c r="B67">
        <v>64</v>
      </c>
      <c r="F67">
        <v>54.75</v>
      </c>
      <c r="I67" t="s">
        <v>472</v>
      </c>
      <c r="J67">
        <v>9.3203541152697582</v>
      </c>
      <c r="K67">
        <v>4.1562296799871739</v>
      </c>
      <c r="L67">
        <v>2.24250217935466</v>
      </c>
      <c r="M67">
        <v>2.2009851600916384</v>
      </c>
      <c r="N67">
        <v>0.1725542676855695</v>
      </c>
      <c r="O67">
        <v>18.468153962853947</v>
      </c>
      <c r="P67">
        <v>4.6496967206535657E-2</v>
      </c>
      <c r="Q67" t="s">
        <v>480</v>
      </c>
      <c r="R67">
        <v>44.593044733975546</v>
      </c>
      <c r="S67">
        <v>0.5655397919120313</v>
      </c>
      <c r="T67" s="12" t="s">
        <v>486</v>
      </c>
    </row>
    <row r="68" spans="1:20" x14ac:dyDescent="0.25">
      <c r="A68">
        <v>786.2440185546875</v>
      </c>
      <c r="B68">
        <v>62.25</v>
      </c>
      <c r="F68">
        <v>83.5</v>
      </c>
      <c r="I68" t="s">
        <v>473</v>
      </c>
      <c r="J68">
        <v>0.65677366823555827</v>
      </c>
      <c r="K68">
        <v>0.26627205925897862</v>
      </c>
      <c r="L68">
        <v>2.4665512035446957</v>
      </c>
      <c r="M68">
        <v>2.2009851600916384</v>
      </c>
      <c r="N68">
        <v>7.0712817259504998E-2</v>
      </c>
      <c r="O68">
        <v>1.2428345192116115</v>
      </c>
      <c r="P68">
        <v>3.1312559517824905E-2</v>
      </c>
      <c r="Q68" t="s">
        <v>480</v>
      </c>
      <c r="R68">
        <v>40.542438306688865</v>
      </c>
      <c r="S68">
        <v>0.46405261100489981</v>
      </c>
      <c r="T68" s="12" t="s">
        <v>486</v>
      </c>
    </row>
    <row r="69" spans="1:20" x14ac:dyDescent="0.25">
      <c r="A69">
        <v>786.2559814453125</v>
      </c>
      <c r="B69">
        <v>68</v>
      </c>
      <c r="F69">
        <v>40.5</v>
      </c>
      <c r="I69" t="s">
        <v>474</v>
      </c>
      <c r="J69">
        <v>63773.285813497328</v>
      </c>
      <c r="K69">
        <v>195161.37869487121</v>
      </c>
      <c r="L69">
        <v>0.32677206033272033</v>
      </c>
      <c r="M69">
        <v>2.2009851600916384</v>
      </c>
      <c r="N69">
        <v>-365774.01251693862</v>
      </c>
      <c r="O69">
        <v>493320.58414393332</v>
      </c>
      <c r="P69">
        <v>0.74997374012685813</v>
      </c>
      <c r="Q69" s="12" t="s">
        <v>486</v>
      </c>
      <c r="R69">
        <v>306.0237154246899</v>
      </c>
      <c r="S69">
        <v>0.99996156202824715</v>
      </c>
      <c r="T69" s="12" t="s">
        <v>486</v>
      </c>
    </row>
    <row r="70" spans="1:20" x14ac:dyDescent="0.25">
      <c r="A70">
        <v>786.26800537109375</v>
      </c>
      <c r="B70">
        <v>148</v>
      </c>
      <c r="F70">
        <v>65</v>
      </c>
      <c r="I70" t="s">
        <v>475</v>
      </c>
      <c r="J70">
        <v>13.753941535949707</v>
      </c>
      <c r="K70">
        <v>2.2648579793655772</v>
      </c>
      <c r="L70">
        <v>6.0727611449625662</v>
      </c>
      <c r="M70">
        <v>2.2009851600916384</v>
      </c>
      <c r="N70">
        <v>8.769022733650937</v>
      </c>
      <c r="O70">
        <v>18.738860338248475</v>
      </c>
      <c r="P70">
        <v>8.0434091754122295E-5</v>
      </c>
      <c r="Q70" t="s">
        <v>480</v>
      </c>
      <c r="R70">
        <v>16.466974019380178</v>
      </c>
      <c r="S70">
        <v>4.8605317554384943E-3</v>
      </c>
      <c r="T70" t="s">
        <v>480</v>
      </c>
    </row>
    <row r="71" spans="1:20" x14ac:dyDescent="0.25">
      <c r="A71">
        <v>786.281005859375</v>
      </c>
      <c r="B71">
        <v>297.79998779296875</v>
      </c>
      <c r="F71">
        <f>AVERAGE(B$794:B$804)</f>
        <v>129.83181901411578</v>
      </c>
      <c r="I71" t="s">
        <v>476</v>
      </c>
      <c r="J71">
        <v>0.46807156664518113</v>
      </c>
      <c r="K71">
        <v>6.7211921865454119E-2</v>
      </c>
      <c r="L71">
        <v>6.9641151994161712</v>
      </c>
      <c r="M71">
        <v>2.2009851600916384</v>
      </c>
      <c r="N71">
        <v>0.32013912403807793</v>
      </c>
      <c r="O71">
        <v>0.61600400925228438</v>
      </c>
      <c r="P71">
        <v>2.3785930803654903E-5</v>
      </c>
      <c r="Q71" t="s">
        <v>480</v>
      </c>
      <c r="R71">
        <v>14.359325935387082</v>
      </c>
      <c r="S71">
        <v>1.6121466911993654E-3</v>
      </c>
      <c r="T71" t="s">
        <v>480</v>
      </c>
    </row>
    <row r="72" spans="1:20" x14ac:dyDescent="0.25">
      <c r="A72">
        <v>786.29302978515625</v>
      </c>
      <c r="B72">
        <v>421.79998779296875</v>
      </c>
      <c r="I72" t="s">
        <v>477</v>
      </c>
      <c r="J72">
        <v>310147.27336121403</v>
      </c>
      <c r="K72">
        <v>195076.30625965414</v>
      </c>
      <c r="L72">
        <v>1.5898766964984254</v>
      </c>
      <c r="M72">
        <v>2.2009851600916384</v>
      </c>
      <c r="N72">
        <v>-119212.78180177632</v>
      </c>
      <c r="O72">
        <v>739507.32852420432</v>
      </c>
      <c r="P72">
        <v>0.14016988969138852</v>
      </c>
      <c r="Q72" s="12" t="s">
        <v>486</v>
      </c>
      <c r="R72">
        <v>62.897959458266101</v>
      </c>
      <c r="S72">
        <v>0.85009271690746824</v>
      </c>
      <c r="T72" s="12" t="s">
        <v>486</v>
      </c>
    </row>
    <row r="73" spans="1:20" x14ac:dyDescent="0.25">
      <c r="A73">
        <v>786.30499267578125</v>
      </c>
      <c r="B73">
        <v>573</v>
      </c>
    </row>
    <row r="74" spans="1:20" x14ac:dyDescent="0.25">
      <c r="A74">
        <v>786.3170166015625</v>
      </c>
      <c r="B74">
        <v>993.5</v>
      </c>
    </row>
    <row r="75" spans="1:20" x14ac:dyDescent="0.25">
      <c r="A75">
        <v>786.33001708984375</v>
      </c>
      <c r="B75">
        <v>1662</v>
      </c>
    </row>
    <row r="76" spans="1:20" x14ac:dyDescent="0.25">
      <c r="A76">
        <v>786.34197998046875</v>
      </c>
      <c r="B76">
        <v>1981</v>
      </c>
    </row>
    <row r="77" spans="1:20" x14ac:dyDescent="0.25">
      <c r="A77">
        <v>786.35400390625</v>
      </c>
      <c r="B77">
        <v>1625</v>
      </c>
      <c r="I77" t="s">
        <v>496</v>
      </c>
      <c r="J77" t="s">
        <v>497</v>
      </c>
      <c r="K77" t="s">
        <v>467</v>
      </c>
    </row>
    <row r="78" spans="1:20" x14ac:dyDescent="0.25">
      <c r="A78">
        <v>786.36602783203125</v>
      </c>
      <c r="B78">
        <v>1091</v>
      </c>
      <c r="I78">
        <f>MIN(I32:I34)</f>
        <v>0.32677206033272033</v>
      </c>
      <c r="J78">
        <f>I30</f>
        <v>0.36713423812379709</v>
      </c>
      <c r="K78">
        <f>I28</f>
        <v>0.1903955890454534</v>
      </c>
    </row>
    <row r="79" spans="1:20" x14ac:dyDescent="0.25">
      <c r="A79">
        <v>786.3790283203125</v>
      </c>
      <c r="B79">
        <v>924.5</v>
      </c>
      <c r="I79">
        <f>8</f>
        <v>8</v>
      </c>
      <c r="J79">
        <f>J80*2</f>
        <v>53.884439214445727</v>
      </c>
      <c r="K79">
        <v>2</v>
      </c>
    </row>
    <row r="80" spans="1:20" x14ac:dyDescent="0.25">
      <c r="A80">
        <v>786.3909912109375</v>
      </c>
      <c r="B80">
        <v>986</v>
      </c>
      <c r="I80">
        <f>4</f>
        <v>4</v>
      </c>
      <c r="J80">
        <f>I31</f>
        <v>26.942219607222864</v>
      </c>
      <c r="K80">
        <v>1.5</v>
      </c>
    </row>
    <row r="81" spans="1:11" x14ac:dyDescent="0.25">
      <c r="A81">
        <v>786.40301513671875</v>
      </c>
      <c r="B81">
        <v>875</v>
      </c>
      <c r="I81">
        <f>2</f>
        <v>2</v>
      </c>
      <c r="J81">
        <f>J80/2</f>
        <v>13.471109803611432</v>
      </c>
      <c r="K81">
        <v>1</v>
      </c>
    </row>
    <row r="82" spans="1:11" x14ac:dyDescent="0.25">
      <c r="A82">
        <v>786.41497802734375</v>
      </c>
      <c r="B82">
        <v>561.70001220703125</v>
      </c>
    </row>
    <row r="83" spans="1:11" x14ac:dyDescent="0.25">
      <c r="A83">
        <v>786.427978515625</v>
      </c>
      <c r="B83">
        <v>244.19999694824219</v>
      </c>
    </row>
    <row r="84" spans="1:11" x14ac:dyDescent="0.25">
      <c r="A84">
        <v>786.44000244140625</v>
      </c>
      <c r="B84">
        <v>88.75</v>
      </c>
    </row>
    <row r="85" spans="1:11" x14ac:dyDescent="0.25">
      <c r="A85">
        <v>786.4520263671875</v>
      </c>
      <c r="B85">
        <v>58</v>
      </c>
    </row>
    <row r="86" spans="1:11" x14ac:dyDescent="0.25">
      <c r="A86">
        <v>786.4639892578125</v>
      </c>
      <c r="B86">
        <v>49</v>
      </c>
    </row>
    <row r="87" spans="1:11" x14ac:dyDescent="0.25">
      <c r="A87">
        <v>786.47698974609375</v>
      </c>
      <c r="B87">
        <v>61.5</v>
      </c>
    </row>
    <row r="88" spans="1:11" x14ac:dyDescent="0.25">
      <c r="A88">
        <v>786.489013671875</v>
      </c>
      <c r="B88">
        <v>76.5</v>
      </c>
    </row>
    <row r="89" spans="1:11" x14ac:dyDescent="0.25">
      <c r="A89">
        <v>786.5009765625</v>
      </c>
      <c r="B89">
        <v>72.25</v>
      </c>
      <c r="I89">
        <v>13098361.847203232</v>
      </c>
    </row>
    <row r="90" spans="1:11" x14ac:dyDescent="0.25">
      <c r="A90">
        <v>786.51300048828125</v>
      </c>
      <c r="B90">
        <v>64.75</v>
      </c>
      <c r="H90" t="s">
        <v>499</v>
      </c>
      <c r="I90">
        <f>((MIN(I24:I25)-I6)/(I98-I97))/((I6/(I96-I98)))</f>
        <v>0.61189039687299518</v>
      </c>
    </row>
    <row r="91" spans="1:11" x14ac:dyDescent="0.25">
      <c r="A91">
        <v>786.5260009765625</v>
      </c>
      <c r="B91">
        <v>61.5</v>
      </c>
      <c r="H91" t="s">
        <v>500</v>
      </c>
      <c r="I91">
        <f>_xlfn.F.DIST(I90,I96-I97,I96-I98,FALSE)</f>
        <v>0.64120964485652565</v>
      </c>
    </row>
    <row r="92" spans="1:11" x14ac:dyDescent="0.25">
      <c r="A92">
        <v>786.53802490234375</v>
      </c>
      <c r="B92">
        <v>49.5</v>
      </c>
      <c r="I92">
        <f>ROUND(I91,3-(1+INT(LOG10(I91))))</f>
        <v>0.64100000000000001</v>
      </c>
    </row>
    <row r="93" spans="1:11" x14ac:dyDescent="0.25">
      <c r="A93">
        <v>786.54998779296875</v>
      </c>
      <c r="B93">
        <v>41.5</v>
      </c>
    </row>
    <row r="94" spans="1:11" x14ac:dyDescent="0.25">
      <c r="A94">
        <v>786.56201171875</v>
      </c>
      <c r="B94">
        <v>52.75</v>
      </c>
    </row>
    <row r="95" spans="1:11" x14ac:dyDescent="0.25">
      <c r="A95">
        <v>786.57501220703125</v>
      </c>
      <c r="B95">
        <v>64</v>
      </c>
      <c r="I95" t="e">
        <f>ROUND(I94,3-(1+INT(LOG10(I94))))</f>
        <v>#NUM!</v>
      </c>
    </row>
    <row r="96" spans="1:11" x14ac:dyDescent="0.25">
      <c r="A96">
        <v>786.58697509765625</v>
      </c>
      <c r="B96">
        <v>65.75</v>
      </c>
      <c r="H96" t="s">
        <v>498</v>
      </c>
      <c r="I96">
        <v>12</v>
      </c>
    </row>
    <row r="97" spans="1:19" x14ac:dyDescent="0.25">
      <c r="A97">
        <v>786.5989990234375</v>
      </c>
      <c r="B97">
        <v>62.25</v>
      </c>
      <c r="H97" t="s">
        <v>20</v>
      </c>
      <c r="I97">
        <v>4</v>
      </c>
      <c r="J97" t="s">
        <v>462</v>
      </c>
      <c r="K97">
        <f>AVERAGE(K101:K120)</f>
        <v>5.5692033736531616</v>
      </c>
      <c r="L97">
        <f t="shared" ref="L97:P97" si="10">AVERAGE(L101:L120)</f>
        <v>180327.90110309629</v>
      </c>
      <c r="M97">
        <f t="shared" si="10"/>
        <v>7.4953386467830798</v>
      </c>
      <c r="N97">
        <f t="shared" si="10"/>
        <v>185224.05709269506</v>
      </c>
      <c r="O97" t="e">
        <f t="shared" si="10"/>
        <v>#DIV/0!</v>
      </c>
      <c r="P97" t="e">
        <f t="shared" si="10"/>
        <v>#DIV/0!</v>
      </c>
    </row>
    <row r="98" spans="1:19" x14ac:dyDescent="0.25">
      <c r="A98">
        <v>786.61102294921875</v>
      </c>
      <c r="B98">
        <v>74.75</v>
      </c>
      <c r="H98" t="s">
        <v>21</v>
      </c>
      <c r="I98">
        <v>7</v>
      </c>
      <c r="J98" t="s">
        <v>463</v>
      </c>
      <c r="K98">
        <f>K99/AVERAGE(K101:K120)</f>
        <v>0.13461956145731316</v>
      </c>
      <c r="L98">
        <f t="shared" ref="L98:P98" si="11">L99/AVERAGE(L101:L120)</f>
        <v>0.68627650892426062</v>
      </c>
      <c r="M98">
        <f t="shared" si="11"/>
        <v>0.15970588350941947</v>
      </c>
      <c r="N98">
        <f t="shared" si="11"/>
        <v>0.68104762837658306</v>
      </c>
      <c r="O98" t="e">
        <f t="shared" si="11"/>
        <v>#DIV/0!</v>
      </c>
      <c r="P98" t="e">
        <f t="shared" si="11"/>
        <v>#DIV/0!</v>
      </c>
    </row>
    <row r="99" spans="1:19" x14ac:dyDescent="0.25">
      <c r="A99">
        <v>786.62298583984375</v>
      </c>
      <c r="B99">
        <v>103.80000305175781</v>
      </c>
      <c r="H99" t="s">
        <v>1</v>
      </c>
      <c r="I99">
        <v>10</v>
      </c>
      <c r="J99" t="s">
        <v>454</v>
      </c>
      <c r="K99">
        <f>STDEV(K101:K120)</f>
        <v>0.74972371582777764</v>
      </c>
      <c r="L99">
        <f t="shared" ref="L99:P99" si="12">STDEV(L101:L120)</f>
        <v>123754.80243067224</v>
      </c>
      <c r="M99">
        <f t="shared" si="12"/>
        <v>1.1970496807867883</v>
      </c>
      <c r="N99">
        <f t="shared" si="12"/>
        <v>126146.40480126879</v>
      </c>
      <c r="O99" t="e">
        <f t="shared" si="12"/>
        <v>#DIV/0!</v>
      </c>
      <c r="P99" t="e">
        <f t="shared" si="12"/>
        <v>#DIV/0!</v>
      </c>
    </row>
    <row r="100" spans="1:19" x14ac:dyDescent="0.25">
      <c r="A100">
        <v>786.635986328125</v>
      </c>
      <c r="B100">
        <v>117.5</v>
      </c>
      <c r="J100" t="s">
        <v>455</v>
      </c>
      <c r="K100" t="s">
        <v>456</v>
      </c>
      <c r="L100" t="s">
        <v>457</v>
      </c>
      <c r="M100" t="s">
        <v>458</v>
      </c>
      <c r="N100" t="s">
        <v>459</v>
      </c>
      <c r="O100" t="s">
        <v>460</v>
      </c>
      <c r="P100" t="s">
        <v>461</v>
      </c>
      <c r="Q100" t="s">
        <v>464</v>
      </c>
      <c r="R100" t="s">
        <v>465</v>
      </c>
      <c r="S100" t="s">
        <v>466</v>
      </c>
    </row>
    <row r="101" spans="1:19" x14ac:dyDescent="0.25">
      <c r="A101">
        <v>786.64801025390625</v>
      </c>
      <c r="B101">
        <v>140</v>
      </c>
      <c r="J101">
        <v>1</v>
      </c>
      <c r="K101">
        <v>6.316713932374534</v>
      </c>
      <c r="L101">
        <v>343812.79127259459</v>
      </c>
      <c r="M101">
        <v>6.415430615831955</v>
      </c>
      <c r="N101">
        <v>32234.276103108605</v>
      </c>
      <c r="Q101">
        <f>L101/SUM(P101,N101,L101)</f>
        <v>0.91428127247990532</v>
      </c>
      <c r="R101">
        <f>N101/SUM(P101,N101,L101)</f>
        <v>8.5718727520094726E-2</v>
      </c>
      <c r="S101">
        <f>P101/SUM(P101,N101,L101)</f>
        <v>0</v>
      </c>
    </row>
    <row r="102" spans="1:19" x14ac:dyDescent="0.25">
      <c r="A102">
        <v>786.65997314453125</v>
      </c>
      <c r="B102">
        <v>160.5</v>
      </c>
      <c r="J102">
        <v>2</v>
      </c>
      <c r="K102">
        <v>5.7806213421944284</v>
      </c>
      <c r="L102">
        <v>276617.29163508664</v>
      </c>
      <c r="M102">
        <v>8.2770518716800989</v>
      </c>
      <c r="N102">
        <v>87572.961729186776</v>
      </c>
      <c r="Q102">
        <f t="shared" ref="Q102:Q120" si="13">L102/SUM(P102,N102,L102)</f>
        <v>0.75954062218794804</v>
      </c>
      <c r="R102">
        <f t="shared" ref="R102:R120" si="14">N102/SUM(P102,N102,L102)</f>
        <v>0.24045937781205204</v>
      </c>
      <c r="S102">
        <f t="shared" ref="S102:S120" si="15">P102/SUM(P102,N102,L102)</f>
        <v>0</v>
      </c>
    </row>
    <row r="103" spans="1:19" x14ac:dyDescent="0.25">
      <c r="A103">
        <v>786.6719970703125</v>
      </c>
      <c r="B103">
        <v>171.80000305175781</v>
      </c>
      <c r="J103">
        <v>3</v>
      </c>
      <c r="K103">
        <v>4.1943915843471391</v>
      </c>
      <c r="L103">
        <v>55727.092432884056</v>
      </c>
      <c r="M103">
        <v>6.803315938507243</v>
      </c>
      <c r="N103">
        <v>315567.38530414208</v>
      </c>
      <c r="Q103">
        <f t="shared" si="13"/>
        <v>0.15008866485849934</v>
      </c>
      <c r="R103">
        <f t="shared" si="14"/>
        <v>0.84991133514150075</v>
      </c>
      <c r="S103">
        <f t="shared" si="15"/>
        <v>0</v>
      </c>
    </row>
    <row r="104" spans="1:19" x14ac:dyDescent="0.25">
      <c r="A104">
        <v>786.68499755859375</v>
      </c>
      <c r="B104">
        <v>195</v>
      </c>
      <c r="J104">
        <v>4</v>
      </c>
      <c r="K104">
        <v>4.3984272001452469</v>
      </c>
      <c r="L104">
        <v>44865.909018826598</v>
      </c>
      <c r="M104">
        <v>6.6376760660261374</v>
      </c>
      <c r="N104">
        <v>317546.47076317173</v>
      </c>
      <c r="Q104">
        <f t="shared" si="13"/>
        <v>0.1237979481987198</v>
      </c>
      <c r="R104">
        <f t="shared" si="14"/>
        <v>0.87620205180128019</v>
      </c>
      <c r="S104">
        <f t="shared" si="15"/>
        <v>0</v>
      </c>
    </row>
    <row r="105" spans="1:19" x14ac:dyDescent="0.25">
      <c r="A105">
        <v>786.697021484375</v>
      </c>
      <c r="B105">
        <v>143.5</v>
      </c>
      <c r="J105">
        <v>5</v>
      </c>
      <c r="K105">
        <v>6.0788394461918109</v>
      </c>
      <c r="L105">
        <v>346883.30141299206</v>
      </c>
      <c r="M105">
        <v>9.7048213162970711</v>
      </c>
      <c r="N105">
        <v>22147.485451967241</v>
      </c>
      <c r="Q105">
        <f t="shared" si="13"/>
        <v>0.93998472149134882</v>
      </c>
      <c r="R105">
        <f t="shared" si="14"/>
        <v>6.0015278508651224E-2</v>
      </c>
      <c r="S105">
        <f t="shared" si="15"/>
        <v>0</v>
      </c>
    </row>
    <row r="106" spans="1:19" x14ac:dyDescent="0.25">
      <c r="A106">
        <v>786.708984375</v>
      </c>
      <c r="B106">
        <v>83</v>
      </c>
      <c r="J106">
        <v>6</v>
      </c>
      <c r="K106">
        <v>6.1500018043859042</v>
      </c>
      <c r="L106">
        <v>280813.4818937594</v>
      </c>
      <c r="M106">
        <v>7.3526618718114305</v>
      </c>
      <c r="N106">
        <v>87356.622645101437</v>
      </c>
      <c r="Q106">
        <f t="shared" si="13"/>
        <v>0.76272755020531324</v>
      </c>
      <c r="R106">
        <f t="shared" si="14"/>
        <v>0.23727244979468676</v>
      </c>
      <c r="S106">
        <f t="shared" si="15"/>
        <v>0</v>
      </c>
    </row>
    <row r="107" spans="1:19" x14ac:dyDescent="0.25">
      <c r="A107">
        <v>786.72100830078125</v>
      </c>
      <c r="B107">
        <v>112.30000305175781</v>
      </c>
      <c r="J107">
        <v>7</v>
      </c>
      <c r="K107">
        <v>6.0786466344940937</v>
      </c>
      <c r="L107">
        <v>327185.06558624655</v>
      </c>
      <c r="M107">
        <v>9.402487279067735</v>
      </c>
      <c r="N107">
        <v>31424.531150877461</v>
      </c>
      <c r="Q107">
        <f t="shared" si="13"/>
        <v>0.91237119297196889</v>
      </c>
      <c r="R107">
        <f t="shared" si="14"/>
        <v>8.7628807028031011E-2</v>
      </c>
      <c r="S107">
        <f t="shared" si="15"/>
        <v>0</v>
      </c>
    </row>
    <row r="108" spans="1:19" x14ac:dyDescent="0.25">
      <c r="A108">
        <v>786.7340087890625</v>
      </c>
      <c r="B108">
        <v>123.80000305175781</v>
      </c>
      <c r="J108">
        <v>8</v>
      </c>
      <c r="K108">
        <v>6.0066125316031735</v>
      </c>
      <c r="L108">
        <v>251782.16186975251</v>
      </c>
      <c r="M108">
        <v>7.4750754942279602</v>
      </c>
      <c r="N108">
        <v>102134.70670748092</v>
      </c>
      <c r="Q108">
        <f t="shared" si="13"/>
        <v>0.7114161098958961</v>
      </c>
      <c r="R108">
        <f t="shared" si="14"/>
        <v>0.2885838901041039</v>
      </c>
      <c r="S108">
        <f t="shared" si="15"/>
        <v>0</v>
      </c>
    </row>
    <row r="109" spans="1:19" x14ac:dyDescent="0.25">
      <c r="A109">
        <v>786.7459716796875</v>
      </c>
      <c r="B109">
        <v>125.19999694824219</v>
      </c>
      <c r="J109">
        <v>9</v>
      </c>
      <c r="K109">
        <v>5.7321672010312588</v>
      </c>
      <c r="L109">
        <v>218103.13095710834</v>
      </c>
      <c r="M109">
        <v>7.3746256448833636</v>
      </c>
      <c r="N109">
        <v>143476.50902324909</v>
      </c>
      <c r="Q109">
        <f t="shared" si="13"/>
        <v>0.60319527661722505</v>
      </c>
      <c r="R109">
        <f t="shared" si="14"/>
        <v>0.39680472338277495</v>
      </c>
      <c r="S109">
        <f t="shared" si="15"/>
        <v>0</v>
      </c>
    </row>
    <row r="110" spans="1:19" x14ac:dyDescent="0.25">
      <c r="A110">
        <v>786.75799560546875</v>
      </c>
      <c r="B110">
        <v>209.80000305175781</v>
      </c>
      <c r="J110">
        <v>10</v>
      </c>
      <c r="K110">
        <v>6.1223803384263951</v>
      </c>
      <c r="L110">
        <v>60355.244934972237</v>
      </c>
      <c r="M110">
        <v>6.4340018201803231</v>
      </c>
      <c r="N110">
        <v>313583.05649843096</v>
      </c>
      <c r="Q110">
        <f t="shared" si="13"/>
        <v>0.16140428702707055</v>
      </c>
      <c r="R110">
        <f t="shared" si="14"/>
        <v>0.83859571297292945</v>
      </c>
      <c r="S110">
        <f t="shared" si="15"/>
        <v>0</v>
      </c>
    </row>
    <row r="111" spans="1:19" x14ac:dyDescent="0.25">
      <c r="A111">
        <v>786.77001953125</v>
      </c>
      <c r="B111">
        <v>330</v>
      </c>
      <c r="J111">
        <v>11</v>
      </c>
      <c r="K111">
        <v>4.1444097502089212</v>
      </c>
      <c r="L111">
        <v>49205.159450486855</v>
      </c>
      <c r="M111">
        <v>6.7181948830473006</v>
      </c>
      <c r="N111">
        <v>315988.49934633152</v>
      </c>
      <c r="Q111">
        <f t="shared" si="13"/>
        <v>0.13473716825368803</v>
      </c>
      <c r="R111">
        <f t="shared" si="14"/>
        <v>0.86526283174631202</v>
      </c>
      <c r="S111">
        <f t="shared" si="15"/>
        <v>0</v>
      </c>
    </row>
    <row r="112" spans="1:19" x14ac:dyDescent="0.25">
      <c r="A112">
        <v>786.78302001953125</v>
      </c>
      <c r="B112">
        <v>435.70001220703125</v>
      </c>
      <c r="J112">
        <v>12</v>
      </c>
      <c r="K112">
        <v>6.3349690258279212</v>
      </c>
      <c r="L112">
        <v>340355.49106923869</v>
      </c>
      <c r="M112">
        <v>9.6300547613371528</v>
      </c>
      <c r="N112">
        <v>14246.479404659205</v>
      </c>
      <c r="Q112">
        <f t="shared" si="13"/>
        <v>0.95982402639889486</v>
      </c>
      <c r="R112">
        <f t="shared" si="14"/>
        <v>4.0175973601105197E-2</v>
      </c>
      <c r="S112">
        <f t="shared" si="15"/>
        <v>0</v>
      </c>
    </row>
    <row r="113" spans="1:19" x14ac:dyDescent="0.25">
      <c r="A113">
        <v>786.79498291015625</v>
      </c>
      <c r="B113">
        <v>568.29998779296875</v>
      </c>
      <c r="J113">
        <v>13</v>
      </c>
      <c r="K113">
        <v>4.4902168116549337</v>
      </c>
      <c r="L113">
        <v>86707.87963349589</v>
      </c>
      <c r="M113">
        <v>7.0466573998866027</v>
      </c>
      <c r="N113">
        <v>272862.50883829233</v>
      </c>
      <c r="Q113">
        <f t="shared" si="13"/>
        <v>0.24114299289775629</v>
      </c>
      <c r="R113">
        <f t="shared" si="14"/>
        <v>0.7588570071022438</v>
      </c>
      <c r="S113">
        <f t="shared" si="15"/>
        <v>0</v>
      </c>
    </row>
    <row r="114" spans="1:19" x14ac:dyDescent="0.25">
      <c r="A114">
        <v>786.8070068359375</v>
      </c>
      <c r="B114">
        <v>959</v>
      </c>
      <c r="J114">
        <v>14</v>
      </c>
      <c r="K114">
        <v>5.200010174495211</v>
      </c>
      <c r="L114">
        <v>58888.254169540756</v>
      </c>
      <c r="M114">
        <v>6.6728696362147764</v>
      </c>
      <c r="N114">
        <v>301361.35543942568</v>
      </c>
      <c r="Q114">
        <f t="shared" si="13"/>
        <v>0.16346514360823627</v>
      </c>
      <c r="R114">
        <f t="shared" si="14"/>
        <v>0.83653485639176373</v>
      </c>
      <c r="S114">
        <f t="shared" si="15"/>
        <v>0</v>
      </c>
    </row>
    <row r="115" spans="1:19" x14ac:dyDescent="0.25">
      <c r="A115">
        <v>786.8189697265625</v>
      </c>
      <c r="B115">
        <v>2120</v>
      </c>
      <c r="J115">
        <v>15</v>
      </c>
      <c r="K115">
        <v>5.7049554168108125</v>
      </c>
      <c r="L115">
        <v>62647.151660193347</v>
      </c>
      <c r="M115">
        <v>6.4874400968850434</v>
      </c>
      <c r="N115">
        <v>307205.98204925685</v>
      </c>
      <c r="Q115">
        <f t="shared" si="13"/>
        <v>0.16938386064725841</v>
      </c>
      <c r="R115">
        <f t="shared" si="14"/>
        <v>0.83061613935274159</v>
      </c>
      <c r="S115">
        <f t="shared" si="15"/>
        <v>0</v>
      </c>
    </row>
    <row r="116" spans="1:19" x14ac:dyDescent="0.25">
      <c r="A116">
        <v>786.83197021484375</v>
      </c>
      <c r="B116">
        <v>4154</v>
      </c>
      <c r="J116">
        <v>16</v>
      </c>
      <c r="K116">
        <v>6.286537144629623</v>
      </c>
      <c r="L116">
        <v>341944.72312765149</v>
      </c>
      <c r="M116">
        <v>9.7566035584340511</v>
      </c>
      <c r="N116">
        <v>14480.032846471997</v>
      </c>
      <c r="Q116">
        <f t="shared" si="13"/>
        <v>0.95937422245854542</v>
      </c>
      <c r="R116">
        <f t="shared" si="14"/>
        <v>4.062577754145464E-2</v>
      </c>
      <c r="S116">
        <f t="shared" si="15"/>
        <v>0</v>
      </c>
    </row>
    <row r="117" spans="1:19" x14ac:dyDescent="0.25">
      <c r="A117">
        <v>786.843994140625</v>
      </c>
      <c r="B117">
        <v>5547</v>
      </c>
      <c r="J117">
        <v>17</v>
      </c>
      <c r="K117">
        <v>4.8327354250214656</v>
      </c>
      <c r="L117">
        <v>129007.7429841328</v>
      </c>
      <c r="M117">
        <v>7.2030349197812527</v>
      </c>
      <c r="N117">
        <v>247739.12236427612</v>
      </c>
      <c r="Q117">
        <f t="shared" si="13"/>
        <v>0.34242552453576142</v>
      </c>
      <c r="R117">
        <f t="shared" si="14"/>
        <v>0.65757447546423853</v>
      </c>
      <c r="S117">
        <f t="shared" si="15"/>
        <v>0</v>
      </c>
    </row>
    <row r="118" spans="1:19" x14ac:dyDescent="0.25">
      <c r="A118">
        <v>786.85601806640625</v>
      </c>
      <c r="B118">
        <v>4845</v>
      </c>
      <c r="J118">
        <v>18</v>
      </c>
      <c r="K118">
        <v>5.9609559530599796</v>
      </c>
      <c r="L118">
        <v>41858.546913004931</v>
      </c>
      <c r="M118">
        <v>6.4040299942751835</v>
      </c>
      <c r="N118">
        <v>326868.36067333265</v>
      </c>
      <c r="Q118">
        <f t="shared" si="13"/>
        <v>0.11352181262552349</v>
      </c>
      <c r="R118">
        <f t="shared" si="14"/>
        <v>0.88647818737447648</v>
      </c>
      <c r="S118">
        <f t="shared" si="15"/>
        <v>0</v>
      </c>
    </row>
    <row r="119" spans="1:19" x14ac:dyDescent="0.25">
      <c r="A119">
        <v>786.86798095703125</v>
      </c>
      <c r="B119">
        <v>3000</v>
      </c>
      <c r="J119">
        <v>19</v>
      </c>
      <c r="K119">
        <v>5.4724170637881899</v>
      </c>
      <c r="L119">
        <v>216254.55318450404</v>
      </c>
      <c r="M119">
        <v>7.6560420263166398</v>
      </c>
      <c r="N119">
        <v>150403.11033458041</v>
      </c>
      <c r="Q119">
        <f t="shared" si="13"/>
        <v>0.58979962701160893</v>
      </c>
      <c r="R119">
        <f t="shared" si="14"/>
        <v>0.41020037298839102</v>
      </c>
      <c r="S119">
        <f t="shared" si="15"/>
        <v>0</v>
      </c>
    </row>
    <row r="120" spans="1:19" x14ac:dyDescent="0.25">
      <c r="A120">
        <v>786.8809814453125</v>
      </c>
      <c r="B120">
        <v>1610</v>
      </c>
      <c r="J120">
        <v>20</v>
      </c>
      <c r="K120">
        <v>6.0980586923721862</v>
      </c>
      <c r="L120">
        <v>73543.048855453686</v>
      </c>
      <c r="M120">
        <v>6.4546977409702926</v>
      </c>
      <c r="N120">
        <v>300281.6851805576</v>
      </c>
      <c r="Q120">
        <f t="shared" si="13"/>
        <v>0.19673136140951319</v>
      </c>
      <c r="R120">
        <f t="shared" si="14"/>
        <v>0.80326863859048681</v>
      </c>
      <c r="S120">
        <f t="shared" si="15"/>
        <v>0</v>
      </c>
    </row>
    <row r="121" spans="1:19" x14ac:dyDescent="0.25">
      <c r="A121">
        <v>786.89300537109375</v>
      </c>
      <c r="B121">
        <v>1002</v>
      </c>
    </row>
    <row r="122" spans="1:19" x14ac:dyDescent="0.25">
      <c r="A122">
        <v>786.905029296875</v>
      </c>
      <c r="B122">
        <v>659.5</v>
      </c>
    </row>
    <row r="123" spans="1:19" x14ac:dyDescent="0.25">
      <c r="A123">
        <v>786.9169921875</v>
      </c>
      <c r="B123">
        <v>356.70001220703125</v>
      </c>
    </row>
    <row r="124" spans="1:19" x14ac:dyDescent="0.25">
      <c r="A124">
        <v>786.92999267578125</v>
      </c>
      <c r="B124">
        <v>200.69999694824219</v>
      </c>
    </row>
    <row r="125" spans="1:19" x14ac:dyDescent="0.25">
      <c r="A125">
        <v>786.9420166015625</v>
      </c>
      <c r="B125">
        <v>133.69999694824219</v>
      </c>
    </row>
    <row r="126" spans="1:19" x14ac:dyDescent="0.25">
      <c r="A126">
        <v>786.9539794921875</v>
      </c>
      <c r="B126">
        <v>110</v>
      </c>
    </row>
    <row r="127" spans="1:19" x14ac:dyDescent="0.25">
      <c r="A127">
        <v>786.96600341796875</v>
      </c>
      <c r="B127">
        <v>91.5</v>
      </c>
    </row>
    <row r="128" spans="1:19" x14ac:dyDescent="0.25">
      <c r="A128">
        <v>786.97900390625</v>
      </c>
      <c r="B128">
        <v>66.5</v>
      </c>
    </row>
    <row r="129" spans="1:2" x14ac:dyDescent="0.25">
      <c r="A129">
        <v>786.99102783203125</v>
      </c>
      <c r="B129">
        <v>46.75</v>
      </c>
    </row>
    <row r="130" spans="1:2" x14ac:dyDescent="0.25">
      <c r="A130">
        <v>787.00299072265625</v>
      </c>
      <c r="B130">
        <v>24</v>
      </c>
    </row>
    <row r="131" spans="1:2" x14ac:dyDescent="0.25">
      <c r="A131">
        <v>787.0150146484375</v>
      </c>
      <c r="B131">
        <v>28</v>
      </c>
    </row>
    <row r="132" spans="1:2" x14ac:dyDescent="0.25">
      <c r="A132">
        <v>787.02801513671875</v>
      </c>
      <c r="B132">
        <v>51.75</v>
      </c>
    </row>
    <row r="133" spans="1:2" x14ac:dyDescent="0.25">
      <c r="A133">
        <v>787.03997802734375</v>
      </c>
      <c r="B133">
        <v>57</v>
      </c>
    </row>
    <row r="134" spans="1:2" x14ac:dyDescent="0.25">
      <c r="A134">
        <v>787.052001953125</v>
      </c>
      <c r="B134">
        <v>72.75</v>
      </c>
    </row>
    <row r="135" spans="1:2" x14ac:dyDescent="0.25">
      <c r="A135">
        <v>787.06402587890625</v>
      </c>
      <c r="B135">
        <v>93.75</v>
      </c>
    </row>
    <row r="136" spans="1:2" x14ac:dyDescent="0.25">
      <c r="A136">
        <v>787.0770263671875</v>
      </c>
      <c r="B136">
        <v>79</v>
      </c>
    </row>
    <row r="137" spans="1:2" x14ac:dyDescent="0.25">
      <c r="A137">
        <v>787.0889892578125</v>
      </c>
      <c r="B137">
        <v>55.75</v>
      </c>
    </row>
    <row r="138" spans="1:2" x14ac:dyDescent="0.25">
      <c r="A138">
        <v>787.10101318359375</v>
      </c>
      <c r="B138">
        <v>45</v>
      </c>
    </row>
    <row r="139" spans="1:2" x14ac:dyDescent="0.25">
      <c r="A139">
        <v>787.11297607421875</v>
      </c>
      <c r="B139">
        <v>51.25</v>
      </c>
    </row>
    <row r="140" spans="1:2" x14ac:dyDescent="0.25">
      <c r="A140">
        <v>787.1259765625</v>
      </c>
      <c r="B140">
        <v>66.5</v>
      </c>
    </row>
    <row r="141" spans="1:2" x14ac:dyDescent="0.25">
      <c r="A141">
        <v>787.13800048828125</v>
      </c>
      <c r="B141">
        <v>65.75</v>
      </c>
    </row>
    <row r="142" spans="1:2" x14ac:dyDescent="0.25">
      <c r="A142">
        <v>787.1500244140625</v>
      </c>
      <c r="B142">
        <v>81.5</v>
      </c>
    </row>
    <row r="143" spans="1:2" x14ac:dyDescent="0.25">
      <c r="A143">
        <v>787.1619873046875</v>
      </c>
      <c r="B143">
        <v>115.30000305175781</v>
      </c>
    </row>
    <row r="144" spans="1:2" x14ac:dyDescent="0.25">
      <c r="A144">
        <v>787.17498779296875</v>
      </c>
      <c r="B144">
        <v>150.80000305175781</v>
      </c>
    </row>
    <row r="145" spans="1:2" x14ac:dyDescent="0.25">
      <c r="A145">
        <v>787.18701171875</v>
      </c>
      <c r="B145">
        <v>185</v>
      </c>
    </row>
    <row r="146" spans="1:2" x14ac:dyDescent="0.25">
      <c r="A146">
        <v>787.198974609375</v>
      </c>
      <c r="B146">
        <v>148.5</v>
      </c>
    </row>
    <row r="147" spans="1:2" x14ac:dyDescent="0.25">
      <c r="A147">
        <v>787.21099853515625</v>
      </c>
      <c r="B147">
        <v>91.75</v>
      </c>
    </row>
    <row r="148" spans="1:2" x14ac:dyDescent="0.25">
      <c r="A148">
        <v>787.2239990234375</v>
      </c>
      <c r="B148">
        <v>90.75</v>
      </c>
    </row>
    <row r="149" spans="1:2" x14ac:dyDescent="0.25">
      <c r="A149">
        <v>787.23602294921875</v>
      </c>
      <c r="B149">
        <v>138</v>
      </c>
    </row>
    <row r="150" spans="1:2" x14ac:dyDescent="0.25">
      <c r="A150">
        <v>787.24798583984375</v>
      </c>
      <c r="B150">
        <v>232.80000305175781</v>
      </c>
    </row>
    <row r="151" spans="1:2" x14ac:dyDescent="0.25">
      <c r="A151">
        <v>787.260009765625</v>
      </c>
      <c r="B151">
        <v>306.70001220703125</v>
      </c>
    </row>
    <row r="152" spans="1:2" x14ac:dyDescent="0.25">
      <c r="A152">
        <v>787.27301025390625</v>
      </c>
      <c r="B152">
        <v>430.29998779296875</v>
      </c>
    </row>
    <row r="153" spans="1:2" x14ac:dyDescent="0.25">
      <c r="A153">
        <v>787.28497314453125</v>
      </c>
      <c r="B153">
        <v>667.79998779296875</v>
      </c>
    </row>
    <row r="154" spans="1:2" x14ac:dyDescent="0.25">
      <c r="A154">
        <v>787.2969970703125</v>
      </c>
      <c r="B154">
        <v>1137</v>
      </c>
    </row>
    <row r="155" spans="1:2" x14ac:dyDescent="0.25">
      <c r="A155">
        <v>787.30902099609375</v>
      </c>
      <c r="B155">
        <v>2361</v>
      </c>
    </row>
    <row r="156" spans="1:2" x14ac:dyDescent="0.25">
      <c r="A156">
        <v>787.322021484375</v>
      </c>
      <c r="B156">
        <v>5738</v>
      </c>
    </row>
    <row r="157" spans="1:2" x14ac:dyDescent="0.25">
      <c r="A157">
        <v>787.333984375</v>
      </c>
      <c r="B157">
        <v>12040</v>
      </c>
    </row>
    <row r="158" spans="1:2" x14ac:dyDescent="0.25">
      <c r="A158">
        <v>787.34600830078125</v>
      </c>
      <c r="B158">
        <v>17220</v>
      </c>
    </row>
    <row r="159" spans="1:2" x14ac:dyDescent="0.25">
      <c r="A159">
        <v>787.35797119140625</v>
      </c>
      <c r="B159">
        <v>15720</v>
      </c>
    </row>
    <row r="160" spans="1:2" x14ac:dyDescent="0.25">
      <c r="A160">
        <v>787.3709716796875</v>
      </c>
      <c r="B160">
        <v>9309</v>
      </c>
    </row>
    <row r="161" spans="1:2" x14ac:dyDescent="0.25">
      <c r="A161">
        <v>787.38299560546875</v>
      </c>
      <c r="B161">
        <v>4025</v>
      </c>
    </row>
    <row r="162" spans="1:2" x14ac:dyDescent="0.25">
      <c r="A162">
        <v>787.39501953125</v>
      </c>
      <c r="B162">
        <v>1614</v>
      </c>
    </row>
    <row r="163" spans="1:2" x14ac:dyDescent="0.25">
      <c r="A163">
        <v>787.406982421875</v>
      </c>
      <c r="B163">
        <v>801.79998779296875</v>
      </c>
    </row>
    <row r="164" spans="1:2" x14ac:dyDescent="0.25">
      <c r="A164">
        <v>787.41998291015625</v>
      </c>
      <c r="B164">
        <v>529.29998779296875</v>
      </c>
    </row>
    <row r="165" spans="1:2" x14ac:dyDescent="0.25">
      <c r="A165">
        <v>787.4320068359375</v>
      </c>
      <c r="B165">
        <v>313.79998779296875</v>
      </c>
    </row>
    <row r="166" spans="1:2" x14ac:dyDescent="0.25">
      <c r="A166">
        <v>787.4439697265625</v>
      </c>
      <c r="B166">
        <v>192.5</v>
      </c>
    </row>
    <row r="167" spans="1:2" x14ac:dyDescent="0.25">
      <c r="A167">
        <v>787.45599365234375</v>
      </c>
      <c r="B167">
        <v>153</v>
      </c>
    </row>
    <row r="168" spans="1:2" x14ac:dyDescent="0.25">
      <c r="A168">
        <v>787.468994140625</v>
      </c>
      <c r="B168">
        <v>151.5</v>
      </c>
    </row>
    <row r="169" spans="1:2" x14ac:dyDescent="0.25">
      <c r="A169">
        <v>787.48101806640625</v>
      </c>
      <c r="B169">
        <v>143.80000305175781</v>
      </c>
    </row>
    <row r="170" spans="1:2" x14ac:dyDescent="0.25">
      <c r="A170">
        <v>787.49298095703125</v>
      </c>
      <c r="B170">
        <v>111</v>
      </c>
    </row>
    <row r="171" spans="1:2" x14ac:dyDescent="0.25">
      <c r="A171">
        <v>787.5050048828125</v>
      </c>
      <c r="B171">
        <v>92</v>
      </c>
    </row>
    <row r="172" spans="1:2" x14ac:dyDescent="0.25">
      <c r="A172">
        <v>787.51800537109375</v>
      </c>
      <c r="B172">
        <v>86.75</v>
      </c>
    </row>
    <row r="173" spans="1:2" x14ac:dyDescent="0.25">
      <c r="A173">
        <v>787.530029296875</v>
      </c>
      <c r="B173">
        <v>111.69999694824219</v>
      </c>
    </row>
    <row r="174" spans="1:2" x14ac:dyDescent="0.25">
      <c r="A174">
        <v>787.5419921875</v>
      </c>
      <c r="B174">
        <v>160</v>
      </c>
    </row>
    <row r="175" spans="1:2" x14ac:dyDescent="0.25">
      <c r="A175">
        <v>787.55401611328125</v>
      </c>
      <c r="B175">
        <v>178.80000305175781</v>
      </c>
    </row>
    <row r="176" spans="1:2" x14ac:dyDescent="0.25">
      <c r="A176">
        <v>787.5670166015625</v>
      </c>
      <c r="B176">
        <v>151.30000305175781</v>
      </c>
    </row>
    <row r="177" spans="1:2" x14ac:dyDescent="0.25">
      <c r="A177">
        <v>787.5789794921875</v>
      </c>
      <c r="B177">
        <v>104.30000305175781</v>
      </c>
    </row>
    <row r="178" spans="1:2" x14ac:dyDescent="0.25">
      <c r="A178">
        <v>787.59100341796875</v>
      </c>
      <c r="B178">
        <v>87.5</v>
      </c>
    </row>
    <row r="179" spans="1:2" x14ac:dyDescent="0.25">
      <c r="A179">
        <v>787.60302734375</v>
      </c>
      <c r="B179">
        <v>102.30000305175781</v>
      </c>
    </row>
    <row r="180" spans="1:2" x14ac:dyDescent="0.25">
      <c r="A180">
        <v>787.61602783203125</v>
      </c>
      <c r="B180">
        <v>122.5</v>
      </c>
    </row>
    <row r="181" spans="1:2" x14ac:dyDescent="0.25">
      <c r="A181">
        <v>787.62799072265625</v>
      </c>
      <c r="B181">
        <v>141.80000305175781</v>
      </c>
    </row>
    <row r="182" spans="1:2" x14ac:dyDescent="0.25">
      <c r="A182">
        <v>787.6400146484375</v>
      </c>
      <c r="B182">
        <v>162.5</v>
      </c>
    </row>
    <row r="183" spans="1:2" x14ac:dyDescent="0.25">
      <c r="A183">
        <v>787.6519775390625</v>
      </c>
      <c r="B183">
        <v>214.80000305175781</v>
      </c>
    </row>
    <row r="184" spans="1:2" x14ac:dyDescent="0.25">
      <c r="A184">
        <v>787.66497802734375</v>
      </c>
      <c r="B184">
        <v>237.30000305175781</v>
      </c>
    </row>
    <row r="185" spans="1:2" x14ac:dyDescent="0.25">
      <c r="A185">
        <v>787.677001953125</v>
      </c>
      <c r="B185">
        <v>198.19999694824219</v>
      </c>
    </row>
    <row r="186" spans="1:2" x14ac:dyDescent="0.25">
      <c r="A186">
        <v>787.68902587890625</v>
      </c>
      <c r="B186">
        <v>230</v>
      </c>
    </row>
    <row r="187" spans="1:2" x14ac:dyDescent="0.25">
      <c r="A187">
        <v>787.70098876953125</v>
      </c>
      <c r="B187">
        <v>306.5</v>
      </c>
    </row>
    <row r="188" spans="1:2" x14ac:dyDescent="0.25">
      <c r="A188">
        <v>787.7139892578125</v>
      </c>
      <c r="B188">
        <v>311</v>
      </c>
    </row>
    <row r="189" spans="1:2" x14ac:dyDescent="0.25">
      <c r="A189">
        <v>787.72601318359375</v>
      </c>
      <c r="B189">
        <v>285.70001220703125</v>
      </c>
    </row>
    <row r="190" spans="1:2" x14ac:dyDescent="0.25">
      <c r="A190">
        <v>787.73797607421875</v>
      </c>
      <c r="B190">
        <v>288.79998779296875</v>
      </c>
    </row>
    <row r="191" spans="1:2" x14ac:dyDescent="0.25">
      <c r="A191">
        <v>787.75</v>
      </c>
      <c r="B191">
        <v>295.5</v>
      </c>
    </row>
    <row r="192" spans="1:2" x14ac:dyDescent="0.25">
      <c r="A192">
        <v>787.76300048828125</v>
      </c>
      <c r="B192">
        <v>259.5</v>
      </c>
    </row>
    <row r="193" spans="1:2" x14ac:dyDescent="0.25">
      <c r="A193">
        <v>787.7750244140625</v>
      </c>
      <c r="B193">
        <v>329</v>
      </c>
    </row>
    <row r="194" spans="1:2" x14ac:dyDescent="0.25">
      <c r="A194">
        <v>787.7869873046875</v>
      </c>
      <c r="B194">
        <v>716.20001220703125</v>
      </c>
    </row>
    <row r="195" spans="1:2" x14ac:dyDescent="0.25">
      <c r="A195">
        <v>787.79901123046875</v>
      </c>
      <c r="B195">
        <v>1475</v>
      </c>
    </row>
    <row r="196" spans="1:2" x14ac:dyDescent="0.25">
      <c r="A196">
        <v>787.81201171875</v>
      </c>
      <c r="B196">
        <v>3711</v>
      </c>
    </row>
    <row r="197" spans="1:2" x14ac:dyDescent="0.25">
      <c r="A197">
        <v>787.823974609375</v>
      </c>
      <c r="B197">
        <v>11690</v>
      </c>
    </row>
    <row r="198" spans="1:2" x14ac:dyDescent="0.25">
      <c r="A198">
        <v>787.83599853515625</v>
      </c>
      <c r="B198">
        <v>30120</v>
      </c>
    </row>
    <row r="199" spans="1:2" x14ac:dyDescent="0.25">
      <c r="A199">
        <v>787.8480224609375</v>
      </c>
      <c r="B199">
        <v>47600</v>
      </c>
    </row>
    <row r="200" spans="1:2" x14ac:dyDescent="0.25">
      <c r="A200">
        <v>787.86102294921875</v>
      </c>
      <c r="B200">
        <v>43440</v>
      </c>
    </row>
    <row r="201" spans="1:2" x14ac:dyDescent="0.25">
      <c r="A201">
        <v>787.87298583984375</v>
      </c>
      <c r="B201">
        <v>23270</v>
      </c>
    </row>
    <row r="202" spans="1:2" x14ac:dyDescent="0.25">
      <c r="A202">
        <v>787.885009765625</v>
      </c>
      <c r="B202">
        <v>8083</v>
      </c>
    </row>
    <row r="203" spans="1:2" x14ac:dyDescent="0.25">
      <c r="A203">
        <v>787.89697265625</v>
      </c>
      <c r="B203">
        <v>2477</v>
      </c>
    </row>
    <row r="204" spans="1:2" x14ac:dyDescent="0.25">
      <c r="A204">
        <v>787.90997314453125</v>
      </c>
      <c r="B204">
        <v>1062</v>
      </c>
    </row>
    <row r="205" spans="1:2" x14ac:dyDescent="0.25">
      <c r="A205">
        <v>787.9219970703125</v>
      </c>
      <c r="B205">
        <v>706.5</v>
      </c>
    </row>
    <row r="206" spans="1:2" x14ac:dyDescent="0.25">
      <c r="A206">
        <v>787.93402099609375</v>
      </c>
      <c r="B206">
        <v>565.70001220703125</v>
      </c>
    </row>
    <row r="207" spans="1:2" x14ac:dyDescent="0.25">
      <c r="A207">
        <v>787.94598388671875</v>
      </c>
      <c r="B207">
        <v>463.79998779296875</v>
      </c>
    </row>
    <row r="208" spans="1:2" x14ac:dyDescent="0.25">
      <c r="A208">
        <v>787.958984375</v>
      </c>
      <c r="B208">
        <v>339</v>
      </c>
    </row>
    <row r="209" spans="1:2" x14ac:dyDescent="0.25">
      <c r="A209">
        <v>787.97100830078125</v>
      </c>
      <c r="B209">
        <v>327.5</v>
      </c>
    </row>
    <row r="210" spans="1:2" x14ac:dyDescent="0.25">
      <c r="A210">
        <v>787.98297119140625</v>
      </c>
      <c r="B210">
        <v>362.70001220703125</v>
      </c>
    </row>
    <row r="211" spans="1:2" x14ac:dyDescent="0.25">
      <c r="A211">
        <v>787.9949951171875</v>
      </c>
      <c r="B211">
        <v>289.5</v>
      </c>
    </row>
    <row r="212" spans="1:2" x14ac:dyDescent="0.25">
      <c r="A212">
        <v>788.00799560546875</v>
      </c>
      <c r="B212">
        <v>193.80000305175781</v>
      </c>
    </row>
    <row r="213" spans="1:2" x14ac:dyDescent="0.25">
      <c r="A213">
        <v>788.02001953125</v>
      </c>
      <c r="B213">
        <v>165</v>
      </c>
    </row>
    <row r="214" spans="1:2" x14ac:dyDescent="0.25">
      <c r="A214">
        <v>788.031982421875</v>
      </c>
      <c r="B214">
        <v>191.5</v>
      </c>
    </row>
    <row r="215" spans="1:2" x14ac:dyDescent="0.25">
      <c r="A215">
        <v>788.04400634765625</v>
      </c>
      <c r="B215">
        <v>238</v>
      </c>
    </row>
    <row r="216" spans="1:2" x14ac:dyDescent="0.25">
      <c r="A216">
        <v>788.0570068359375</v>
      </c>
      <c r="B216">
        <v>272.5</v>
      </c>
    </row>
    <row r="217" spans="1:2" x14ac:dyDescent="0.25">
      <c r="A217">
        <v>788.0689697265625</v>
      </c>
      <c r="B217">
        <v>317.20001220703125</v>
      </c>
    </row>
    <row r="218" spans="1:2" x14ac:dyDescent="0.25">
      <c r="A218">
        <v>788.08099365234375</v>
      </c>
      <c r="B218">
        <v>378.5</v>
      </c>
    </row>
    <row r="219" spans="1:2" x14ac:dyDescent="0.25">
      <c r="A219">
        <v>788.093994140625</v>
      </c>
      <c r="B219">
        <v>349.5</v>
      </c>
    </row>
    <row r="220" spans="1:2" x14ac:dyDescent="0.25">
      <c r="A220">
        <v>788.10601806640625</v>
      </c>
      <c r="B220">
        <v>240</v>
      </c>
    </row>
    <row r="221" spans="1:2" x14ac:dyDescent="0.25">
      <c r="A221">
        <v>788.11798095703125</v>
      </c>
      <c r="B221">
        <v>178.5</v>
      </c>
    </row>
    <row r="222" spans="1:2" x14ac:dyDescent="0.25">
      <c r="A222">
        <v>788.1300048828125</v>
      </c>
      <c r="B222">
        <v>190.80000305175781</v>
      </c>
    </row>
    <row r="223" spans="1:2" x14ac:dyDescent="0.25">
      <c r="A223">
        <v>788.14300537109375</v>
      </c>
      <c r="B223">
        <v>221.5</v>
      </c>
    </row>
    <row r="224" spans="1:2" x14ac:dyDescent="0.25">
      <c r="A224">
        <v>788.155029296875</v>
      </c>
      <c r="B224">
        <v>243.80000305175781</v>
      </c>
    </row>
    <row r="225" spans="1:2" x14ac:dyDescent="0.25">
      <c r="A225">
        <v>788.1669921875</v>
      </c>
      <c r="B225">
        <v>273.20001220703125</v>
      </c>
    </row>
    <row r="226" spans="1:2" x14ac:dyDescent="0.25">
      <c r="A226">
        <v>788.17901611328125</v>
      </c>
      <c r="B226">
        <v>286.5</v>
      </c>
    </row>
    <row r="227" spans="1:2" x14ac:dyDescent="0.25">
      <c r="A227">
        <v>788.1920166015625</v>
      </c>
      <c r="B227">
        <v>248</v>
      </c>
    </row>
    <row r="228" spans="1:2" x14ac:dyDescent="0.25">
      <c r="A228">
        <v>788.2039794921875</v>
      </c>
      <c r="B228">
        <v>224.80000305175781</v>
      </c>
    </row>
    <row r="229" spans="1:2" x14ac:dyDescent="0.25">
      <c r="A229">
        <v>788.21600341796875</v>
      </c>
      <c r="B229">
        <v>244.69999694824219</v>
      </c>
    </row>
    <row r="230" spans="1:2" x14ac:dyDescent="0.25">
      <c r="A230">
        <v>788.22802734375</v>
      </c>
      <c r="B230">
        <v>269.20001220703125</v>
      </c>
    </row>
    <row r="231" spans="1:2" x14ac:dyDescent="0.25">
      <c r="A231">
        <v>788.24102783203125</v>
      </c>
      <c r="B231">
        <v>311.20001220703125</v>
      </c>
    </row>
    <row r="232" spans="1:2" x14ac:dyDescent="0.25">
      <c r="A232">
        <v>788.25299072265625</v>
      </c>
      <c r="B232">
        <v>327.29998779296875</v>
      </c>
    </row>
    <row r="233" spans="1:2" x14ac:dyDescent="0.25">
      <c r="A233">
        <v>788.2650146484375</v>
      </c>
      <c r="B233">
        <v>385.5</v>
      </c>
    </row>
    <row r="234" spans="1:2" x14ac:dyDescent="0.25">
      <c r="A234">
        <v>788.2769775390625</v>
      </c>
      <c r="B234">
        <v>585</v>
      </c>
    </row>
    <row r="235" spans="1:2" x14ac:dyDescent="0.25">
      <c r="A235">
        <v>788.28997802734375</v>
      </c>
      <c r="B235">
        <v>899</v>
      </c>
    </row>
    <row r="236" spans="1:2" x14ac:dyDescent="0.25">
      <c r="A236">
        <v>788.302001953125</v>
      </c>
      <c r="B236">
        <v>1394</v>
      </c>
    </row>
    <row r="237" spans="1:2" x14ac:dyDescent="0.25">
      <c r="A237">
        <v>788.31402587890625</v>
      </c>
      <c r="B237">
        <v>3725</v>
      </c>
    </row>
    <row r="238" spans="1:2" x14ac:dyDescent="0.25">
      <c r="A238">
        <v>788.32598876953125</v>
      </c>
      <c r="B238">
        <v>16570</v>
      </c>
    </row>
    <row r="239" spans="1:2" x14ac:dyDescent="0.25">
      <c r="A239">
        <v>788.3389892578125</v>
      </c>
      <c r="B239">
        <v>55430</v>
      </c>
    </row>
    <row r="240" spans="1:2" x14ac:dyDescent="0.25">
      <c r="A240">
        <v>788.35101318359375</v>
      </c>
      <c r="B240">
        <v>97430</v>
      </c>
    </row>
    <row r="241" spans="1:2" x14ac:dyDescent="0.25">
      <c r="A241">
        <v>788.36297607421875</v>
      </c>
      <c r="B241">
        <v>88740</v>
      </c>
    </row>
    <row r="242" spans="1:2" x14ac:dyDescent="0.25">
      <c r="A242">
        <v>788.375</v>
      </c>
      <c r="B242">
        <v>42580</v>
      </c>
    </row>
    <row r="243" spans="1:2" x14ac:dyDescent="0.25">
      <c r="A243">
        <v>788.38800048828125</v>
      </c>
      <c r="B243">
        <v>11820</v>
      </c>
    </row>
    <row r="244" spans="1:2" x14ac:dyDescent="0.25">
      <c r="A244">
        <v>788.4000244140625</v>
      </c>
      <c r="B244">
        <v>3050</v>
      </c>
    </row>
    <row r="245" spans="1:2" x14ac:dyDescent="0.25">
      <c r="A245">
        <v>788.4119873046875</v>
      </c>
      <c r="B245">
        <v>1299</v>
      </c>
    </row>
    <row r="246" spans="1:2" x14ac:dyDescent="0.25">
      <c r="A246">
        <v>788.42401123046875</v>
      </c>
      <c r="B246">
        <v>982.5</v>
      </c>
    </row>
    <row r="247" spans="1:2" x14ac:dyDescent="0.25">
      <c r="A247">
        <v>788.43701171875</v>
      </c>
      <c r="B247">
        <v>745.5</v>
      </c>
    </row>
    <row r="248" spans="1:2" x14ac:dyDescent="0.25">
      <c r="A248">
        <v>788.448974609375</v>
      </c>
      <c r="B248">
        <v>516.20001220703125</v>
      </c>
    </row>
    <row r="249" spans="1:2" x14ac:dyDescent="0.25">
      <c r="A249">
        <v>788.46099853515625</v>
      </c>
      <c r="B249">
        <v>431</v>
      </c>
    </row>
    <row r="250" spans="1:2" x14ac:dyDescent="0.25">
      <c r="A250">
        <v>788.4739990234375</v>
      </c>
      <c r="B250">
        <v>429.5</v>
      </c>
    </row>
    <row r="251" spans="1:2" x14ac:dyDescent="0.25">
      <c r="A251">
        <v>788.48602294921875</v>
      </c>
      <c r="B251">
        <v>401.79998779296875</v>
      </c>
    </row>
    <row r="252" spans="1:2" x14ac:dyDescent="0.25">
      <c r="A252">
        <v>788.49798583984375</v>
      </c>
      <c r="B252">
        <v>354.29998779296875</v>
      </c>
    </row>
    <row r="253" spans="1:2" x14ac:dyDescent="0.25">
      <c r="A253">
        <v>788.510009765625</v>
      </c>
      <c r="B253">
        <v>363.20001220703125</v>
      </c>
    </row>
    <row r="254" spans="1:2" x14ac:dyDescent="0.25">
      <c r="A254">
        <v>788.52301025390625</v>
      </c>
      <c r="B254">
        <v>375</v>
      </c>
    </row>
    <row r="255" spans="1:2" x14ac:dyDescent="0.25">
      <c r="A255">
        <v>788.53497314453125</v>
      </c>
      <c r="B255">
        <v>296.70001220703125</v>
      </c>
    </row>
    <row r="256" spans="1:2" x14ac:dyDescent="0.25">
      <c r="A256">
        <v>788.5469970703125</v>
      </c>
      <c r="B256">
        <v>189.30000305175781</v>
      </c>
    </row>
    <row r="257" spans="1:2" x14ac:dyDescent="0.25">
      <c r="A257">
        <v>788.55902099609375</v>
      </c>
      <c r="B257">
        <v>181.5</v>
      </c>
    </row>
    <row r="258" spans="1:2" x14ac:dyDescent="0.25">
      <c r="A258">
        <v>788.572021484375</v>
      </c>
      <c r="B258">
        <v>224.30000305175781</v>
      </c>
    </row>
    <row r="259" spans="1:2" x14ac:dyDescent="0.25">
      <c r="A259">
        <v>788.583984375</v>
      </c>
      <c r="B259">
        <v>223.69999694824219</v>
      </c>
    </row>
    <row r="260" spans="1:2" x14ac:dyDescent="0.25">
      <c r="A260">
        <v>788.59600830078125</v>
      </c>
      <c r="B260">
        <v>254</v>
      </c>
    </row>
    <row r="261" spans="1:2" x14ac:dyDescent="0.25">
      <c r="A261">
        <v>788.60797119140625</v>
      </c>
      <c r="B261">
        <v>343.79998779296875</v>
      </c>
    </row>
    <row r="262" spans="1:2" x14ac:dyDescent="0.25">
      <c r="A262">
        <v>788.6209716796875</v>
      </c>
      <c r="B262">
        <v>360.29998779296875</v>
      </c>
    </row>
    <row r="263" spans="1:2" x14ac:dyDescent="0.25">
      <c r="A263">
        <v>788.63299560546875</v>
      </c>
      <c r="B263">
        <v>303.29998779296875</v>
      </c>
    </row>
    <row r="264" spans="1:2" x14ac:dyDescent="0.25">
      <c r="A264">
        <v>788.64501953125</v>
      </c>
      <c r="B264">
        <v>255</v>
      </c>
    </row>
    <row r="265" spans="1:2" x14ac:dyDescent="0.25">
      <c r="A265">
        <v>788.656982421875</v>
      </c>
      <c r="B265">
        <v>244</v>
      </c>
    </row>
    <row r="266" spans="1:2" x14ac:dyDescent="0.25">
      <c r="A266">
        <v>788.66998291015625</v>
      </c>
      <c r="B266">
        <v>394.5</v>
      </c>
    </row>
    <row r="267" spans="1:2" x14ac:dyDescent="0.25">
      <c r="A267">
        <v>788.6820068359375</v>
      </c>
      <c r="B267">
        <v>621.79998779296875</v>
      </c>
    </row>
    <row r="268" spans="1:2" x14ac:dyDescent="0.25">
      <c r="A268">
        <v>788.6939697265625</v>
      </c>
      <c r="B268">
        <v>688.5</v>
      </c>
    </row>
    <row r="269" spans="1:2" x14ac:dyDescent="0.25">
      <c r="A269">
        <v>788.70599365234375</v>
      </c>
      <c r="B269">
        <v>624.70001220703125</v>
      </c>
    </row>
    <row r="270" spans="1:2" x14ac:dyDescent="0.25">
      <c r="A270">
        <v>788.718994140625</v>
      </c>
      <c r="B270">
        <v>550</v>
      </c>
    </row>
    <row r="271" spans="1:2" x14ac:dyDescent="0.25">
      <c r="A271">
        <v>788.73101806640625</v>
      </c>
      <c r="B271">
        <v>537.5</v>
      </c>
    </row>
    <row r="272" spans="1:2" x14ac:dyDescent="0.25">
      <c r="A272">
        <v>788.74298095703125</v>
      </c>
      <c r="B272">
        <v>604</v>
      </c>
    </row>
    <row r="273" spans="1:2" x14ac:dyDescent="0.25">
      <c r="A273">
        <v>788.7550048828125</v>
      </c>
      <c r="B273">
        <v>634.29998779296875</v>
      </c>
    </row>
    <row r="274" spans="1:2" x14ac:dyDescent="0.25">
      <c r="A274">
        <v>788.76800537109375</v>
      </c>
      <c r="B274">
        <v>620.70001220703125</v>
      </c>
    </row>
    <row r="275" spans="1:2" x14ac:dyDescent="0.25">
      <c r="A275">
        <v>788.780029296875</v>
      </c>
      <c r="B275">
        <v>681.5</v>
      </c>
    </row>
    <row r="276" spans="1:2" x14ac:dyDescent="0.25">
      <c r="A276">
        <v>788.7919921875</v>
      </c>
      <c r="B276">
        <v>968.79998779296875</v>
      </c>
    </row>
    <row r="277" spans="1:2" x14ac:dyDescent="0.25">
      <c r="A277">
        <v>788.80499267578125</v>
      </c>
      <c r="B277">
        <v>1694</v>
      </c>
    </row>
    <row r="278" spans="1:2" x14ac:dyDescent="0.25">
      <c r="A278">
        <v>788.8170166015625</v>
      </c>
      <c r="B278">
        <v>4372</v>
      </c>
    </row>
    <row r="279" spans="1:2" x14ac:dyDescent="0.25">
      <c r="A279">
        <v>788.8289794921875</v>
      </c>
      <c r="B279">
        <v>20690</v>
      </c>
    </row>
    <row r="280" spans="1:2" x14ac:dyDescent="0.25">
      <c r="A280">
        <v>788.84100341796875</v>
      </c>
      <c r="B280">
        <v>77620</v>
      </c>
    </row>
    <row r="281" spans="1:2" x14ac:dyDescent="0.25">
      <c r="A281">
        <v>788.85400390625</v>
      </c>
      <c r="B281">
        <v>145600</v>
      </c>
    </row>
    <row r="282" spans="1:2" x14ac:dyDescent="0.25">
      <c r="A282">
        <v>788.86602783203125</v>
      </c>
      <c r="B282">
        <v>136800</v>
      </c>
    </row>
    <row r="283" spans="1:2" x14ac:dyDescent="0.25">
      <c r="A283">
        <v>788.87799072265625</v>
      </c>
      <c r="B283">
        <v>64690</v>
      </c>
    </row>
    <row r="284" spans="1:2" x14ac:dyDescent="0.25">
      <c r="A284">
        <v>788.8900146484375</v>
      </c>
      <c r="B284">
        <v>15880</v>
      </c>
    </row>
    <row r="285" spans="1:2" x14ac:dyDescent="0.25">
      <c r="A285">
        <v>788.90301513671875</v>
      </c>
      <c r="B285">
        <v>3188</v>
      </c>
    </row>
    <row r="286" spans="1:2" x14ac:dyDescent="0.25">
      <c r="A286">
        <v>788.91497802734375</v>
      </c>
      <c r="B286">
        <v>1217</v>
      </c>
    </row>
    <row r="287" spans="1:2" x14ac:dyDescent="0.25">
      <c r="A287">
        <v>788.927001953125</v>
      </c>
      <c r="B287">
        <v>1174</v>
      </c>
    </row>
    <row r="288" spans="1:2" x14ac:dyDescent="0.25">
      <c r="A288">
        <v>788.93902587890625</v>
      </c>
      <c r="B288">
        <v>1146</v>
      </c>
    </row>
    <row r="289" spans="1:2" x14ac:dyDescent="0.25">
      <c r="A289">
        <v>788.9520263671875</v>
      </c>
      <c r="B289">
        <v>902.5</v>
      </c>
    </row>
    <row r="290" spans="1:2" x14ac:dyDescent="0.25">
      <c r="A290">
        <v>788.9639892578125</v>
      </c>
      <c r="B290">
        <v>622</v>
      </c>
    </row>
    <row r="291" spans="1:2" x14ac:dyDescent="0.25">
      <c r="A291">
        <v>788.97601318359375</v>
      </c>
      <c r="B291">
        <v>424.5</v>
      </c>
    </row>
    <row r="292" spans="1:2" x14ac:dyDescent="0.25">
      <c r="A292">
        <v>788.98797607421875</v>
      </c>
      <c r="B292">
        <v>326.5</v>
      </c>
    </row>
    <row r="293" spans="1:2" x14ac:dyDescent="0.25">
      <c r="A293">
        <v>789.0009765625</v>
      </c>
      <c r="B293">
        <v>334.20001220703125</v>
      </c>
    </row>
    <row r="294" spans="1:2" x14ac:dyDescent="0.25">
      <c r="A294">
        <v>789.01300048828125</v>
      </c>
      <c r="B294">
        <v>451.79998779296875</v>
      </c>
    </row>
    <row r="295" spans="1:2" x14ac:dyDescent="0.25">
      <c r="A295">
        <v>789.0250244140625</v>
      </c>
      <c r="B295">
        <v>481.29998779296875</v>
      </c>
    </row>
    <row r="296" spans="1:2" x14ac:dyDescent="0.25">
      <c r="A296">
        <v>789.0369873046875</v>
      </c>
      <c r="B296">
        <v>378.79998779296875</v>
      </c>
    </row>
    <row r="297" spans="1:2" x14ac:dyDescent="0.25">
      <c r="A297">
        <v>789.04998779296875</v>
      </c>
      <c r="B297">
        <v>368.79998779296875</v>
      </c>
    </row>
    <row r="298" spans="1:2" x14ac:dyDescent="0.25">
      <c r="A298">
        <v>789.06201171875</v>
      </c>
      <c r="B298">
        <v>420.5</v>
      </c>
    </row>
    <row r="299" spans="1:2" x14ac:dyDescent="0.25">
      <c r="A299">
        <v>789.073974609375</v>
      </c>
      <c r="B299">
        <v>391</v>
      </c>
    </row>
    <row r="300" spans="1:2" x14ac:dyDescent="0.25">
      <c r="A300">
        <v>789.08599853515625</v>
      </c>
      <c r="B300">
        <v>396</v>
      </c>
    </row>
    <row r="301" spans="1:2" x14ac:dyDescent="0.25">
      <c r="A301">
        <v>789.0989990234375</v>
      </c>
      <c r="B301">
        <v>460.5</v>
      </c>
    </row>
    <row r="302" spans="1:2" x14ac:dyDescent="0.25">
      <c r="A302">
        <v>789.11102294921875</v>
      </c>
      <c r="B302">
        <v>480.79998779296875</v>
      </c>
    </row>
    <row r="303" spans="1:2" x14ac:dyDescent="0.25">
      <c r="A303">
        <v>789.12298583984375</v>
      </c>
      <c r="B303">
        <v>447.79998779296875</v>
      </c>
    </row>
    <row r="304" spans="1:2" x14ac:dyDescent="0.25">
      <c r="A304">
        <v>789.135986328125</v>
      </c>
      <c r="B304">
        <v>362.70001220703125</v>
      </c>
    </row>
    <row r="305" spans="1:2" x14ac:dyDescent="0.25">
      <c r="A305">
        <v>789.14801025390625</v>
      </c>
      <c r="B305">
        <v>341.29998779296875</v>
      </c>
    </row>
    <row r="306" spans="1:2" x14ac:dyDescent="0.25">
      <c r="A306">
        <v>789.15997314453125</v>
      </c>
      <c r="B306">
        <v>376.79998779296875</v>
      </c>
    </row>
    <row r="307" spans="1:2" x14ac:dyDescent="0.25">
      <c r="A307">
        <v>789.1719970703125</v>
      </c>
      <c r="B307">
        <v>363.20001220703125</v>
      </c>
    </row>
    <row r="308" spans="1:2" x14ac:dyDescent="0.25">
      <c r="A308">
        <v>789.18499755859375</v>
      </c>
      <c r="B308">
        <v>382.79998779296875</v>
      </c>
    </row>
    <row r="309" spans="1:2" x14ac:dyDescent="0.25">
      <c r="A309">
        <v>789.197021484375</v>
      </c>
      <c r="B309">
        <v>378.29998779296875</v>
      </c>
    </row>
    <row r="310" spans="1:2" x14ac:dyDescent="0.25">
      <c r="A310">
        <v>789.208984375</v>
      </c>
      <c r="B310">
        <v>308.70001220703125</v>
      </c>
    </row>
    <row r="311" spans="1:2" x14ac:dyDescent="0.25">
      <c r="A311">
        <v>789.22100830078125</v>
      </c>
      <c r="B311">
        <v>309</v>
      </c>
    </row>
    <row r="312" spans="1:2" x14ac:dyDescent="0.25">
      <c r="A312">
        <v>789.2340087890625</v>
      </c>
      <c r="B312">
        <v>365.5</v>
      </c>
    </row>
    <row r="313" spans="1:2" x14ac:dyDescent="0.25">
      <c r="A313">
        <v>789.2459716796875</v>
      </c>
      <c r="B313">
        <v>432.5</v>
      </c>
    </row>
    <row r="314" spans="1:2" x14ac:dyDescent="0.25">
      <c r="A314">
        <v>789.25799560546875</v>
      </c>
      <c r="B314">
        <v>533.5</v>
      </c>
    </row>
    <row r="315" spans="1:2" x14ac:dyDescent="0.25">
      <c r="A315">
        <v>789.27099609375</v>
      </c>
      <c r="B315">
        <v>673.70001220703125</v>
      </c>
    </row>
    <row r="316" spans="1:2" x14ac:dyDescent="0.25">
      <c r="A316">
        <v>789.28302001953125</v>
      </c>
      <c r="B316">
        <v>781.70001220703125</v>
      </c>
    </row>
    <row r="317" spans="1:2" x14ac:dyDescent="0.25">
      <c r="A317">
        <v>789.29498291015625</v>
      </c>
      <c r="B317">
        <v>868</v>
      </c>
    </row>
    <row r="318" spans="1:2" x14ac:dyDescent="0.25">
      <c r="A318">
        <v>789.3070068359375</v>
      </c>
      <c r="B318">
        <v>1235</v>
      </c>
    </row>
    <row r="319" spans="1:2" x14ac:dyDescent="0.25">
      <c r="A319">
        <v>789.32000732421875</v>
      </c>
      <c r="B319">
        <v>3928</v>
      </c>
    </row>
    <row r="320" spans="1:2" x14ac:dyDescent="0.25">
      <c r="A320">
        <v>789.33197021484375</v>
      </c>
      <c r="B320">
        <v>22490</v>
      </c>
    </row>
    <row r="321" spans="1:2" x14ac:dyDescent="0.25">
      <c r="A321">
        <v>789.343994140625</v>
      </c>
      <c r="B321">
        <v>89740</v>
      </c>
    </row>
    <row r="322" spans="1:2" x14ac:dyDescent="0.25">
      <c r="A322">
        <v>789.35601806640625</v>
      </c>
      <c r="B322">
        <v>170400</v>
      </c>
    </row>
    <row r="323" spans="1:2" x14ac:dyDescent="0.25">
      <c r="A323">
        <v>789.3690185546875</v>
      </c>
      <c r="B323">
        <v>158200</v>
      </c>
    </row>
    <row r="324" spans="1:2" x14ac:dyDescent="0.25">
      <c r="A324">
        <v>789.3809814453125</v>
      </c>
      <c r="B324">
        <v>72160</v>
      </c>
    </row>
    <row r="325" spans="1:2" x14ac:dyDescent="0.25">
      <c r="A325">
        <v>789.39300537109375</v>
      </c>
      <c r="B325">
        <v>16490</v>
      </c>
    </row>
    <row r="326" spans="1:2" x14ac:dyDescent="0.25">
      <c r="A326">
        <v>789.405029296875</v>
      </c>
      <c r="B326">
        <v>3374</v>
      </c>
    </row>
    <row r="327" spans="1:2" x14ac:dyDescent="0.25">
      <c r="A327">
        <v>789.41802978515625</v>
      </c>
      <c r="B327">
        <v>1346</v>
      </c>
    </row>
    <row r="328" spans="1:2" x14ac:dyDescent="0.25">
      <c r="A328">
        <v>789.42999267578125</v>
      </c>
      <c r="B328">
        <v>1047</v>
      </c>
    </row>
    <row r="329" spans="1:2" x14ac:dyDescent="0.25">
      <c r="A329">
        <v>789.4420166015625</v>
      </c>
      <c r="B329">
        <v>996.29998779296875</v>
      </c>
    </row>
    <row r="330" spans="1:2" x14ac:dyDescent="0.25">
      <c r="A330">
        <v>789.4539794921875</v>
      </c>
      <c r="B330">
        <v>790.70001220703125</v>
      </c>
    </row>
    <row r="331" spans="1:2" x14ac:dyDescent="0.25">
      <c r="A331">
        <v>789.46697998046875</v>
      </c>
      <c r="B331">
        <v>547.5</v>
      </c>
    </row>
    <row r="332" spans="1:2" x14ac:dyDescent="0.25">
      <c r="A332">
        <v>789.47900390625</v>
      </c>
      <c r="B332">
        <v>417.79998779296875</v>
      </c>
    </row>
    <row r="333" spans="1:2" x14ac:dyDescent="0.25">
      <c r="A333">
        <v>789.49102783203125</v>
      </c>
      <c r="B333">
        <v>401</v>
      </c>
    </row>
    <row r="334" spans="1:2" x14ac:dyDescent="0.25">
      <c r="A334">
        <v>789.5040283203125</v>
      </c>
      <c r="B334">
        <v>407.20001220703125</v>
      </c>
    </row>
    <row r="335" spans="1:2" x14ac:dyDescent="0.25">
      <c r="A335">
        <v>789.5159912109375</v>
      </c>
      <c r="B335">
        <v>363.20001220703125</v>
      </c>
    </row>
    <row r="336" spans="1:2" x14ac:dyDescent="0.25">
      <c r="A336">
        <v>789.52801513671875</v>
      </c>
      <c r="B336">
        <v>297</v>
      </c>
    </row>
    <row r="337" spans="1:2" x14ac:dyDescent="0.25">
      <c r="A337">
        <v>789.53997802734375</v>
      </c>
      <c r="B337">
        <v>341.79998779296875</v>
      </c>
    </row>
    <row r="338" spans="1:2" x14ac:dyDescent="0.25">
      <c r="A338">
        <v>789.552978515625</v>
      </c>
      <c r="B338">
        <v>427.70001220703125</v>
      </c>
    </row>
    <row r="339" spans="1:2" x14ac:dyDescent="0.25">
      <c r="A339">
        <v>789.56500244140625</v>
      </c>
      <c r="B339">
        <v>380</v>
      </c>
    </row>
    <row r="340" spans="1:2" x14ac:dyDescent="0.25">
      <c r="A340">
        <v>789.5770263671875</v>
      </c>
      <c r="B340">
        <v>333.70001220703125</v>
      </c>
    </row>
    <row r="341" spans="1:2" x14ac:dyDescent="0.25">
      <c r="A341">
        <v>789.5889892578125</v>
      </c>
      <c r="B341">
        <v>414</v>
      </c>
    </row>
    <row r="342" spans="1:2" x14ac:dyDescent="0.25">
      <c r="A342">
        <v>789.60198974609375</v>
      </c>
      <c r="B342">
        <v>561.70001220703125</v>
      </c>
    </row>
    <row r="343" spans="1:2" x14ac:dyDescent="0.25">
      <c r="A343">
        <v>789.614013671875</v>
      </c>
      <c r="B343">
        <v>679.5</v>
      </c>
    </row>
    <row r="344" spans="1:2" x14ac:dyDescent="0.25">
      <c r="A344">
        <v>789.6259765625</v>
      </c>
      <c r="B344">
        <v>638.5</v>
      </c>
    </row>
    <row r="345" spans="1:2" x14ac:dyDescent="0.25">
      <c r="A345">
        <v>789.63800048828125</v>
      </c>
      <c r="B345">
        <v>448.5</v>
      </c>
    </row>
    <row r="346" spans="1:2" x14ac:dyDescent="0.25">
      <c r="A346">
        <v>789.6510009765625</v>
      </c>
      <c r="B346">
        <v>364.5</v>
      </c>
    </row>
    <row r="347" spans="1:2" x14ac:dyDescent="0.25">
      <c r="A347">
        <v>789.66302490234375</v>
      </c>
      <c r="B347">
        <v>437</v>
      </c>
    </row>
    <row r="348" spans="1:2" x14ac:dyDescent="0.25">
      <c r="A348">
        <v>789.67498779296875</v>
      </c>
      <c r="B348">
        <v>452.29998779296875</v>
      </c>
    </row>
    <row r="349" spans="1:2" x14ac:dyDescent="0.25">
      <c r="A349">
        <v>789.68798828125</v>
      </c>
      <c r="B349">
        <v>429.79998779296875</v>
      </c>
    </row>
    <row r="350" spans="1:2" x14ac:dyDescent="0.25">
      <c r="A350">
        <v>789.70001220703125</v>
      </c>
      <c r="B350">
        <v>446.29998779296875</v>
      </c>
    </row>
    <row r="351" spans="1:2" x14ac:dyDescent="0.25">
      <c r="A351">
        <v>789.71197509765625</v>
      </c>
      <c r="B351">
        <v>436.20001220703125</v>
      </c>
    </row>
    <row r="352" spans="1:2" x14ac:dyDescent="0.25">
      <c r="A352">
        <v>789.7239990234375</v>
      </c>
      <c r="B352">
        <v>482.20001220703125</v>
      </c>
    </row>
    <row r="353" spans="1:2" x14ac:dyDescent="0.25">
      <c r="A353">
        <v>789.73699951171875</v>
      </c>
      <c r="B353">
        <v>593.29998779296875</v>
      </c>
    </row>
    <row r="354" spans="1:2" x14ac:dyDescent="0.25">
      <c r="A354">
        <v>789.7490234375</v>
      </c>
      <c r="B354">
        <v>669.20001220703125</v>
      </c>
    </row>
    <row r="355" spans="1:2" x14ac:dyDescent="0.25">
      <c r="A355">
        <v>789.760986328125</v>
      </c>
      <c r="B355">
        <v>744.70001220703125</v>
      </c>
    </row>
    <row r="356" spans="1:2" x14ac:dyDescent="0.25">
      <c r="A356">
        <v>789.77301025390625</v>
      </c>
      <c r="B356">
        <v>788.5</v>
      </c>
    </row>
    <row r="357" spans="1:2" x14ac:dyDescent="0.25">
      <c r="A357">
        <v>789.7860107421875</v>
      </c>
      <c r="B357">
        <v>780</v>
      </c>
    </row>
    <row r="358" spans="1:2" x14ac:dyDescent="0.25">
      <c r="A358">
        <v>789.7979736328125</v>
      </c>
      <c r="B358">
        <v>838.5</v>
      </c>
    </row>
    <row r="359" spans="1:2" x14ac:dyDescent="0.25">
      <c r="A359">
        <v>789.80999755859375</v>
      </c>
      <c r="B359">
        <v>1222</v>
      </c>
    </row>
    <row r="360" spans="1:2" x14ac:dyDescent="0.25">
      <c r="A360">
        <v>789.822998046875</v>
      </c>
      <c r="B360">
        <v>4009</v>
      </c>
    </row>
    <row r="361" spans="1:2" x14ac:dyDescent="0.25">
      <c r="A361">
        <v>789.83502197265625</v>
      </c>
      <c r="B361">
        <v>22660</v>
      </c>
    </row>
    <row r="362" spans="1:2" x14ac:dyDescent="0.25">
      <c r="A362">
        <v>789.84698486328125</v>
      </c>
      <c r="B362">
        <v>85200</v>
      </c>
    </row>
    <row r="363" spans="1:2" x14ac:dyDescent="0.25">
      <c r="A363">
        <v>789.8590087890625</v>
      </c>
      <c r="B363">
        <v>158200</v>
      </c>
    </row>
    <row r="364" spans="1:2" x14ac:dyDescent="0.25">
      <c r="A364">
        <v>789.87200927734375</v>
      </c>
      <c r="B364">
        <v>146900</v>
      </c>
    </row>
    <row r="365" spans="1:2" x14ac:dyDescent="0.25">
      <c r="A365">
        <v>789.88397216796875</v>
      </c>
      <c r="B365">
        <v>67360</v>
      </c>
    </row>
    <row r="366" spans="1:2" x14ac:dyDescent="0.25">
      <c r="A366">
        <v>789.89599609375</v>
      </c>
      <c r="B366">
        <v>15080</v>
      </c>
    </row>
    <row r="367" spans="1:2" x14ac:dyDescent="0.25">
      <c r="A367">
        <v>789.90802001953125</v>
      </c>
      <c r="B367">
        <v>2915</v>
      </c>
    </row>
    <row r="368" spans="1:2" x14ac:dyDescent="0.25">
      <c r="A368">
        <v>789.9210205078125</v>
      </c>
      <c r="B368">
        <v>1221</v>
      </c>
    </row>
    <row r="369" spans="1:2" x14ac:dyDescent="0.25">
      <c r="A369">
        <v>789.9329833984375</v>
      </c>
      <c r="B369">
        <v>1060</v>
      </c>
    </row>
    <row r="370" spans="1:2" x14ac:dyDescent="0.25">
      <c r="A370">
        <v>789.94500732421875</v>
      </c>
      <c r="B370">
        <v>1048</v>
      </c>
    </row>
    <row r="371" spans="1:2" x14ac:dyDescent="0.25">
      <c r="A371">
        <v>789.95697021484375</v>
      </c>
      <c r="B371">
        <v>820.29998779296875</v>
      </c>
    </row>
    <row r="372" spans="1:2" x14ac:dyDescent="0.25">
      <c r="A372">
        <v>789.969970703125</v>
      </c>
      <c r="B372">
        <v>534.79998779296875</v>
      </c>
    </row>
    <row r="373" spans="1:2" x14ac:dyDescent="0.25">
      <c r="A373">
        <v>789.98199462890625</v>
      </c>
      <c r="B373">
        <v>385.5</v>
      </c>
    </row>
    <row r="374" spans="1:2" x14ac:dyDescent="0.25">
      <c r="A374">
        <v>789.9940185546875</v>
      </c>
      <c r="B374">
        <v>355</v>
      </c>
    </row>
    <row r="375" spans="1:2" x14ac:dyDescent="0.25">
      <c r="A375">
        <v>790.00701904296875</v>
      </c>
      <c r="B375">
        <v>372</v>
      </c>
    </row>
    <row r="376" spans="1:2" x14ac:dyDescent="0.25">
      <c r="A376">
        <v>790.01898193359375</v>
      </c>
      <c r="B376">
        <v>370.5</v>
      </c>
    </row>
    <row r="377" spans="1:2" x14ac:dyDescent="0.25">
      <c r="A377">
        <v>790.031005859375</v>
      </c>
      <c r="B377">
        <v>338</v>
      </c>
    </row>
    <row r="378" spans="1:2" x14ac:dyDescent="0.25">
      <c r="A378">
        <v>790.04302978515625</v>
      </c>
      <c r="B378">
        <v>263.5</v>
      </c>
    </row>
    <row r="379" spans="1:2" x14ac:dyDescent="0.25">
      <c r="A379">
        <v>790.0560302734375</v>
      </c>
      <c r="B379">
        <v>196.5</v>
      </c>
    </row>
    <row r="380" spans="1:2" x14ac:dyDescent="0.25">
      <c r="A380">
        <v>790.0679931640625</v>
      </c>
      <c r="B380">
        <v>173.5</v>
      </c>
    </row>
    <row r="381" spans="1:2" x14ac:dyDescent="0.25">
      <c r="A381">
        <v>790.08001708984375</v>
      </c>
      <c r="B381">
        <v>196.5</v>
      </c>
    </row>
    <row r="382" spans="1:2" x14ac:dyDescent="0.25">
      <c r="A382">
        <v>790.09197998046875</v>
      </c>
      <c r="B382">
        <v>297.79998779296875</v>
      </c>
    </row>
    <row r="383" spans="1:2" x14ac:dyDescent="0.25">
      <c r="A383">
        <v>790.10498046875</v>
      </c>
      <c r="B383">
        <v>424.20001220703125</v>
      </c>
    </row>
    <row r="384" spans="1:2" x14ac:dyDescent="0.25">
      <c r="A384">
        <v>790.11700439453125</v>
      </c>
      <c r="B384">
        <v>493.29998779296875</v>
      </c>
    </row>
    <row r="385" spans="1:2" x14ac:dyDescent="0.25">
      <c r="A385">
        <v>790.1290283203125</v>
      </c>
      <c r="B385">
        <v>497.79998779296875</v>
      </c>
    </row>
    <row r="386" spans="1:2" x14ac:dyDescent="0.25">
      <c r="A386">
        <v>790.14202880859375</v>
      </c>
      <c r="B386">
        <v>419.20001220703125</v>
      </c>
    </row>
    <row r="387" spans="1:2" x14ac:dyDescent="0.25">
      <c r="A387">
        <v>790.15399169921875</v>
      </c>
      <c r="B387">
        <v>345</v>
      </c>
    </row>
    <row r="388" spans="1:2" x14ac:dyDescent="0.25">
      <c r="A388">
        <v>790.166015625</v>
      </c>
      <c r="B388">
        <v>384.79998779296875</v>
      </c>
    </row>
    <row r="389" spans="1:2" x14ac:dyDescent="0.25">
      <c r="A389">
        <v>790.177978515625</v>
      </c>
      <c r="B389">
        <v>390.79998779296875</v>
      </c>
    </row>
    <row r="390" spans="1:2" x14ac:dyDescent="0.25">
      <c r="A390">
        <v>790.19097900390625</v>
      </c>
      <c r="B390">
        <v>341.5</v>
      </c>
    </row>
    <row r="391" spans="1:2" x14ac:dyDescent="0.25">
      <c r="A391">
        <v>790.2030029296875</v>
      </c>
      <c r="B391">
        <v>430.79998779296875</v>
      </c>
    </row>
    <row r="392" spans="1:2" x14ac:dyDescent="0.25">
      <c r="A392">
        <v>790.21502685546875</v>
      </c>
      <c r="B392">
        <v>484.29998779296875</v>
      </c>
    </row>
    <row r="393" spans="1:2" x14ac:dyDescent="0.25">
      <c r="A393">
        <v>790.22698974609375</v>
      </c>
      <c r="B393">
        <v>390.20001220703125</v>
      </c>
    </row>
    <row r="394" spans="1:2" x14ac:dyDescent="0.25">
      <c r="A394">
        <v>790.239990234375</v>
      </c>
      <c r="B394">
        <v>450</v>
      </c>
    </row>
    <row r="395" spans="1:2" x14ac:dyDescent="0.25">
      <c r="A395">
        <v>790.25201416015625</v>
      </c>
      <c r="B395">
        <v>558.5</v>
      </c>
    </row>
    <row r="396" spans="1:2" x14ac:dyDescent="0.25">
      <c r="A396">
        <v>790.26397705078125</v>
      </c>
      <c r="B396">
        <v>469.20001220703125</v>
      </c>
    </row>
    <row r="397" spans="1:2" x14ac:dyDescent="0.25">
      <c r="A397">
        <v>790.2769775390625</v>
      </c>
      <c r="B397">
        <v>399.79998779296875</v>
      </c>
    </row>
    <row r="398" spans="1:2" x14ac:dyDescent="0.25">
      <c r="A398">
        <v>790.28900146484375</v>
      </c>
      <c r="B398">
        <v>552.29998779296875</v>
      </c>
    </row>
    <row r="399" spans="1:2" x14ac:dyDescent="0.25">
      <c r="A399">
        <v>790.301025390625</v>
      </c>
      <c r="B399">
        <v>845.70001220703125</v>
      </c>
    </row>
    <row r="400" spans="1:2" x14ac:dyDescent="0.25">
      <c r="A400">
        <v>790.31298828125</v>
      </c>
      <c r="B400">
        <v>1365</v>
      </c>
    </row>
    <row r="401" spans="1:2" x14ac:dyDescent="0.25">
      <c r="A401">
        <v>790.32598876953125</v>
      </c>
      <c r="B401">
        <v>4460</v>
      </c>
    </row>
    <row r="402" spans="1:2" x14ac:dyDescent="0.25">
      <c r="A402">
        <v>790.3380126953125</v>
      </c>
      <c r="B402">
        <v>20590</v>
      </c>
    </row>
    <row r="403" spans="1:2" x14ac:dyDescent="0.25">
      <c r="A403">
        <v>790.3499755859375</v>
      </c>
      <c r="B403">
        <v>66650</v>
      </c>
    </row>
    <row r="404" spans="1:2" x14ac:dyDescent="0.25">
      <c r="A404">
        <v>790.36199951171875</v>
      </c>
      <c r="B404">
        <v>113400</v>
      </c>
    </row>
    <row r="405" spans="1:2" x14ac:dyDescent="0.25">
      <c r="A405">
        <v>790.375</v>
      </c>
      <c r="B405">
        <v>99620</v>
      </c>
    </row>
    <row r="406" spans="1:2" x14ac:dyDescent="0.25">
      <c r="A406">
        <v>790.38702392578125</v>
      </c>
      <c r="B406">
        <v>45460</v>
      </c>
    </row>
    <row r="407" spans="1:2" x14ac:dyDescent="0.25">
      <c r="A407">
        <v>790.39898681640625</v>
      </c>
      <c r="B407">
        <v>11710</v>
      </c>
    </row>
    <row r="408" spans="1:2" x14ac:dyDescent="0.25">
      <c r="A408">
        <v>790.4119873046875</v>
      </c>
      <c r="B408">
        <v>2917</v>
      </c>
    </row>
    <row r="409" spans="1:2" x14ac:dyDescent="0.25">
      <c r="A409">
        <v>790.42401123046875</v>
      </c>
      <c r="B409">
        <v>1223</v>
      </c>
    </row>
    <row r="410" spans="1:2" x14ac:dyDescent="0.25">
      <c r="A410">
        <v>790.43597412109375</v>
      </c>
      <c r="B410">
        <v>880</v>
      </c>
    </row>
    <row r="411" spans="1:2" x14ac:dyDescent="0.25">
      <c r="A411">
        <v>790.447998046875</v>
      </c>
      <c r="B411">
        <v>702</v>
      </c>
    </row>
    <row r="412" spans="1:2" x14ac:dyDescent="0.25">
      <c r="A412">
        <v>790.46099853515625</v>
      </c>
      <c r="B412">
        <v>443.29998779296875</v>
      </c>
    </row>
    <row r="413" spans="1:2" x14ac:dyDescent="0.25">
      <c r="A413">
        <v>790.4730224609375</v>
      </c>
      <c r="B413">
        <v>294.20001220703125</v>
      </c>
    </row>
    <row r="414" spans="1:2" x14ac:dyDescent="0.25">
      <c r="A414">
        <v>790.4849853515625</v>
      </c>
      <c r="B414">
        <v>282</v>
      </c>
    </row>
    <row r="415" spans="1:2" x14ac:dyDescent="0.25">
      <c r="A415">
        <v>790.49700927734375</v>
      </c>
      <c r="B415">
        <v>299.5</v>
      </c>
    </row>
    <row r="416" spans="1:2" x14ac:dyDescent="0.25">
      <c r="A416">
        <v>790.510009765625</v>
      </c>
      <c r="B416">
        <v>379.70001220703125</v>
      </c>
    </row>
    <row r="417" spans="1:2" x14ac:dyDescent="0.25">
      <c r="A417">
        <v>790.52197265625</v>
      </c>
      <c r="B417">
        <v>435.70001220703125</v>
      </c>
    </row>
    <row r="418" spans="1:2" x14ac:dyDescent="0.25">
      <c r="A418">
        <v>790.53399658203125</v>
      </c>
      <c r="B418">
        <v>395.79998779296875</v>
      </c>
    </row>
    <row r="419" spans="1:2" x14ac:dyDescent="0.25">
      <c r="A419">
        <v>790.5469970703125</v>
      </c>
      <c r="B419">
        <v>317.79998779296875</v>
      </c>
    </row>
    <row r="420" spans="1:2" x14ac:dyDescent="0.25">
      <c r="A420">
        <v>790.55902099609375</v>
      </c>
      <c r="B420">
        <v>224.5</v>
      </c>
    </row>
    <row r="421" spans="1:2" x14ac:dyDescent="0.25">
      <c r="A421">
        <v>790.57098388671875</v>
      </c>
      <c r="B421">
        <v>238</v>
      </c>
    </row>
    <row r="422" spans="1:2" x14ac:dyDescent="0.25">
      <c r="A422">
        <v>790.5830078125</v>
      </c>
      <c r="B422">
        <v>318.5</v>
      </c>
    </row>
    <row r="423" spans="1:2" x14ac:dyDescent="0.25">
      <c r="A423">
        <v>790.59600830078125</v>
      </c>
      <c r="B423">
        <v>283</v>
      </c>
    </row>
    <row r="424" spans="1:2" x14ac:dyDescent="0.25">
      <c r="A424">
        <v>790.60797119140625</v>
      </c>
      <c r="B424">
        <v>266.79998779296875</v>
      </c>
    </row>
    <row r="425" spans="1:2" x14ac:dyDescent="0.25">
      <c r="A425">
        <v>790.6199951171875</v>
      </c>
      <c r="B425">
        <v>370</v>
      </c>
    </row>
    <row r="426" spans="1:2" x14ac:dyDescent="0.25">
      <c r="A426">
        <v>790.63299560546875</v>
      </c>
      <c r="B426">
        <v>396.70001220703125</v>
      </c>
    </row>
    <row r="427" spans="1:2" x14ac:dyDescent="0.25">
      <c r="A427">
        <v>790.64501953125</v>
      </c>
      <c r="B427">
        <v>341.79998779296875</v>
      </c>
    </row>
    <row r="428" spans="1:2" x14ac:dyDescent="0.25">
      <c r="A428">
        <v>790.656982421875</v>
      </c>
      <c r="B428">
        <v>322.79998779296875</v>
      </c>
    </row>
    <row r="429" spans="1:2" x14ac:dyDescent="0.25">
      <c r="A429">
        <v>790.66900634765625</v>
      </c>
      <c r="B429">
        <v>350.5</v>
      </c>
    </row>
    <row r="430" spans="1:2" x14ac:dyDescent="0.25">
      <c r="A430">
        <v>790.6820068359375</v>
      </c>
      <c r="B430">
        <v>425</v>
      </c>
    </row>
    <row r="431" spans="1:2" x14ac:dyDescent="0.25">
      <c r="A431">
        <v>790.6939697265625</v>
      </c>
      <c r="B431">
        <v>493.29998779296875</v>
      </c>
    </row>
    <row r="432" spans="1:2" x14ac:dyDescent="0.25">
      <c r="A432">
        <v>790.70599365234375</v>
      </c>
      <c r="B432">
        <v>520.20001220703125</v>
      </c>
    </row>
    <row r="433" spans="1:2" x14ac:dyDescent="0.25">
      <c r="A433">
        <v>790.718017578125</v>
      </c>
      <c r="B433">
        <v>499.5</v>
      </c>
    </row>
    <row r="434" spans="1:2" x14ac:dyDescent="0.25">
      <c r="A434">
        <v>790.73101806640625</v>
      </c>
      <c r="B434">
        <v>420.20001220703125</v>
      </c>
    </row>
    <row r="435" spans="1:2" x14ac:dyDescent="0.25">
      <c r="A435">
        <v>790.74298095703125</v>
      </c>
      <c r="B435">
        <v>351.29998779296875</v>
      </c>
    </row>
    <row r="436" spans="1:2" x14ac:dyDescent="0.25">
      <c r="A436">
        <v>790.7550048828125</v>
      </c>
      <c r="B436">
        <v>381.5</v>
      </c>
    </row>
    <row r="437" spans="1:2" x14ac:dyDescent="0.25">
      <c r="A437">
        <v>790.76800537109375</v>
      </c>
      <c r="B437">
        <v>450.5</v>
      </c>
    </row>
    <row r="438" spans="1:2" x14ac:dyDescent="0.25">
      <c r="A438">
        <v>790.780029296875</v>
      </c>
      <c r="B438">
        <v>458.20001220703125</v>
      </c>
    </row>
    <row r="439" spans="1:2" x14ac:dyDescent="0.25">
      <c r="A439">
        <v>790.7919921875</v>
      </c>
      <c r="B439">
        <v>424.5</v>
      </c>
    </row>
    <row r="440" spans="1:2" x14ac:dyDescent="0.25">
      <c r="A440">
        <v>790.80401611328125</v>
      </c>
      <c r="B440">
        <v>459.29998779296875</v>
      </c>
    </row>
    <row r="441" spans="1:2" x14ac:dyDescent="0.25">
      <c r="A441">
        <v>790.8170166015625</v>
      </c>
      <c r="B441">
        <v>1042</v>
      </c>
    </row>
    <row r="442" spans="1:2" x14ac:dyDescent="0.25">
      <c r="A442">
        <v>790.8289794921875</v>
      </c>
      <c r="B442">
        <v>3919</v>
      </c>
    </row>
    <row r="443" spans="1:2" x14ac:dyDescent="0.25">
      <c r="A443">
        <v>790.84100341796875</v>
      </c>
      <c r="B443">
        <v>15550</v>
      </c>
    </row>
    <row r="444" spans="1:2" x14ac:dyDescent="0.25">
      <c r="A444">
        <v>790.85302734375</v>
      </c>
      <c r="B444">
        <v>43590</v>
      </c>
    </row>
    <row r="445" spans="1:2" x14ac:dyDescent="0.25">
      <c r="A445">
        <v>790.86602783203125</v>
      </c>
      <c r="B445">
        <v>67650</v>
      </c>
    </row>
    <row r="446" spans="1:2" x14ac:dyDescent="0.25">
      <c r="A446">
        <v>790.87799072265625</v>
      </c>
      <c r="B446">
        <v>56920</v>
      </c>
    </row>
    <row r="447" spans="1:2" x14ac:dyDescent="0.25">
      <c r="A447">
        <v>790.8900146484375</v>
      </c>
      <c r="B447">
        <v>27160</v>
      </c>
    </row>
    <row r="448" spans="1:2" x14ac:dyDescent="0.25">
      <c r="A448">
        <v>790.90301513671875</v>
      </c>
      <c r="B448">
        <v>8757</v>
      </c>
    </row>
    <row r="449" spans="1:2" x14ac:dyDescent="0.25">
      <c r="A449">
        <v>790.91497802734375</v>
      </c>
      <c r="B449">
        <v>2789</v>
      </c>
    </row>
    <row r="450" spans="1:2" x14ac:dyDescent="0.25">
      <c r="A450">
        <v>790.927001953125</v>
      </c>
      <c r="B450">
        <v>1127</v>
      </c>
    </row>
    <row r="451" spans="1:2" x14ac:dyDescent="0.25">
      <c r="A451">
        <v>790.93902587890625</v>
      </c>
      <c r="B451">
        <v>686.70001220703125</v>
      </c>
    </row>
    <row r="452" spans="1:2" x14ac:dyDescent="0.25">
      <c r="A452">
        <v>790.9520263671875</v>
      </c>
      <c r="B452">
        <v>552.70001220703125</v>
      </c>
    </row>
    <row r="453" spans="1:2" x14ac:dyDescent="0.25">
      <c r="A453">
        <v>790.9639892578125</v>
      </c>
      <c r="B453">
        <v>408.5</v>
      </c>
    </row>
    <row r="454" spans="1:2" x14ac:dyDescent="0.25">
      <c r="A454">
        <v>790.97601318359375</v>
      </c>
      <c r="B454">
        <v>315.20001220703125</v>
      </c>
    </row>
    <row r="455" spans="1:2" x14ac:dyDescent="0.25">
      <c r="A455">
        <v>790.989013671875</v>
      </c>
      <c r="B455">
        <v>251.30000305175781</v>
      </c>
    </row>
    <row r="456" spans="1:2" x14ac:dyDescent="0.25">
      <c r="A456">
        <v>791.0009765625</v>
      </c>
      <c r="B456">
        <v>195.80000305175781</v>
      </c>
    </row>
    <row r="457" spans="1:2" x14ac:dyDescent="0.25">
      <c r="A457">
        <v>791.01300048828125</v>
      </c>
      <c r="B457">
        <v>210.5</v>
      </c>
    </row>
    <row r="458" spans="1:2" x14ac:dyDescent="0.25">
      <c r="A458">
        <v>791.0250244140625</v>
      </c>
      <c r="B458">
        <v>225.19999694824219</v>
      </c>
    </row>
    <row r="459" spans="1:2" x14ac:dyDescent="0.25">
      <c r="A459">
        <v>791.03802490234375</v>
      </c>
      <c r="B459">
        <v>206</v>
      </c>
    </row>
    <row r="460" spans="1:2" x14ac:dyDescent="0.25">
      <c r="A460">
        <v>791.04998779296875</v>
      </c>
      <c r="B460">
        <v>229.69999694824219</v>
      </c>
    </row>
    <row r="461" spans="1:2" x14ac:dyDescent="0.25">
      <c r="A461">
        <v>791.06201171875</v>
      </c>
      <c r="B461">
        <v>215.80000305175781</v>
      </c>
    </row>
    <row r="462" spans="1:2" x14ac:dyDescent="0.25">
      <c r="A462">
        <v>791.073974609375</v>
      </c>
      <c r="B462">
        <v>128.30000305175781</v>
      </c>
    </row>
    <row r="463" spans="1:2" x14ac:dyDescent="0.25">
      <c r="A463">
        <v>791.08697509765625</v>
      </c>
      <c r="B463">
        <v>118.5</v>
      </c>
    </row>
    <row r="464" spans="1:2" x14ac:dyDescent="0.25">
      <c r="A464">
        <v>791.0989990234375</v>
      </c>
      <c r="B464">
        <v>169.5</v>
      </c>
    </row>
    <row r="465" spans="1:2" x14ac:dyDescent="0.25">
      <c r="A465">
        <v>791.11102294921875</v>
      </c>
      <c r="B465">
        <v>159.69999694824219</v>
      </c>
    </row>
    <row r="466" spans="1:2" x14ac:dyDescent="0.25">
      <c r="A466">
        <v>791.1240234375</v>
      </c>
      <c r="B466">
        <v>168.30000305175781</v>
      </c>
    </row>
    <row r="467" spans="1:2" x14ac:dyDescent="0.25">
      <c r="A467">
        <v>791.135986328125</v>
      </c>
      <c r="B467">
        <v>236.19999694824219</v>
      </c>
    </row>
    <row r="468" spans="1:2" x14ac:dyDescent="0.25">
      <c r="A468">
        <v>791.14801025390625</v>
      </c>
      <c r="B468">
        <v>222.80000305175781</v>
      </c>
    </row>
    <row r="469" spans="1:2" x14ac:dyDescent="0.25">
      <c r="A469">
        <v>791.15997314453125</v>
      </c>
      <c r="B469">
        <v>163.80000305175781</v>
      </c>
    </row>
    <row r="470" spans="1:2" x14ac:dyDescent="0.25">
      <c r="A470">
        <v>791.1729736328125</v>
      </c>
      <c r="B470">
        <v>187.30000305175781</v>
      </c>
    </row>
    <row r="471" spans="1:2" x14ac:dyDescent="0.25">
      <c r="A471">
        <v>791.18499755859375</v>
      </c>
      <c r="B471">
        <v>223.69999694824219</v>
      </c>
    </row>
    <row r="472" spans="1:2" x14ac:dyDescent="0.25">
      <c r="A472">
        <v>791.197021484375</v>
      </c>
      <c r="B472">
        <v>245.5</v>
      </c>
    </row>
    <row r="473" spans="1:2" x14ac:dyDescent="0.25">
      <c r="A473">
        <v>791.21002197265625</v>
      </c>
      <c r="B473">
        <v>279.29998779296875</v>
      </c>
    </row>
    <row r="474" spans="1:2" x14ac:dyDescent="0.25">
      <c r="A474">
        <v>791.22198486328125</v>
      </c>
      <c r="B474">
        <v>280</v>
      </c>
    </row>
    <row r="475" spans="1:2" x14ac:dyDescent="0.25">
      <c r="A475">
        <v>791.2340087890625</v>
      </c>
      <c r="B475">
        <v>250.5</v>
      </c>
    </row>
    <row r="476" spans="1:2" x14ac:dyDescent="0.25">
      <c r="A476">
        <v>791.2459716796875</v>
      </c>
      <c r="B476">
        <v>213.5</v>
      </c>
    </row>
    <row r="477" spans="1:2" x14ac:dyDescent="0.25">
      <c r="A477">
        <v>791.25897216796875</v>
      </c>
      <c r="B477">
        <v>215.80000305175781</v>
      </c>
    </row>
    <row r="478" spans="1:2" x14ac:dyDescent="0.25">
      <c r="A478">
        <v>791.27099609375</v>
      </c>
      <c r="B478">
        <v>250.69999694824219</v>
      </c>
    </row>
    <row r="479" spans="1:2" x14ac:dyDescent="0.25">
      <c r="A479">
        <v>791.28302001953125</v>
      </c>
      <c r="B479">
        <v>252</v>
      </c>
    </row>
    <row r="480" spans="1:2" x14ac:dyDescent="0.25">
      <c r="A480">
        <v>791.2960205078125</v>
      </c>
      <c r="B480">
        <v>266.29998779296875</v>
      </c>
    </row>
    <row r="481" spans="1:2" x14ac:dyDescent="0.25">
      <c r="A481">
        <v>791.3079833984375</v>
      </c>
      <c r="B481">
        <v>370.79998779296875</v>
      </c>
    </row>
    <row r="482" spans="1:2" x14ac:dyDescent="0.25">
      <c r="A482">
        <v>791.32000732421875</v>
      </c>
      <c r="B482">
        <v>759.29998779296875</v>
      </c>
    </row>
    <row r="483" spans="1:2" x14ac:dyDescent="0.25">
      <c r="A483">
        <v>791.33197021484375</v>
      </c>
      <c r="B483">
        <v>2600</v>
      </c>
    </row>
    <row r="484" spans="1:2" x14ac:dyDescent="0.25">
      <c r="A484">
        <v>791.344970703125</v>
      </c>
      <c r="B484">
        <v>9729</v>
      </c>
    </row>
    <row r="485" spans="1:2" x14ac:dyDescent="0.25">
      <c r="A485">
        <v>791.35699462890625</v>
      </c>
      <c r="B485">
        <v>23720</v>
      </c>
    </row>
    <row r="486" spans="1:2" x14ac:dyDescent="0.25">
      <c r="A486">
        <v>791.3690185546875</v>
      </c>
      <c r="B486">
        <v>33680</v>
      </c>
    </row>
    <row r="487" spans="1:2" x14ac:dyDescent="0.25">
      <c r="A487">
        <v>791.3809814453125</v>
      </c>
      <c r="B487">
        <v>28200</v>
      </c>
    </row>
    <row r="488" spans="1:2" x14ac:dyDescent="0.25">
      <c r="A488">
        <v>791.39398193359375</v>
      </c>
      <c r="B488">
        <v>14630</v>
      </c>
    </row>
    <row r="489" spans="1:2" x14ac:dyDescent="0.25">
      <c r="A489">
        <v>791.406005859375</v>
      </c>
      <c r="B489">
        <v>5370</v>
      </c>
    </row>
    <row r="490" spans="1:2" x14ac:dyDescent="0.25">
      <c r="A490">
        <v>791.41802978515625</v>
      </c>
      <c r="B490">
        <v>1837</v>
      </c>
    </row>
    <row r="491" spans="1:2" x14ac:dyDescent="0.25">
      <c r="A491">
        <v>791.4310302734375</v>
      </c>
      <c r="B491">
        <v>789.29998779296875</v>
      </c>
    </row>
    <row r="492" spans="1:2" x14ac:dyDescent="0.25">
      <c r="A492">
        <v>791.4429931640625</v>
      </c>
      <c r="B492">
        <v>494.5</v>
      </c>
    </row>
    <row r="493" spans="1:2" x14ac:dyDescent="0.25">
      <c r="A493">
        <v>791.45501708984375</v>
      </c>
      <c r="B493">
        <v>405.5</v>
      </c>
    </row>
    <row r="494" spans="1:2" x14ac:dyDescent="0.25">
      <c r="A494">
        <v>791.46697998046875</v>
      </c>
      <c r="B494">
        <v>330.79998779296875</v>
      </c>
    </row>
    <row r="495" spans="1:2" x14ac:dyDescent="0.25">
      <c r="A495">
        <v>791.47998046875</v>
      </c>
      <c r="B495">
        <v>216</v>
      </c>
    </row>
    <row r="496" spans="1:2" x14ac:dyDescent="0.25">
      <c r="A496">
        <v>791.49200439453125</v>
      </c>
      <c r="B496">
        <v>168.80000305175781</v>
      </c>
    </row>
    <row r="497" spans="1:2" x14ac:dyDescent="0.25">
      <c r="A497">
        <v>791.5040283203125</v>
      </c>
      <c r="B497">
        <v>172</v>
      </c>
    </row>
    <row r="498" spans="1:2" x14ac:dyDescent="0.25">
      <c r="A498">
        <v>791.51702880859375</v>
      </c>
      <c r="B498">
        <v>165.80000305175781</v>
      </c>
    </row>
    <row r="499" spans="1:2" x14ac:dyDescent="0.25">
      <c r="A499">
        <v>791.52899169921875</v>
      </c>
      <c r="B499">
        <v>191</v>
      </c>
    </row>
    <row r="500" spans="1:2" x14ac:dyDescent="0.25">
      <c r="A500">
        <v>791.541015625</v>
      </c>
      <c r="B500">
        <v>198.19999694824219</v>
      </c>
    </row>
    <row r="501" spans="1:2" x14ac:dyDescent="0.25">
      <c r="A501">
        <v>791.552978515625</v>
      </c>
      <c r="B501">
        <v>174.19999694824219</v>
      </c>
    </row>
    <row r="502" spans="1:2" x14ac:dyDescent="0.25">
      <c r="A502">
        <v>791.56597900390625</v>
      </c>
      <c r="B502">
        <v>179.30000305175781</v>
      </c>
    </row>
    <row r="503" spans="1:2" x14ac:dyDescent="0.25">
      <c r="A503">
        <v>791.5780029296875</v>
      </c>
      <c r="B503">
        <v>165.30000305175781</v>
      </c>
    </row>
    <row r="504" spans="1:2" x14ac:dyDescent="0.25">
      <c r="A504">
        <v>791.59002685546875</v>
      </c>
      <c r="B504">
        <v>121.80000305175781</v>
      </c>
    </row>
    <row r="505" spans="1:2" x14ac:dyDescent="0.25">
      <c r="A505">
        <v>791.60302734375</v>
      </c>
      <c r="B505">
        <v>115.30000305175781</v>
      </c>
    </row>
    <row r="506" spans="1:2" x14ac:dyDescent="0.25">
      <c r="A506">
        <v>791.614990234375</v>
      </c>
      <c r="B506">
        <v>160.5</v>
      </c>
    </row>
    <row r="507" spans="1:2" x14ac:dyDescent="0.25">
      <c r="A507">
        <v>791.62701416015625</v>
      </c>
      <c r="B507">
        <v>204.5</v>
      </c>
    </row>
    <row r="508" spans="1:2" x14ac:dyDescent="0.25">
      <c r="A508">
        <v>791.63897705078125</v>
      </c>
      <c r="B508">
        <v>183.69999694824219</v>
      </c>
    </row>
    <row r="509" spans="1:2" x14ac:dyDescent="0.25">
      <c r="A509">
        <v>791.6519775390625</v>
      </c>
      <c r="B509">
        <v>146.19999694824219</v>
      </c>
    </row>
    <row r="510" spans="1:2" x14ac:dyDescent="0.25">
      <c r="A510">
        <v>791.66400146484375</v>
      </c>
      <c r="B510">
        <v>158.69999694824219</v>
      </c>
    </row>
    <row r="511" spans="1:2" x14ac:dyDescent="0.25">
      <c r="A511">
        <v>791.676025390625</v>
      </c>
      <c r="B511">
        <v>182</v>
      </c>
    </row>
    <row r="512" spans="1:2" x14ac:dyDescent="0.25">
      <c r="A512">
        <v>791.68902587890625</v>
      </c>
      <c r="B512">
        <v>184.30000305175781</v>
      </c>
    </row>
    <row r="513" spans="1:2" x14ac:dyDescent="0.25">
      <c r="A513">
        <v>791.70098876953125</v>
      </c>
      <c r="B513">
        <v>169</v>
      </c>
    </row>
    <row r="514" spans="1:2" x14ac:dyDescent="0.25">
      <c r="A514">
        <v>791.7130126953125</v>
      </c>
      <c r="B514">
        <v>190.30000305175781</v>
      </c>
    </row>
    <row r="515" spans="1:2" x14ac:dyDescent="0.25">
      <c r="A515">
        <v>791.7249755859375</v>
      </c>
      <c r="B515">
        <v>253</v>
      </c>
    </row>
    <row r="516" spans="1:2" x14ac:dyDescent="0.25">
      <c r="A516">
        <v>791.73797607421875</v>
      </c>
      <c r="B516">
        <v>293.29998779296875</v>
      </c>
    </row>
    <row r="517" spans="1:2" x14ac:dyDescent="0.25">
      <c r="A517">
        <v>791.75</v>
      </c>
      <c r="B517">
        <v>300.20001220703125</v>
      </c>
    </row>
    <row r="518" spans="1:2" x14ac:dyDescent="0.25">
      <c r="A518">
        <v>791.76202392578125</v>
      </c>
      <c r="B518">
        <v>269</v>
      </c>
    </row>
    <row r="519" spans="1:2" x14ac:dyDescent="0.25">
      <c r="A519">
        <v>791.7750244140625</v>
      </c>
      <c r="B519">
        <v>214</v>
      </c>
    </row>
    <row r="520" spans="1:2" x14ac:dyDescent="0.25">
      <c r="A520">
        <v>791.7869873046875</v>
      </c>
      <c r="B520">
        <v>216</v>
      </c>
    </row>
    <row r="521" spans="1:2" x14ac:dyDescent="0.25">
      <c r="A521">
        <v>791.79901123046875</v>
      </c>
      <c r="B521">
        <v>291.5</v>
      </c>
    </row>
    <row r="522" spans="1:2" x14ac:dyDescent="0.25">
      <c r="A522">
        <v>791.81097412109375</v>
      </c>
      <c r="B522">
        <v>407.70001220703125</v>
      </c>
    </row>
    <row r="523" spans="1:2" x14ac:dyDescent="0.25">
      <c r="A523">
        <v>791.823974609375</v>
      </c>
      <c r="B523">
        <v>869.29998779296875</v>
      </c>
    </row>
    <row r="524" spans="1:2" x14ac:dyDescent="0.25">
      <c r="A524">
        <v>791.83599853515625</v>
      </c>
      <c r="B524">
        <v>2333</v>
      </c>
    </row>
    <row r="525" spans="1:2" x14ac:dyDescent="0.25">
      <c r="A525">
        <v>791.8480224609375</v>
      </c>
      <c r="B525">
        <v>5745</v>
      </c>
    </row>
    <row r="526" spans="1:2" x14ac:dyDescent="0.25">
      <c r="A526">
        <v>791.8599853515625</v>
      </c>
      <c r="B526">
        <v>10800</v>
      </c>
    </row>
    <row r="527" spans="1:2" x14ac:dyDescent="0.25">
      <c r="A527">
        <v>791.87298583984375</v>
      </c>
      <c r="B527">
        <v>13600</v>
      </c>
    </row>
    <row r="528" spans="1:2" x14ac:dyDescent="0.25">
      <c r="A528">
        <v>791.885009765625</v>
      </c>
      <c r="B528">
        <v>11380</v>
      </c>
    </row>
    <row r="529" spans="1:2" x14ac:dyDescent="0.25">
      <c r="A529">
        <v>791.89697265625</v>
      </c>
      <c r="B529">
        <v>6749</v>
      </c>
    </row>
    <row r="530" spans="1:2" x14ac:dyDescent="0.25">
      <c r="A530">
        <v>791.90997314453125</v>
      </c>
      <c r="B530">
        <v>2968</v>
      </c>
    </row>
    <row r="531" spans="1:2" x14ac:dyDescent="0.25">
      <c r="A531">
        <v>791.9219970703125</v>
      </c>
      <c r="B531">
        <v>1073</v>
      </c>
    </row>
    <row r="532" spans="1:2" x14ac:dyDescent="0.25">
      <c r="A532">
        <v>791.93402099609375</v>
      </c>
      <c r="B532">
        <v>554.5</v>
      </c>
    </row>
    <row r="533" spans="1:2" x14ac:dyDescent="0.25">
      <c r="A533">
        <v>791.947021484375</v>
      </c>
      <c r="B533">
        <v>386.20001220703125</v>
      </c>
    </row>
    <row r="534" spans="1:2" x14ac:dyDescent="0.25">
      <c r="A534">
        <v>791.958984375</v>
      </c>
      <c r="B534">
        <v>246.19999694824219</v>
      </c>
    </row>
    <row r="535" spans="1:2" x14ac:dyDescent="0.25">
      <c r="A535">
        <v>791.97100830078125</v>
      </c>
      <c r="B535">
        <v>137.30000305175781</v>
      </c>
    </row>
    <row r="536" spans="1:2" x14ac:dyDescent="0.25">
      <c r="A536">
        <v>791.98297119140625</v>
      </c>
      <c r="B536">
        <v>62.75</v>
      </c>
    </row>
    <row r="537" spans="1:2" x14ac:dyDescent="0.25">
      <c r="A537">
        <v>791.9959716796875</v>
      </c>
      <c r="B537">
        <v>61.5</v>
      </c>
    </row>
    <row r="538" spans="1:2" x14ac:dyDescent="0.25">
      <c r="A538">
        <v>792.00799560546875</v>
      </c>
      <c r="B538">
        <v>81.25</v>
      </c>
    </row>
    <row r="539" spans="1:2" x14ac:dyDescent="0.25">
      <c r="A539">
        <v>792.02001953125</v>
      </c>
      <c r="B539">
        <v>68.25</v>
      </c>
    </row>
    <row r="540" spans="1:2" x14ac:dyDescent="0.25">
      <c r="A540">
        <v>792.03302001953125</v>
      </c>
      <c r="B540">
        <v>54.75</v>
      </c>
    </row>
    <row r="541" spans="1:2" x14ac:dyDescent="0.25">
      <c r="A541">
        <v>792.04498291015625</v>
      </c>
      <c r="B541">
        <v>57</v>
      </c>
    </row>
    <row r="542" spans="1:2" x14ac:dyDescent="0.25">
      <c r="A542">
        <v>792.0570068359375</v>
      </c>
      <c r="B542">
        <v>74.75</v>
      </c>
    </row>
    <row r="543" spans="1:2" x14ac:dyDescent="0.25">
      <c r="A543">
        <v>792.0689697265625</v>
      </c>
      <c r="B543">
        <v>92.5</v>
      </c>
    </row>
    <row r="544" spans="1:2" x14ac:dyDescent="0.25">
      <c r="A544">
        <v>792.08197021484375</v>
      </c>
      <c r="B544">
        <v>88.75</v>
      </c>
    </row>
    <row r="545" spans="1:2" x14ac:dyDescent="0.25">
      <c r="A545">
        <v>792.093994140625</v>
      </c>
      <c r="B545">
        <v>81.75</v>
      </c>
    </row>
    <row r="546" spans="1:2" x14ac:dyDescent="0.25">
      <c r="A546">
        <v>792.10601806640625</v>
      </c>
      <c r="B546">
        <v>67.25</v>
      </c>
    </row>
    <row r="547" spans="1:2" x14ac:dyDescent="0.25">
      <c r="A547">
        <v>792.1190185546875</v>
      </c>
      <c r="B547">
        <v>54.75</v>
      </c>
    </row>
    <row r="548" spans="1:2" x14ac:dyDescent="0.25">
      <c r="A548">
        <v>792.1309814453125</v>
      </c>
      <c r="B548">
        <v>76.75</v>
      </c>
    </row>
    <row r="549" spans="1:2" x14ac:dyDescent="0.25">
      <c r="A549">
        <v>792.14300537109375</v>
      </c>
      <c r="B549">
        <v>139</v>
      </c>
    </row>
    <row r="550" spans="1:2" x14ac:dyDescent="0.25">
      <c r="A550">
        <v>792.155029296875</v>
      </c>
      <c r="B550">
        <v>204.30000305175781</v>
      </c>
    </row>
    <row r="551" spans="1:2" x14ac:dyDescent="0.25">
      <c r="A551">
        <v>792.16802978515625</v>
      </c>
      <c r="B551">
        <v>215</v>
      </c>
    </row>
    <row r="552" spans="1:2" x14ac:dyDescent="0.25">
      <c r="A552">
        <v>792.17999267578125</v>
      </c>
      <c r="B552">
        <v>175</v>
      </c>
    </row>
    <row r="553" spans="1:2" x14ac:dyDescent="0.25">
      <c r="A553">
        <v>792.1920166015625</v>
      </c>
      <c r="B553">
        <v>121</v>
      </c>
    </row>
    <row r="554" spans="1:2" x14ac:dyDescent="0.25">
      <c r="A554">
        <v>792.20501708984375</v>
      </c>
      <c r="B554">
        <v>85.25</v>
      </c>
    </row>
    <row r="555" spans="1:2" x14ac:dyDescent="0.25">
      <c r="A555">
        <v>792.21697998046875</v>
      </c>
      <c r="B555">
        <v>70</v>
      </c>
    </row>
    <row r="556" spans="1:2" x14ac:dyDescent="0.25">
      <c r="A556">
        <v>792.22900390625</v>
      </c>
      <c r="B556">
        <v>70.5</v>
      </c>
    </row>
    <row r="557" spans="1:2" x14ac:dyDescent="0.25">
      <c r="A557">
        <v>792.24102783203125</v>
      </c>
      <c r="B557">
        <v>79.5</v>
      </c>
    </row>
    <row r="558" spans="1:2" x14ac:dyDescent="0.25">
      <c r="A558">
        <v>792.2540283203125</v>
      </c>
      <c r="B558">
        <v>73.5</v>
      </c>
    </row>
    <row r="559" spans="1:2" x14ac:dyDescent="0.25">
      <c r="A559">
        <v>792.2659912109375</v>
      </c>
      <c r="B559">
        <v>69.75</v>
      </c>
    </row>
    <row r="560" spans="1:2" x14ac:dyDescent="0.25">
      <c r="A560">
        <v>792.27801513671875</v>
      </c>
      <c r="B560">
        <v>114.5</v>
      </c>
    </row>
    <row r="561" spans="1:2" x14ac:dyDescent="0.25">
      <c r="A561">
        <v>792.291015625</v>
      </c>
      <c r="B561">
        <v>180.30000305175781</v>
      </c>
    </row>
    <row r="562" spans="1:2" x14ac:dyDescent="0.25">
      <c r="A562">
        <v>792.302978515625</v>
      </c>
      <c r="B562">
        <v>245.30000305175781</v>
      </c>
    </row>
    <row r="563" spans="1:2" x14ac:dyDescent="0.25">
      <c r="A563">
        <v>792.31500244140625</v>
      </c>
      <c r="B563">
        <v>383.29998779296875</v>
      </c>
    </row>
    <row r="564" spans="1:2" x14ac:dyDescent="0.25">
      <c r="A564">
        <v>792.3270263671875</v>
      </c>
      <c r="B564">
        <v>601.5</v>
      </c>
    </row>
    <row r="565" spans="1:2" x14ac:dyDescent="0.25">
      <c r="A565">
        <v>792.34002685546875</v>
      </c>
      <c r="B565">
        <v>1270</v>
      </c>
    </row>
    <row r="566" spans="1:2" x14ac:dyDescent="0.25">
      <c r="A566">
        <v>792.35198974609375</v>
      </c>
      <c r="B566">
        <v>2872</v>
      </c>
    </row>
    <row r="567" spans="1:2" x14ac:dyDescent="0.25">
      <c r="A567">
        <v>792.364013671875</v>
      </c>
      <c r="B567">
        <v>4664</v>
      </c>
    </row>
    <row r="568" spans="1:2" x14ac:dyDescent="0.25">
      <c r="A568">
        <v>792.37701416015625</v>
      </c>
      <c r="B568">
        <v>5336</v>
      </c>
    </row>
    <row r="569" spans="1:2" x14ac:dyDescent="0.25">
      <c r="A569">
        <v>792.38897705078125</v>
      </c>
      <c r="B569">
        <v>4470</v>
      </c>
    </row>
    <row r="570" spans="1:2" x14ac:dyDescent="0.25">
      <c r="A570">
        <v>792.4010009765625</v>
      </c>
      <c r="B570">
        <v>2774</v>
      </c>
    </row>
    <row r="571" spans="1:2" x14ac:dyDescent="0.25">
      <c r="A571">
        <v>792.41302490234375</v>
      </c>
      <c r="B571">
        <v>1337</v>
      </c>
    </row>
    <row r="572" spans="1:2" x14ac:dyDescent="0.25">
      <c r="A572">
        <v>792.426025390625</v>
      </c>
      <c r="B572">
        <v>558.79998779296875</v>
      </c>
    </row>
    <row r="573" spans="1:2" x14ac:dyDescent="0.25">
      <c r="A573">
        <v>792.43798828125</v>
      </c>
      <c r="B573">
        <v>264.79998779296875</v>
      </c>
    </row>
    <row r="574" spans="1:2" x14ac:dyDescent="0.25">
      <c r="A574">
        <v>792.45001220703125</v>
      </c>
      <c r="B574">
        <v>157.30000305175781</v>
      </c>
    </row>
    <row r="575" spans="1:2" x14ac:dyDescent="0.25">
      <c r="A575">
        <v>792.4630126953125</v>
      </c>
      <c r="B575">
        <v>79.75</v>
      </c>
    </row>
    <row r="576" spans="1:2" x14ac:dyDescent="0.25">
      <c r="A576">
        <v>792.4749755859375</v>
      </c>
      <c r="B576">
        <v>58.75</v>
      </c>
    </row>
    <row r="577" spans="1:2" x14ac:dyDescent="0.25">
      <c r="A577">
        <v>792.48699951171875</v>
      </c>
      <c r="B577">
        <v>67.25</v>
      </c>
    </row>
    <row r="578" spans="1:2" x14ac:dyDescent="0.25">
      <c r="A578">
        <v>792.4990234375</v>
      </c>
      <c r="B578">
        <v>74</v>
      </c>
    </row>
    <row r="579" spans="1:2" x14ac:dyDescent="0.25">
      <c r="A579">
        <v>792.51202392578125</v>
      </c>
      <c r="B579">
        <v>73</v>
      </c>
    </row>
    <row r="580" spans="1:2" x14ac:dyDescent="0.25">
      <c r="A580">
        <v>792.52398681640625</v>
      </c>
      <c r="B580">
        <v>66.5</v>
      </c>
    </row>
    <row r="581" spans="1:2" x14ac:dyDescent="0.25">
      <c r="A581">
        <v>792.5360107421875</v>
      </c>
      <c r="B581">
        <v>80.25</v>
      </c>
    </row>
    <row r="582" spans="1:2" x14ac:dyDescent="0.25">
      <c r="A582">
        <v>792.54901123046875</v>
      </c>
      <c r="B582">
        <v>123.19999694824219</v>
      </c>
    </row>
    <row r="583" spans="1:2" x14ac:dyDescent="0.25">
      <c r="A583">
        <v>792.56097412109375</v>
      </c>
      <c r="B583">
        <v>131</v>
      </c>
    </row>
    <row r="584" spans="1:2" x14ac:dyDescent="0.25">
      <c r="A584">
        <v>792.572998046875</v>
      </c>
      <c r="B584">
        <v>81.25</v>
      </c>
    </row>
    <row r="585" spans="1:2" x14ac:dyDescent="0.25">
      <c r="A585">
        <v>792.58599853515625</v>
      </c>
      <c r="B585">
        <v>68.75</v>
      </c>
    </row>
    <row r="586" spans="1:2" x14ac:dyDescent="0.25">
      <c r="A586">
        <v>792.5980224609375</v>
      </c>
      <c r="B586">
        <v>97</v>
      </c>
    </row>
    <row r="587" spans="1:2" x14ac:dyDescent="0.25">
      <c r="A587">
        <v>792.6099853515625</v>
      </c>
      <c r="B587">
        <v>91.75</v>
      </c>
    </row>
    <row r="588" spans="1:2" x14ac:dyDescent="0.25">
      <c r="A588">
        <v>792.62200927734375</v>
      </c>
      <c r="B588">
        <v>83.5</v>
      </c>
    </row>
    <row r="589" spans="1:2" x14ac:dyDescent="0.25">
      <c r="A589">
        <v>792.635009765625</v>
      </c>
      <c r="B589">
        <v>115.80000305175781</v>
      </c>
    </row>
    <row r="590" spans="1:2" x14ac:dyDescent="0.25">
      <c r="A590">
        <v>792.64697265625</v>
      </c>
      <c r="B590">
        <v>169.5</v>
      </c>
    </row>
    <row r="591" spans="1:2" x14ac:dyDescent="0.25">
      <c r="A591">
        <v>792.65899658203125</v>
      </c>
      <c r="B591">
        <v>199.5</v>
      </c>
    </row>
    <row r="592" spans="1:2" x14ac:dyDescent="0.25">
      <c r="A592">
        <v>792.6719970703125</v>
      </c>
      <c r="B592">
        <v>201.5</v>
      </c>
    </row>
    <row r="593" spans="1:2" x14ac:dyDescent="0.25">
      <c r="A593">
        <v>792.68402099609375</v>
      </c>
      <c r="B593">
        <v>189.80000305175781</v>
      </c>
    </row>
    <row r="594" spans="1:2" x14ac:dyDescent="0.25">
      <c r="A594">
        <v>792.69598388671875</v>
      </c>
      <c r="B594">
        <v>144.19999694824219</v>
      </c>
    </row>
    <row r="595" spans="1:2" x14ac:dyDescent="0.25">
      <c r="A595">
        <v>792.7080078125</v>
      </c>
      <c r="B595">
        <v>107.69999694824219</v>
      </c>
    </row>
    <row r="596" spans="1:2" x14ac:dyDescent="0.25">
      <c r="A596">
        <v>792.72100830078125</v>
      </c>
      <c r="B596">
        <v>127.5</v>
      </c>
    </row>
    <row r="597" spans="1:2" x14ac:dyDescent="0.25">
      <c r="A597">
        <v>792.73297119140625</v>
      </c>
      <c r="B597">
        <v>130.5</v>
      </c>
    </row>
    <row r="598" spans="1:2" x14ac:dyDescent="0.25">
      <c r="A598">
        <v>792.7449951171875</v>
      </c>
      <c r="B598">
        <v>106.30000305175781</v>
      </c>
    </row>
    <row r="599" spans="1:2" x14ac:dyDescent="0.25">
      <c r="A599">
        <v>792.75799560546875</v>
      </c>
      <c r="B599">
        <v>151.80000305175781</v>
      </c>
    </row>
    <row r="600" spans="1:2" x14ac:dyDescent="0.25">
      <c r="A600">
        <v>792.77001953125</v>
      </c>
      <c r="B600">
        <v>200.19999694824219</v>
      </c>
    </row>
    <row r="601" spans="1:2" x14ac:dyDescent="0.25">
      <c r="A601">
        <v>792.781982421875</v>
      </c>
      <c r="B601">
        <v>161</v>
      </c>
    </row>
    <row r="602" spans="1:2" x14ac:dyDescent="0.25">
      <c r="A602">
        <v>792.79400634765625</v>
      </c>
      <c r="B602">
        <v>129</v>
      </c>
    </row>
    <row r="603" spans="1:2" x14ac:dyDescent="0.25">
      <c r="A603">
        <v>792.8070068359375</v>
      </c>
      <c r="B603">
        <v>161.5</v>
      </c>
    </row>
    <row r="604" spans="1:2" x14ac:dyDescent="0.25">
      <c r="A604">
        <v>792.8189697265625</v>
      </c>
      <c r="B604">
        <v>234.19999694824219</v>
      </c>
    </row>
    <row r="605" spans="1:2" x14ac:dyDescent="0.25">
      <c r="A605">
        <v>792.83099365234375</v>
      </c>
      <c r="B605">
        <v>372.79998779296875</v>
      </c>
    </row>
    <row r="606" spans="1:2" x14ac:dyDescent="0.25">
      <c r="A606">
        <v>792.843994140625</v>
      </c>
      <c r="B606">
        <v>738</v>
      </c>
    </row>
    <row r="607" spans="1:2" x14ac:dyDescent="0.25">
      <c r="A607">
        <v>792.85601806640625</v>
      </c>
      <c r="B607">
        <v>1372</v>
      </c>
    </row>
    <row r="608" spans="1:2" x14ac:dyDescent="0.25">
      <c r="A608">
        <v>792.86798095703125</v>
      </c>
      <c r="B608">
        <v>1950</v>
      </c>
    </row>
    <row r="609" spans="1:2" x14ac:dyDescent="0.25">
      <c r="A609">
        <v>792.8809814453125</v>
      </c>
      <c r="B609">
        <v>2135</v>
      </c>
    </row>
    <row r="610" spans="1:2" x14ac:dyDescent="0.25">
      <c r="A610">
        <v>792.89300537109375</v>
      </c>
      <c r="B610">
        <v>1840</v>
      </c>
    </row>
    <row r="611" spans="1:2" x14ac:dyDescent="0.25">
      <c r="A611">
        <v>792.905029296875</v>
      </c>
      <c r="B611">
        <v>1275</v>
      </c>
    </row>
    <row r="612" spans="1:2" x14ac:dyDescent="0.25">
      <c r="A612">
        <v>792.9169921875</v>
      </c>
      <c r="B612">
        <v>817.5</v>
      </c>
    </row>
    <row r="613" spans="1:2" x14ac:dyDescent="0.25">
      <c r="A613">
        <v>792.92999267578125</v>
      </c>
      <c r="B613">
        <v>550.5</v>
      </c>
    </row>
    <row r="614" spans="1:2" x14ac:dyDescent="0.25">
      <c r="A614">
        <v>792.9420166015625</v>
      </c>
      <c r="B614">
        <v>359</v>
      </c>
    </row>
    <row r="615" spans="1:2" x14ac:dyDescent="0.25">
      <c r="A615">
        <v>792.9539794921875</v>
      </c>
      <c r="B615">
        <v>251.30000305175781</v>
      </c>
    </row>
    <row r="616" spans="1:2" x14ac:dyDescent="0.25">
      <c r="A616">
        <v>792.96697998046875</v>
      </c>
      <c r="B616">
        <v>181</v>
      </c>
    </row>
    <row r="617" spans="1:2" x14ac:dyDescent="0.25">
      <c r="A617">
        <v>792.97900390625</v>
      </c>
      <c r="B617">
        <v>98</v>
      </c>
    </row>
    <row r="618" spans="1:2" x14ac:dyDescent="0.25">
      <c r="A618">
        <v>792.99102783203125</v>
      </c>
      <c r="B618">
        <v>48.5</v>
      </c>
    </row>
    <row r="619" spans="1:2" x14ac:dyDescent="0.25">
      <c r="A619">
        <v>793.00299072265625</v>
      </c>
      <c r="B619">
        <v>46.25</v>
      </c>
    </row>
    <row r="620" spans="1:2" x14ac:dyDescent="0.25">
      <c r="A620">
        <v>793.0159912109375</v>
      </c>
      <c r="B620">
        <v>43.5</v>
      </c>
    </row>
    <row r="621" spans="1:2" x14ac:dyDescent="0.25">
      <c r="A621">
        <v>793.02801513671875</v>
      </c>
      <c r="B621">
        <v>24.5</v>
      </c>
    </row>
    <row r="622" spans="1:2" x14ac:dyDescent="0.25">
      <c r="A622">
        <v>793.03997802734375</v>
      </c>
      <c r="B622">
        <v>36.25</v>
      </c>
    </row>
    <row r="623" spans="1:2" x14ac:dyDescent="0.25">
      <c r="A623">
        <v>793.052978515625</v>
      </c>
      <c r="B623">
        <v>50</v>
      </c>
    </row>
    <row r="624" spans="1:2" x14ac:dyDescent="0.25">
      <c r="A624">
        <v>793.06500244140625</v>
      </c>
      <c r="B624">
        <v>27.75</v>
      </c>
    </row>
    <row r="625" spans="1:2" x14ac:dyDescent="0.25">
      <c r="A625">
        <v>793.0770263671875</v>
      </c>
      <c r="B625">
        <v>8</v>
      </c>
    </row>
    <row r="626" spans="1:2" x14ac:dyDescent="0.25">
      <c r="A626">
        <v>793.09002685546875</v>
      </c>
      <c r="B626">
        <v>7.5</v>
      </c>
    </row>
    <row r="627" spans="1:2" x14ac:dyDescent="0.25">
      <c r="A627">
        <v>793.10198974609375</v>
      </c>
      <c r="B627">
        <v>16</v>
      </c>
    </row>
    <row r="628" spans="1:2" x14ac:dyDescent="0.25">
      <c r="A628">
        <v>793.114013671875</v>
      </c>
      <c r="B628">
        <v>24.25</v>
      </c>
    </row>
    <row r="629" spans="1:2" x14ac:dyDescent="0.25">
      <c r="A629">
        <v>793.1259765625</v>
      </c>
      <c r="B629">
        <v>40.5</v>
      </c>
    </row>
    <row r="630" spans="1:2" x14ac:dyDescent="0.25">
      <c r="A630">
        <v>793.13897705078125</v>
      </c>
      <c r="B630">
        <v>66.75</v>
      </c>
    </row>
    <row r="631" spans="1:2" x14ac:dyDescent="0.25">
      <c r="A631">
        <v>793.1510009765625</v>
      </c>
      <c r="B631">
        <v>86</v>
      </c>
    </row>
    <row r="632" spans="1:2" x14ac:dyDescent="0.25">
      <c r="A632">
        <v>793.16302490234375</v>
      </c>
      <c r="B632">
        <v>81</v>
      </c>
    </row>
    <row r="633" spans="1:2" x14ac:dyDescent="0.25">
      <c r="A633">
        <v>793.176025390625</v>
      </c>
      <c r="B633">
        <v>58.25</v>
      </c>
    </row>
    <row r="634" spans="1:2" x14ac:dyDescent="0.25">
      <c r="A634">
        <v>793.18798828125</v>
      </c>
      <c r="B634">
        <v>53.5</v>
      </c>
    </row>
    <row r="635" spans="1:2" x14ac:dyDescent="0.25">
      <c r="A635">
        <v>793.20001220703125</v>
      </c>
      <c r="B635">
        <v>75.25</v>
      </c>
    </row>
    <row r="636" spans="1:2" x14ac:dyDescent="0.25">
      <c r="A636">
        <v>793.21197509765625</v>
      </c>
      <c r="B636">
        <v>108</v>
      </c>
    </row>
    <row r="637" spans="1:2" x14ac:dyDescent="0.25">
      <c r="A637">
        <v>793.2249755859375</v>
      </c>
      <c r="B637">
        <v>110</v>
      </c>
    </row>
    <row r="638" spans="1:2" x14ac:dyDescent="0.25">
      <c r="A638">
        <v>793.23699951171875</v>
      </c>
      <c r="B638">
        <v>85.25</v>
      </c>
    </row>
    <row r="639" spans="1:2" x14ac:dyDescent="0.25">
      <c r="A639">
        <v>793.2490234375</v>
      </c>
      <c r="B639">
        <v>61.75</v>
      </c>
    </row>
    <row r="640" spans="1:2" x14ac:dyDescent="0.25">
      <c r="A640">
        <v>793.26202392578125</v>
      </c>
      <c r="B640">
        <v>43.25</v>
      </c>
    </row>
    <row r="641" spans="1:2" x14ac:dyDescent="0.25">
      <c r="A641">
        <v>793.27398681640625</v>
      </c>
      <c r="B641">
        <v>64.25</v>
      </c>
    </row>
    <row r="642" spans="1:2" x14ac:dyDescent="0.25">
      <c r="A642">
        <v>793.2860107421875</v>
      </c>
      <c r="B642">
        <v>116</v>
      </c>
    </row>
    <row r="643" spans="1:2" x14ac:dyDescent="0.25">
      <c r="A643">
        <v>793.29901123046875</v>
      </c>
      <c r="B643">
        <v>148</v>
      </c>
    </row>
    <row r="644" spans="1:2" x14ac:dyDescent="0.25">
      <c r="A644">
        <v>793.31097412109375</v>
      </c>
      <c r="B644">
        <v>156.30000305175781</v>
      </c>
    </row>
    <row r="645" spans="1:2" x14ac:dyDescent="0.25">
      <c r="A645">
        <v>793.322998046875</v>
      </c>
      <c r="B645">
        <v>195</v>
      </c>
    </row>
    <row r="646" spans="1:2" x14ac:dyDescent="0.25">
      <c r="A646">
        <v>793.33502197265625</v>
      </c>
      <c r="B646">
        <v>286.20001220703125</v>
      </c>
    </row>
    <row r="647" spans="1:2" x14ac:dyDescent="0.25">
      <c r="A647">
        <v>793.3480224609375</v>
      </c>
      <c r="B647">
        <v>385.29998779296875</v>
      </c>
    </row>
    <row r="648" spans="1:2" x14ac:dyDescent="0.25">
      <c r="A648">
        <v>793.3599853515625</v>
      </c>
      <c r="B648">
        <v>509</v>
      </c>
    </row>
    <row r="649" spans="1:2" x14ac:dyDescent="0.25">
      <c r="A649">
        <v>793.37200927734375</v>
      </c>
      <c r="B649">
        <v>699.20001220703125</v>
      </c>
    </row>
    <row r="650" spans="1:2" x14ac:dyDescent="0.25">
      <c r="A650">
        <v>793.385009765625</v>
      </c>
      <c r="B650">
        <v>831.79998779296875</v>
      </c>
    </row>
    <row r="651" spans="1:2" x14ac:dyDescent="0.25">
      <c r="A651">
        <v>793.39697265625</v>
      </c>
      <c r="B651">
        <v>819.70001220703125</v>
      </c>
    </row>
    <row r="652" spans="1:2" x14ac:dyDescent="0.25">
      <c r="A652">
        <v>793.40899658203125</v>
      </c>
      <c r="B652">
        <v>677.70001220703125</v>
      </c>
    </row>
    <row r="653" spans="1:2" x14ac:dyDescent="0.25">
      <c r="A653">
        <v>793.4219970703125</v>
      </c>
      <c r="B653">
        <v>470.70001220703125</v>
      </c>
    </row>
    <row r="654" spans="1:2" x14ac:dyDescent="0.25">
      <c r="A654">
        <v>793.43402099609375</v>
      </c>
      <c r="B654">
        <v>342.79998779296875</v>
      </c>
    </row>
    <row r="655" spans="1:2" x14ac:dyDescent="0.25">
      <c r="A655">
        <v>793.44598388671875</v>
      </c>
      <c r="B655">
        <v>249.30000305175781</v>
      </c>
    </row>
    <row r="656" spans="1:2" x14ac:dyDescent="0.25">
      <c r="A656">
        <v>793.4580078125</v>
      </c>
      <c r="B656">
        <v>129.80000305175781</v>
      </c>
    </row>
    <row r="657" spans="1:2" x14ac:dyDescent="0.25">
      <c r="A657">
        <v>793.47100830078125</v>
      </c>
      <c r="B657">
        <v>48</v>
      </c>
    </row>
    <row r="658" spans="1:2" x14ac:dyDescent="0.25">
      <c r="A658">
        <v>793.48297119140625</v>
      </c>
      <c r="B658">
        <v>15.5</v>
      </c>
    </row>
    <row r="659" spans="1:2" x14ac:dyDescent="0.25">
      <c r="A659">
        <v>793.4949951171875</v>
      </c>
      <c r="B659">
        <v>8.75</v>
      </c>
    </row>
    <row r="660" spans="1:2" x14ac:dyDescent="0.25">
      <c r="A660">
        <v>793.50799560546875</v>
      </c>
      <c r="B660">
        <v>14</v>
      </c>
    </row>
    <row r="661" spans="1:2" x14ac:dyDescent="0.25">
      <c r="A661">
        <v>793.52001953125</v>
      </c>
      <c r="B661">
        <v>22.5</v>
      </c>
    </row>
    <row r="662" spans="1:2" x14ac:dyDescent="0.25">
      <c r="A662">
        <v>793.531982421875</v>
      </c>
      <c r="B662">
        <v>26</v>
      </c>
    </row>
    <row r="663" spans="1:2" x14ac:dyDescent="0.25">
      <c r="A663">
        <v>793.54400634765625</v>
      </c>
      <c r="B663">
        <v>31.25</v>
      </c>
    </row>
    <row r="664" spans="1:2" x14ac:dyDescent="0.25">
      <c r="A664">
        <v>793.5570068359375</v>
      </c>
      <c r="B664">
        <v>28.25</v>
      </c>
    </row>
    <row r="665" spans="1:2" x14ac:dyDescent="0.25">
      <c r="A665">
        <v>793.5689697265625</v>
      </c>
      <c r="B665">
        <v>39</v>
      </c>
    </row>
    <row r="666" spans="1:2" x14ac:dyDescent="0.25">
      <c r="A666">
        <v>793.58099365234375</v>
      </c>
      <c r="B666">
        <v>75.75</v>
      </c>
    </row>
    <row r="667" spans="1:2" x14ac:dyDescent="0.25">
      <c r="A667">
        <v>793.593994140625</v>
      </c>
      <c r="B667">
        <v>76</v>
      </c>
    </row>
    <row r="668" spans="1:2" x14ac:dyDescent="0.25">
      <c r="A668">
        <v>793.60601806640625</v>
      </c>
      <c r="B668">
        <v>53.75</v>
      </c>
    </row>
    <row r="669" spans="1:2" x14ac:dyDescent="0.25">
      <c r="A669">
        <v>793.61798095703125</v>
      </c>
      <c r="B669">
        <v>65</v>
      </c>
    </row>
    <row r="670" spans="1:2" x14ac:dyDescent="0.25">
      <c r="A670">
        <v>793.6309814453125</v>
      </c>
      <c r="B670">
        <v>69</v>
      </c>
    </row>
    <row r="671" spans="1:2" x14ac:dyDescent="0.25">
      <c r="A671">
        <v>793.64300537109375</v>
      </c>
      <c r="B671">
        <v>74.75</v>
      </c>
    </row>
    <row r="672" spans="1:2" x14ac:dyDescent="0.25">
      <c r="A672">
        <v>793.655029296875</v>
      </c>
      <c r="B672">
        <v>116</v>
      </c>
    </row>
    <row r="673" spans="1:2" x14ac:dyDescent="0.25">
      <c r="A673">
        <v>793.6669921875</v>
      </c>
      <c r="B673">
        <v>147.80000305175781</v>
      </c>
    </row>
    <row r="674" spans="1:2" x14ac:dyDescent="0.25">
      <c r="A674">
        <v>793.67999267578125</v>
      </c>
      <c r="B674">
        <v>152.30000305175781</v>
      </c>
    </row>
    <row r="675" spans="1:2" x14ac:dyDescent="0.25">
      <c r="A675">
        <v>793.6920166015625</v>
      </c>
      <c r="B675">
        <v>123.19999694824219</v>
      </c>
    </row>
    <row r="676" spans="1:2" x14ac:dyDescent="0.25">
      <c r="A676">
        <v>793.7039794921875</v>
      </c>
      <c r="B676">
        <v>126</v>
      </c>
    </row>
    <row r="677" spans="1:2" x14ac:dyDescent="0.25">
      <c r="A677">
        <v>793.71697998046875</v>
      </c>
      <c r="B677">
        <v>167.30000305175781</v>
      </c>
    </row>
    <row r="678" spans="1:2" x14ac:dyDescent="0.25">
      <c r="A678">
        <v>793.72900390625</v>
      </c>
      <c r="B678">
        <v>168.30000305175781</v>
      </c>
    </row>
    <row r="679" spans="1:2" x14ac:dyDescent="0.25">
      <c r="A679">
        <v>793.74102783203125</v>
      </c>
      <c r="B679">
        <v>157</v>
      </c>
    </row>
    <row r="680" spans="1:2" x14ac:dyDescent="0.25">
      <c r="A680">
        <v>793.7540283203125</v>
      </c>
      <c r="B680">
        <v>136.5</v>
      </c>
    </row>
    <row r="681" spans="1:2" x14ac:dyDescent="0.25">
      <c r="A681">
        <v>793.7659912109375</v>
      </c>
      <c r="B681">
        <v>141</v>
      </c>
    </row>
    <row r="682" spans="1:2" x14ac:dyDescent="0.25">
      <c r="A682">
        <v>793.77801513671875</v>
      </c>
      <c r="B682">
        <v>185.69999694824219</v>
      </c>
    </row>
    <row r="683" spans="1:2" x14ac:dyDescent="0.25">
      <c r="A683">
        <v>793.78997802734375</v>
      </c>
      <c r="B683">
        <v>198.80000305175781</v>
      </c>
    </row>
    <row r="684" spans="1:2" x14ac:dyDescent="0.25">
      <c r="A684">
        <v>793.802978515625</v>
      </c>
      <c r="B684">
        <v>185.5</v>
      </c>
    </row>
    <row r="685" spans="1:2" x14ac:dyDescent="0.25">
      <c r="A685">
        <v>793.81500244140625</v>
      </c>
      <c r="B685">
        <v>160.69999694824219</v>
      </c>
    </row>
    <row r="686" spans="1:2" x14ac:dyDescent="0.25">
      <c r="A686">
        <v>793.8270263671875</v>
      </c>
      <c r="B686">
        <v>156.30000305175781</v>
      </c>
    </row>
    <row r="687" spans="1:2" x14ac:dyDescent="0.25">
      <c r="A687">
        <v>793.84002685546875</v>
      </c>
      <c r="B687">
        <v>192.5</v>
      </c>
    </row>
    <row r="688" spans="1:2" x14ac:dyDescent="0.25">
      <c r="A688">
        <v>793.85198974609375</v>
      </c>
      <c r="B688">
        <v>271.20001220703125</v>
      </c>
    </row>
    <row r="689" spans="1:2" x14ac:dyDescent="0.25">
      <c r="A689">
        <v>793.864013671875</v>
      </c>
      <c r="B689">
        <v>407.20001220703125</v>
      </c>
    </row>
    <row r="690" spans="1:2" x14ac:dyDescent="0.25">
      <c r="A690">
        <v>793.87701416015625</v>
      </c>
      <c r="B690">
        <v>490.70001220703125</v>
      </c>
    </row>
    <row r="691" spans="1:2" x14ac:dyDescent="0.25">
      <c r="A691">
        <v>793.88897705078125</v>
      </c>
      <c r="B691">
        <v>435</v>
      </c>
    </row>
    <row r="692" spans="1:2" x14ac:dyDescent="0.25">
      <c r="A692">
        <v>793.9010009765625</v>
      </c>
      <c r="B692">
        <v>368.79998779296875</v>
      </c>
    </row>
    <row r="693" spans="1:2" x14ac:dyDescent="0.25">
      <c r="A693">
        <v>793.91302490234375</v>
      </c>
      <c r="B693">
        <v>360.5</v>
      </c>
    </row>
    <row r="694" spans="1:2" x14ac:dyDescent="0.25">
      <c r="A694">
        <v>793.926025390625</v>
      </c>
      <c r="B694">
        <v>312.5</v>
      </c>
    </row>
    <row r="695" spans="1:2" x14ac:dyDescent="0.25">
      <c r="A695">
        <v>793.93798828125</v>
      </c>
      <c r="B695">
        <v>207.5</v>
      </c>
    </row>
    <row r="696" spans="1:2" x14ac:dyDescent="0.25">
      <c r="A696">
        <v>793.95001220703125</v>
      </c>
      <c r="B696">
        <v>108</v>
      </c>
    </row>
    <row r="697" spans="1:2" x14ac:dyDescent="0.25">
      <c r="A697">
        <v>793.9630126953125</v>
      </c>
      <c r="B697">
        <v>84.25</v>
      </c>
    </row>
    <row r="698" spans="1:2" x14ac:dyDescent="0.25">
      <c r="A698">
        <v>793.9749755859375</v>
      </c>
      <c r="B698">
        <v>92</v>
      </c>
    </row>
    <row r="699" spans="1:2" x14ac:dyDescent="0.25">
      <c r="A699">
        <v>793.98699951171875</v>
      </c>
      <c r="B699">
        <v>55.75</v>
      </c>
    </row>
    <row r="700" spans="1:2" x14ac:dyDescent="0.25">
      <c r="A700">
        <v>794</v>
      </c>
      <c r="B700">
        <v>32</v>
      </c>
    </row>
    <row r="701" spans="1:2" x14ac:dyDescent="0.25">
      <c r="A701">
        <v>794.01202392578125</v>
      </c>
      <c r="B701">
        <v>41.5</v>
      </c>
    </row>
    <row r="702" spans="1:2" x14ac:dyDescent="0.25">
      <c r="A702">
        <v>794.02398681640625</v>
      </c>
      <c r="B702">
        <v>49.75</v>
      </c>
    </row>
    <row r="703" spans="1:2" x14ac:dyDescent="0.25">
      <c r="A703">
        <v>794.0360107421875</v>
      </c>
      <c r="B703">
        <v>51.75</v>
      </c>
    </row>
    <row r="704" spans="1:2" x14ac:dyDescent="0.25">
      <c r="A704">
        <v>794.04901123046875</v>
      </c>
      <c r="B704">
        <v>48.25</v>
      </c>
    </row>
    <row r="705" spans="1:2" x14ac:dyDescent="0.25">
      <c r="A705">
        <v>794.06097412109375</v>
      </c>
      <c r="B705">
        <v>36.25</v>
      </c>
    </row>
    <row r="706" spans="1:2" x14ac:dyDescent="0.25">
      <c r="A706">
        <v>794.072998046875</v>
      </c>
      <c r="B706">
        <v>35</v>
      </c>
    </row>
    <row r="707" spans="1:2" x14ac:dyDescent="0.25">
      <c r="A707">
        <v>794.08599853515625</v>
      </c>
      <c r="B707">
        <v>43.25</v>
      </c>
    </row>
    <row r="708" spans="1:2" x14ac:dyDescent="0.25">
      <c r="A708">
        <v>794.0980224609375</v>
      </c>
      <c r="B708">
        <v>51.25</v>
      </c>
    </row>
    <row r="709" spans="1:2" x14ac:dyDescent="0.25">
      <c r="A709">
        <v>794.1099853515625</v>
      </c>
      <c r="B709">
        <v>60.75</v>
      </c>
    </row>
    <row r="710" spans="1:2" x14ac:dyDescent="0.25">
      <c r="A710">
        <v>794.12298583984375</v>
      </c>
      <c r="B710">
        <v>46</v>
      </c>
    </row>
    <row r="711" spans="1:2" x14ac:dyDescent="0.25">
      <c r="A711">
        <v>794.135009765625</v>
      </c>
      <c r="B711">
        <v>37.5</v>
      </c>
    </row>
    <row r="712" spans="1:2" x14ac:dyDescent="0.25">
      <c r="A712">
        <v>794.14697265625</v>
      </c>
      <c r="B712">
        <v>66.25</v>
      </c>
    </row>
    <row r="713" spans="1:2" x14ac:dyDescent="0.25">
      <c r="A713">
        <v>794.15899658203125</v>
      </c>
      <c r="B713">
        <v>78.25</v>
      </c>
    </row>
    <row r="714" spans="1:2" x14ac:dyDescent="0.25">
      <c r="A714">
        <v>794.1719970703125</v>
      </c>
      <c r="B714">
        <v>65.75</v>
      </c>
    </row>
    <row r="715" spans="1:2" x14ac:dyDescent="0.25">
      <c r="A715">
        <v>794.18402099609375</v>
      </c>
      <c r="B715">
        <v>77.5</v>
      </c>
    </row>
    <row r="716" spans="1:2" x14ac:dyDescent="0.25">
      <c r="A716">
        <v>794.19598388671875</v>
      </c>
      <c r="B716">
        <v>132</v>
      </c>
    </row>
    <row r="717" spans="1:2" x14ac:dyDescent="0.25">
      <c r="A717">
        <v>794.208984375</v>
      </c>
      <c r="B717">
        <v>169.5</v>
      </c>
    </row>
    <row r="718" spans="1:2" x14ac:dyDescent="0.25">
      <c r="A718">
        <v>794.22100830078125</v>
      </c>
      <c r="B718">
        <v>121.5</v>
      </c>
    </row>
    <row r="719" spans="1:2" x14ac:dyDescent="0.25">
      <c r="A719">
        <v>794.23297119140625</v>
      </c>
      <c r="B719">
        <v>57</v>
      </c>
    </row>
    <row r="720" spans="1:2" x14ac:dyDescent="0.25">
      <c r="A720">
        <v>794.2459716796875</v>
      </c>
      <c r="B720">
        <v>32.75</v>
      </c>
    </row>
    <row r="721" spans="1:2" x14ac:dyDescent="0.25">
      <c r="A721">
        <v>794.25799560546875</v>
      </c>
      <c r="B721">
        <v>31.25</v>
      </c>
    </row>
    <row r="722" spans="1:2" x14ac:dyDescent="0.25">
      <c r="A722">
        <v>794.27001953125</v>
      </c>
      <c r="B722">
        <v>68.5</v>
      </c>
    </row>
    <row r="723" spans="1:2" x14ac:dyDescent="0.25">
      <c r="A723">
        <v>794.28302001953125</v>
      </c>
      <c r="B723">
        <v>109.69999694824219</v>
      </c>
    </row>
    <row r="724" spans="1:2" x14ac:dyDescent="0.25">
      <c r="A724">
        <v>794.29498291015625</v>
      </c>
      <c r="B724">
        <v>125.5</v>
      </c>
    </row>
    <row r="725" spans="1:2" x14ac:dyDescent="0.25">
      <c r="A725">
        <v>794.3070068359375</v>
      </c>
      <c r="B725">
        <v>173.5</v>
      </c>
    </row>
    <row r="726" spans="1:2" x14ac:dyDescent="0.25">
      <c r="A726">
        <v>794.3189697265625</v>
      </c>
      <c r="B726">
        <v>227.30000305175781</v>
      </c>
    </row>
    <row r="727" spans="1:2" x14ac:dyDescent="0.25">
      <c r="A727">
        <v>794.33197021484375</v>
      </c>
      <c r="B727">
        <v>302.5</v>
      </c>
    </row>
    <row r="728" spans="1:2" x14ac:dyDescent="0.25">
      <c r="A728">
        <v>794.343994140625</v>
      </c>
      <c r="B728">
        <v>414.5</v>
      </c>
    </row>
    <row r="729" spans="1:2" x14ac:dyDescent="0.25">
      <c r="A729">
        <v>794.35601806640625</v>
      </c>
      <c r="B729">
        <v>409.5</v>
      </c>
    </row>
    <row r="730" spans="1:2" x14ac:dyDescent="0.25">
      <c r="A730">
        <v>794.3690185546875</v>
      </c>
      <c r="B730">
        <v>317.20001220703125</v>
      </c>
    </row>
    <row r="731" spans="1:2" x14ac:dyDescent="0.25">
      <c r="A731">
        <v>794.3809814453125</v>
      </c>
      <c r="B731">
        <v>279.5</v>
      </c>
    </row>
    <row r="732" spans="1:2" x14ac:dyDescent="0.25">
      <c r="A732">
        <v>794.39300537109375</v>
      </c>
      <c r="B732">
        <v>311.20001220703125</v>
      </c>
    </row>
    <row r="733" spans="1:2" x14ac:dyDescent="0.25">
      <c r="A733">
        <v>794.406005859375</v>
      </c>
      <c r="B733">
        <v>342</v>
      </c>
    </row>
    <row r="734" spans="1:2" x14ac:dyDescent="0.25">
      <c r="A734">
        <v>794.41802978515625</v>
      </c>
      <c r="B734">
        <v>280.29998779296875</v>
      </c>
    </row>
    <row r="735" spans="1:2" x14ac:dyDescent="0.25">
      <c r="A735">
        <v>794.42999267578125</v>
      </c>
      <c r="B735">
        <v>144.5</v>
      </c>
    </row>
    <row r="736" spans="1:2" x14ac:dyDescent="0.25">
      <c r="A736">
        <v>794.4429931640625</v>
      </c>
      <c r="B736">
        <v>50</v>
      </c>
    </row>
    <row r="737" spans="1:2" x14ac:dyDescent="0.25">
      <c r="A737">
        <v>794.45501708984375</v>
      </c>
      <c r="B737">
        <v>33.75</v>
      </c>
    </row>
    <row r="738" spans="1:2" x14ac:dyDescent="0.25">
      <c r="A738">
        <v>794.46697998046875</v>
      </c>
      <c r="B738">
        <v>33.5</v>
      </c>
    </row>
    <row r="739" spans="1:2" x14ac:dyDescent="0.25">
      <c r="A739">
        <v>794.47900390625</v>
      </c>
      <c r="B739">
        <v>31.75</v>
      </c>
    </row>
    <row r="740" spans="1:2" x14ac:dyDescent="0.25">
      <c r="A740">
        <v>794.49200439453125</v>
      </c>
      <c r="B740">
        <v>43.5</v>
      </c>
    </row>
    <row r="741" spans="1:2" x14ac:dyDescent="0.25">
      <c r="A741">
        <v>794.5040283203125</v>
      </c>
      <c r="B741">
        <v>42.25</v>
      </c>
    </row>
    <row r="742" spans="1:2" x14ac:dyDescent="0.25">
      <c r="A742">
        <v>794.5159912109375</v>
      </c>
      <c r="B742">
        <v>21.75</v>
      </c>
    </row>
    <row r="743" spans="1:2" x14ac:dyDescent="0.25">
      <c r="A743">
        <v>794.52899169921875</v>
      </c>
      <c r="B743">
        <v>28</v>
      </c>
    </row>
    <row r="744" spans="1:2" x14ac:dyDescent="0.25">
      <c r="A744">
        <v>794.541015625</v>
      </c>
      <c r="B744">
        <v>58.75</v>
      </c>
    </row>
    <row r="745" spans="1:2" x14ac:dyDescent="0.25">
      <c r="A745">
        <v>794.552978515625</v>
      </c>
      <c r="B745">
        <v>65.75</v>
      </c>
    </row>
    <row r="746" spans="1:2" x14ac:dyDescent="0.25">
      <c r="A746">
        <v>794.56597900390625</v>
      </c>
      <c r="B746">
        <v>56.25</v>
      </c>
    </row>
    <row r="747" spans="1:2" x14ac:dyDescent="0.25">
      <c r="A747">
        <v>794.5780029296875</v>
      </c>
      <c r="B747">
        <v>58</v>
      </c>
    </row>
    <row r="748" spans="1:2" x14ac:dyDescent="0.25">
      <c r="A748">
        <v>794.59002685546875</v>
      </c>
      <c r="B748">
        <v>59.25</v>
      </c>
    </row>
    <row r="749" spans="1:2" x14ac:dyDescent="0.25">
      <c r="A749">
        <v>794.60198974609375</v>
      </c>
      <c r="B749">
        <v>62.25</v>
      </c>
    </row>
    <row r="750" spans="1:2" x14ac:dyDescent="0.25">
      <c r="A750">
        <v>794.614990234375</v>
      </c>
      <c r="B750">
        <v>95.75</v>
      </c>
    </row>
    <row r="751" spans="1:2" x14ac:dyDescent="0.25">
      <c r="A751">
        <v>794.62701416015625</v>
      </c>
      <c r="B751">
        <v>124.5</v>
      </c>
    </row>
    <row r="752" spans="1:2" x14ac:dyDescent="0.25">
      <c r="A752">
        <v>794.63897705078125</v>
      </c>
      <c r="B752">
        <v>93.5</v>
      </c>
    </row>
    <row r="753" spans="1:2" x14ac:dyDescent="0.25">
      <c r="A753">
        <v>794.6519775390625</v>
      </c>
      <c r="B753">
        <v>62.25</v>
      </c>
    </row>
    <row r="754" spans="1:2" x14ac:dyDescent="0.25">
      <c r="A754">
        <v>794.66400146484375</v>
      </c>
      <c r="B754">
        <v>100.5</v>
      </c>
    </row>
    <row r="755" spans="1:2" x14ac:dyDescent="0.25">
      <c r="A755">
        <v>794.676025390625</v>
      </c>
      <c r="B755">
        <v>147.80000305175781</v>
      </c>
    </row>
    <row r="756" spans="1:2" x14ac:dyDescent="0.25">
      <c r="A756">
        <v>794.68902587890625</v>
      </c>
      <c r="B756">
        <v>143.80000305175781</v>
      </c>
    </row>
    <row r="757" spans="1:2" x14ac:dyDescent="0.25">
      <c r="A757">
        <v>794.70098876953125</v>
      </c>
      <c r="B757">
        <v>121.80000305175781</v>
      </c>
    </row>
    <row r="758" spans="1:2" x14ac:dyDescent="0.25">
      <c r="A758">
        <v>794.7130126953125</v>
      </c>
      <c r="B758">
        <v>115.5</v>
      </c>
    </row>
    <row r="759" spans="1:2" x14ac:dyDescent="0.25">
      <c r="A759">
        <v>794.72601318359375</v>
      </c>
      <c r="B759">
        <v>136.69999694824219</v>
      </c>
    </row>
    <row r="760" spans="1:2" x14ac:dyDescent="0.25">
      <c r="A760">
        <v>794.73797607421875</v>
      </c>
      <c r="B760">
        <v>157.30000305175781</v>
      </c>
    </row>
    <row r="761" spans="1:2" x14ac:dyDescent="0.25">
      <c r="A761">
        <v>794.75</v>
      </c>
      <c r="B761">
        <v>172</v>
      </c>
    </row>
    <row r="762" spans="1:2" x14ac:dyDescent="0.25">
      <c r="A762">
        <v>794.76202392578125</v>
      </c>
      <c r="B762">
        <v>239.30000305175781</v>
      </c>
    </row>
    <row r="763" spans="1:2" x14ac:dyDescent="0.25">
      <c r="A763">
        <v>794.7750244140625</v>
      </c>
      <c r="B763">
        <v>292.79998779296875</v>
      </c>
    </row>
    <row r="764" spans="1:2" x14ac:dyDescent="0.25">
      <c r="A764">
        <v>794.7869873046875</v>
      </c>
      <c r="B764">
        <v>249.5</v>
      </c>
    </row>
    <row r="765" spans="1:2" x14ac:dyDescent="0.25">
      <c r="A765">
        <v>794.79901123046875</v>
      </c>
      <c r="B765">
        <v>182.30000305175781</v>
      </c>
    </row>
    <row r="766" spans="1:2" x14ac:dyDescent="0.25">
      <c r="A766">
        <v>794.81201171875</v>
      </c>
      <c r="B766">
        <v>131.69999694824219</v>
      </c>
    </row>
    <row r="767" spans="1:2" x14ac:dyDescent="0.25">
      <c r="A767">
        <v>794.823974609375</v>
      </c>
      <c r="B767">
        <v>206.69999694824219</v>
      </c>
    </row>
    <row r="768" spans="1:2" x14ac:dyDescent="0.25">
      <c r="A768">
        <v>794.83599853515625</v>
      </c>
      <c r="B768">
        <v>381.29998779296875</v>
      </c>
    </row>
    <row r="769" spans="1:2" x14ac:dyDescent="0.25">
      <c r="A769">
        <v>794.8489990234375</v>
      </c>
      <c r="B769">
        <v>460.29998779296875</v>
      </c>
    </row>
    <row r="770" spans="1:2" x14ac:dyDescent="0.25">
      <c r="A770">
        <v>794.86102294921875</v>
      </c>
      <c r="B770">
        <v>490.70001220703125</v>
      </c>
    </row>
    <row r="771" spans="1:2" x14ac:dyDescent="0.25">
      <c r="A771">
        <v>794.87298583984375</v>
      </c>
      <c r="B771">
        <v>485.70001220703125</v>
      </c>
    </row>
    <row r="772" spans="1:2" x14ac:dyDescent="0.25">
      <c r="A772">
        <v>794.885986328125</v>
      </c>
      <c r="B772">
        <v>392.79998779296875</v>
      </c>
    </row>
    <row r="773" spans="1:2" x14ac:dyDescent="0.25">
      <c r="A773">
        <v>794.89801025390625</v>
      </c>
      <c r="B773">
        <v>296.5</v>
      </c>
    </row>
    <row r="774" spans="1:2" x14ac:dyDescent="0.25">
      <c r="A774">
        <v>794.90997314453125</v>
      </c>
      <c r="B774">
        <v>270.29998779296875</v>
      </c>
    </row>
    <row r="775" spans="1:2" x14ac:dyDescent="0.25">
      <c r="A775">
        <v>794.9219970703125</v>
      </c>
      <c r="B775">
        <v>216</v>
      </c>
    </row>
    <row r="776" spans="1:2" x14ac:dyDescent="0.25">
      <c r="A776">
        <v>794.93499755859375</v>
      </c>
      <c r="B776">
        <v>121.19999694824219</v>
      </c>
    </row>
    <row r="777" spans="1:2" x14ac:dyDescent="0.25">
      <c r="A777">
        <v>794.947021484375</v>
      </c>
      <c r="B777">
        <v>102</v>
      </c>
    </row>
    <row r="778" spans="1:2" x14ac:dyDescent="0.25">
      <c r="A778">
        <v>794.958984375</v>
      </c>
      <c r="B778">
        <v>99.75</v>
      </c>
    </row>
    <row r="779" spans="1:2" x14ac:dyDescent="0.25">
      <c r="A779">
        <v>794.97198486328125</v>
      </c>
      <c r="B779">
        <v>53.75</v>
      </c>
    </row>
    <row r="780" spans="1:2" x14ac:dyDescent="0.25">
      <c r="A780">
        <v>794.9840087890625</v>
      </c>
      <c r="B780">
        <v>15.5</v>
      </c>
    </row>
    <row r="781" spans="1:2" x14ac:dyDescent="0.25">
      <c r="A781">
        <v>794.9959716796875</v>
      </c>
      <c r="B781">
        <v>8.25</v>
      </c>
    </row>
    <row r="782" spans="1:2" x14ac:dyDescent="0.25">
      <c r="A782">
        <v>795.00897216796875</v>
      </c>
      <c r="B782">
        <v>10.25</v>
      </c>
    </row>
    <row r="783" spans="1:2" x14ac:dyDescent="0.25">
      <c r="A783">
        <v>795.02099609375</v>
      </c>
      <c r="B783">
        <v>13.5</v>
      </c>
    </row>
    <row r="784" spans="1:2" x14ac:dyDescent="0.25">
      <c r="A784">
        <v>795.03302001953125</v>
      </c>
      <c r="B784">
        <v>16.5</v>
      </c>
    </row>
    <row r="785" spans="1:2" x14ac:dyDescent="0.25">
      <c r="A785">
        <v>795.0460205078125</v>
      </c>
      <c r="B785">
        <v>19</v>
      </c>
    </row>
    <row r="786" spans="1:2" x14ac:dyDescent="0.25">
      <c r="A786">
        <v>795.0579833984375</v>
      </c>
      <c r="B786">
        <v>21.75</v>
      </c>
    </row>
    <row r="787" spans="1:2" x14ac:dyDescent="0.25">
      <c r="A787">
        <v>795.07000732421875</v>
      </c>
      <c r="B787">
        <v>31.75</v>
      </c>
    </row>
    <row r="788" spans="1:2" x14ac:dyDescent="0.25">
      <c r="A788">
        <v>795.08197021484375</v>
      </c>
      <c r="B788">
        <v>49.5</v>
      </c>
    </row>
    <row r="789" spans="1:2" x14ac:dyDescent="0.25">
      <c r="A789">
        <v>795.094970703125</v>
      </c>
      <c r="B789">
        <v>57</v>
      </c>
    </row>
    <row r="790" spans="1:2" x14ac:dyDescent="0.25">
      <c r="A790">
        <v>795.10699462890625</v>
      </c>
      <c r="B790">
        <v>62.5</v>
      </c>
    </row>
    <row r="791" spans="1:2" x14ac:dyDescent="0.25">
      <c r="A791">
        <v>795.1190185546875</v>
      </c>
      <c r="B791">
        <v>88.25</v>
      </c>
    </row>
    <row r="792" spans="1:2" x14ac:dyDescent="0.25">
      <c r="A792">
        <v>795.13201904296875</v>
      </c>
      <c r="B792">
        <v>111.69999694824219</v>
      </c>
    </row>
    <row r="793" spans="1:2" x14ac:dyDescent="0.25">
      <c r="A793">
        <v>795.14398193359375</v>
      </c>
      <c r="B793">
        <v>119.19999694824219</v>
      </c>
    </row>
    <row r="794" spans="1:2" x14ac:dyDescent="0.25">
      <c r="A794">
        <v>795.156005859375</v>
      </c>
      <c r="B794">
        <v>177.5</v>
      </c>
    </row>
    <row r="795" spans="1:2" x14ac:dyDescent="0.25">
      <c r="A795">
        <v>795.16900634765625</v>
      </c>
      <c r="B795">
        <v>246</v>
      </c>
    </row>
    <row r="796" spans="1:2" x14ac:dyDescent="0.25">
      <c r="A796">
        <v>795.1810302734375</v>
      </c>
      <c r="B796">
        <v>201.30000305175781</v>
      </c>
    </row>
    <row r="797" spans="1:2" x14ac:dyDescent="0.25">
      <c r="A797">
        <v>795.1929931640625</v>
      </c>
      <c r="B797">
        <v>130.5</v>
      </c>
    </row>
    <row r="798" spans="1:2" x14ac:dyDescent="0.25">
      <c r="A798">
        <v>795.20599365234375</v>
      </c>
      <c r="B798">
        <v>107.69999694824219</v>
      </c>
    </row>
    <row r="799" spans="1:2" x14ac:dyDescent="0.25">
      <c r="A799">
        <v>795.218017578125</v>
      </c>
      <c r="B799">
        <v>66</v>
      </c>
    </row>
    <row r="800" spans="1:2" x14ac:dyDescent="0.25">
      <c r="A800">
        <v>795.22998046875</v>
      </c>
      <c r="B800">
        <v>51</v>
      </c>
    </row>
    <row r="801" spans="1:2" x14ac:dyDescent="0.25">
      <c r="A801">
        <v>795.24298095703125</v>
      </c>
      <c r="B801">
        <v>71.75</v>
      </c>
    </row>
    <row r="802" spans="1:2" x14ac:dyDescent="0.25">
      <c r="A802">
        <v>795.2550048828125</v>
      </c>
      <c r="B802">
        <v>101.30000305175781</v>
      </c>
    </row>
    <row r="803" spans="1:2" x14ac:dyDescent="0.25">
      <c r="A803">
        <v>795.26702880859375</v>
      </c>
      <c r="B803">
        <v>144.80000305175781</v>
      </c>
    </row>
    <row r="804" spans="1:2" x14ac:dyDescent="0.25">
      <c r="A804">
        <v>795.27899169921875</v>
      </c>
      <c r="B804">
        <v>130.30000305175781</v>
      </c>
    </row>
  </sheetData>
  <sheetProtection formatCells="0"/>
  <sortState ref="A1:B804">
    <sortCondition ref="A1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T804"/>
  <sheetViews>
    <sheetView workbookViewId="0"/>
  </sheetViews>
  <sheetFormatPr defaultRowHeight="15" x14ac:dyDescent="0.25"/>
  <cols>
    <col min="6" max="6" width="17.7109375" customWidth="1"/>
  </cols>
  <sheetData>
    <row r="1" spans="1:20" ht="15.75" thickBot="1" x14ac:dyDescent="0.3">
      <c r="A1">
        <v>785.42401123046875</v>
      </c>
      <c r="B1">
        <v>62</v>
      </c>
      <c r="C1" s="2" t="s">
        <v>18</v>
      </c>
      <c r="D1">
        <f>D2 - (1/$G$6)</f>
        <v>787.35400390625</v>
      </c>
      <c r="E1">
        <v>0</v>
      </c>
      <c r="G1" s="2" t="s">
        <v>20</v>
      </c>
      <c r="H1" s="2" t="s">
        <v>21</v>
      </c>
      <c r="I1" s="2" t="s">
        <v>21</v>
      </c>
      <c r="J1">
        <f>'hidden params'!J1</f>
        <v>1</v>
      </c>
      <c r="K1">
        <f>IF(ISNUMBER(D1),ROUND((D1-I$2)*$G$6,0),"")</f>
        <v>3</v>
      </c>
      <c r="L1">
        <f>IF(ISNUMBER((((EXP(GAMMALN($I$3+1)))/((EXP(GAMMALN(K1+1)))*(EXP(GAMMALN($I$3-K1+1))))))*(($I$8)^K1)*((1-$I$8)^($I$3-K1))),(((EXP(GAMMALN($I$3+1)))/((EXP(GAMMALN(K1+1)))*(EXP(GAMMALN($I$3-K1+1))))))*(($I$8)^K1)*((1-$I$8)^($I$3-K1)),0)</f>
        <v>3.399625726208402E-7</v>
      </c>
      <c r="M1">
        <f>I$7*(L$1*J1) + $I$4</f>
        <v>2.8776326660580474E-2</v>
      </c>
      <c r="N1">
        <f>IF(ISNUMBER((((EXP(GAMMALN($I$22+1)))/((EXP(GAMMALN(K1+1)))*(EXP(GAMMALN($I$22-K1+1))))))*(($I$11)^K1)*((1-$I$11)^($I$22-K1))),(((EXP(GAMMALN($I$22+1)))/((EXP(GAMMALN(K1+1)))*(EXP(GAMMALN($I$22-K1+1))))))*(($I$11)^K1)*((1-$I$11)^($I$22-K1)),0)</f>
        <v>2.7936440102690595E-4</v>
      </c>
      <c r="O1">
        <f>I$10*(N$1*J1) + $I$4</f>
        <v>113.25164751946697</v>
      </c>
      <c r="P1">
        <f>IF(ISNUMBER(D1),SUM(M1,O1)-$I$4,"")</f>
        <v>113.28042384612755</v>
      </c>
      <c r="Q1">
        <f>IF(ISNUMBER(P1),P1-E1,"")</f>
        <v>113.28042384612755</v>
      </c>
      <c r="R1">
        <f>IF(ISNUMBER(P1),Q1*Q1,"")</f>
        <v>12832.454426758302</v>
      </c>
      <c r="S1">
        <f>IF(ISNUMBER(P1),((IF(P1&gt;E1,I$5*(P1-E1),P1-E1)))^2,"")</f>
        <v>12832.454426758302</v>
      </c>
      <c r="T1">
        <f>IF(ISNUMBER(P1),(M1*D1),"")</f>
        <v>22.657156013922204</v>
      </c>
    </row>
    <row r="2" spans="1:20" ht="15.75" thickTop="1" x14ac:dyDescent="0.25">
      <c r="A2">
        <v>785.43597412109375</v>
      </c>
      <c r="B2">
        <v>31.25</v>
      </c>
      <c r="C2" s="2" t="s">
        <v>19</v>
      </c>
      <c r="D2">
        <f>D3 - (1/$G$6)</f>
        <v>787.85400390625</v>
      </c>
      <c r="E2">
        <v>0</v>
      </c>
      <c r="F2" s="3" t="s">
        <v>22</v>
      </c>
      <c r="G2" s="4">
        <v>4.3126220703125</v>
      </c>
      <c r="H2" t="s">
        <v>431</v>
      </c>
      <c r="I2">
        <f>'hidden params'!I2</f>
        <v>785.83883500000002</v>
      </c>
      <c r="J2">
        <f>'hidden params'!J2</f>
        <v>0.80344617693080145</v>
      </c>
      <c r="K2">
        <f t="shared" ref="K2:K30" si="0">IF(ISNUMBER(D2),ROUND((D2-I$2)*$G$6,0),"")</f>
        <v>4</v>
      </c>
      <c r="L2">
        <f t="shared" ref="L2:L30" si="1">IF(ISNUMBER((((EXP(GAMMALN($I$3+1)))/((EXP(GAMMALN(K2+1)))*(EXP(GAMMALN($I$3-K2+1))))))*(($I$8)^K2)*((1-$I$8)^($I$3-K2))),(((EXP(GAMMALN($I$3+1)))/((EXP(GAMMALN(K2+1)))*(EXP(GAMMALN($I$3-K2+1))))))*(($I$8)^K2)*((1-$I$8)^($I$3-K2)),0)</f>
        <v>9.1489926495429305E-10</v>
      </c>
      <c r="M2">
        <f>I$7*((L$1*J2)+(L$2*J1)) + $I$4</f>
        <v>2.3197671813812319E-2</v>
      </c>
      <c r="N2">
        <f t="shared" ref="N2:N30" si="2">IF(ISNUMBER((((EXP(GAMMALN($I$22+1)))/((EXP(GAMMALN(K2+1)))*(EXP(GAMMALN($I$22-K2+1))))))*(($I$11)^K2)*((1-$I$11)^($I$22-K2))),(((EXP(GAMMALN($I$22+1)))/((EXP(GAMMALN(K2+1)))*(EXP(GAMMALN($I$22-K2+1))))))*(($I$11)^K2)*((1-$I$11)^($I$22-K2)),0)</f>
        <v>1.7796791660062167E-3</v>
      </c>
      <c r="O2">
        <f>I$10*((N$1*J2)+(N$2*J1)) + $I$4</f>
        <v>812.45646011790177</v>
      </c>
      <c r="P2">
        <f t="shared" ref="P2:P30" si="3">IF(ISNUMBER(D2),SUM(M2,O2)-$I$4,"")</f>
        <v>812.47965778971559</v>
      </c>
      <c r="Q2">
        <f t="shared" ref="Q2:Q30" si="4">IF(ISNUMBER(P2),P2-E2,"")</f>
        <v>812.47965778971559</v>
      </c>
      <c r="R2">
        <f t="shared" ref="R2:R30" si="5">IF(ISNUMBER(P2),Q2*Q2,"")</f>
        <v>660123.19432209339</v>
      </c>
      <c r="S2">
        <f t="shared" ref="S2:S30" si="6">IF(ISNUMBER(P2),((IF(P2&gt;E2,I$5*(P2-E2),P2-E2)))^2,"")</f>
        <v>660123.19432209339</v>
      </c>
      <c r="T2">
        <f t="shared" ref="T2:T30" si="7">IF(ISNUMBER(P2),(M2*D2),"")</f>
        <v>18.276378619815198</v>
      </c>
    </row>
    <row r="3" spans="1:20" x14ac:dyDescent="0.25">
      <c r="A3">
        <v>785.447998046875</v>
      </c>
      <c r="B3">
        <v>17.75</v>
      </c>
      <c r="D3">
        <f>D4 - (1/$G$6)</f>
        <v>788.35400390625</v>
      </c>
      <c r="E3">
        <v>0</v>
      </c>
      <c r="F3" s="7" t="s">
        <v>16</v>
      </c>
      <c r="G3" s="8">
        <f>IF(ISBLANK(G2),"",$G$2*$G$6)</f>
        <v>8.625244140625</v>
      </c>
      <c r="H3" s="22" t="s">
        <v>432</v>
      </c>
      <c r="I3" s="22">
        <v>13.753941042900687</v>
      </c>
      <c r="J3">
        <f>'hidden params'!J3</f>
        <v>0.37217999724675188</v>
      </c>
      <c r="K3">
        <f t="shared" si="0"/>
        <v>5</v>
      </c>
      <c r="L3">
        <f t="shared" si="1"/>
        <v>1.7865612593708405E-12</v>
      </c>
      <c r="M3">
        <f>I$7*((L$1*J3)+(L$2*J2)+(L$3*J1)) + $I$4</f>
        <v>1.0772345019040596E-2</v>
      </c>
      <c r="N3">
        <f t="shared" si="2"/>
        <v>8.2048922454532758E-3</v>
      </c>
      <c r="O3">
        <f>I$10*((N$1*J3)+(N$2*J2)+(N$3*J1)) + $I$4</f>
        <v>3947.9927647192017</v>
      </c>
      <c r="P3">
        <f t="shared" si="3"/>
        <v>3948.0035370642208</v>
      </c>
      <c r="Q3">
        <f t="shared" si="4"/>
        <v>3948.0035370642208</v>
      </c>
      <c r="R3">
        <f t="shared" si="5"/>
        <v>15586731.928671598</v>
      </c>
      <c r="S3">
        <f t="shared" si="6"/>
        <v>15586731.928671598</v>
      </c>
      <c r="T3">
        <f t="shared" si="7"/>
        <v>8.4924213272202032</v>
      </c>
    </row>
    <row r="4" spans="1:20" x14ac:dyDescent="0.25">
      <c r="A4">
        <v>785.46099853515625</v>
      </c>
      <c r="B4">
        <v>8.75</v>
      </c>
      <c r="D4">
        <v>788.85400390625</v>
      </c>
      <c r="E4">
        <v>15460</v>
      </c>
      <c r="F4" s="5" t="s">
        <v>23</v>
      </c>
      <c r="G4" s="6">
        <v>791.07928466796875</v>
      </c>
      <c r="H4" t="s">
        <v>11</v>
      </c>
      <c r="I4">
        <v>0</v>
      </c>
      <c r="J4">
        <f>'hidden params'!J4</f>
        <v>0.12617301604219128</v>
      </c>
      <c r="K4">
        <f t="shared" si="0"/>
        <v>6</v>
      </c>
      <c r="L4">
        <f t="shared" si="1"/>
        <v>2.6091845068506447E-15</v>
      </c>
      <c r="M4">
        <f>I$7*((L$1*J4)+(L$2*J3)+(L$3*J2)+(L$4*J1)) + $I$4</f>
        <v>3.6597400744412577E-3</v>
      </c>
      <c r="N4">
        <f t="shared" si="2"/>
        <v>2.8199364516148861E-2</v>
      </c>
      <c r="O4">
        <f>I$10*((N$1*J4)+(N$2*J3)+(N$3*J2)+(N$4*J1)) + $I$4</f>
        <v>14386.966165874019</v>
      </c>
      <c r="P4">
        <f t="shared" si="3"/>
        <v>14386.969825614093</v>
      </c>
      <c r="Q4">
        <f t="shared" si="4"/>
        <v>-1073.0301743859072</v>
      </c>
      <c r="R4">
        <f t="shared" si="5"/>
        <v>1151393.7551426506</v>
      </c>
      <c r="S4">
        <f t="shared" si="6"/>
        <v>1151393.7551426506</v>
      </c>
      <c r="T4">
        <f t="shared" si="7"/>
        <v>2.8870006109791437</v>
      </c>
    </row>
    <row r="5" spans="1:20" ht="15.75" thickBot="1" x14ac:dyDescent="0.3">
      <c r="A5">
        <v>785.4730224609375</v>
      </c>
      <c r="B5">
        <v>3</v>
      </c>
      <c r="D5">
        <v>789.35601806640625</v>
      </c>
      <c r="E5">
        <v>40360</v>
      </c>
      <c r="F5" s="9" t="s">
        <v>24</v>
      </c>
      <c r="G5" s="10">
        <f>($G$4-1.00794)*$G$6</f>
        <v>1580.1426893359376</v>
      </c>
      <c r="H5" t="s">
        <v>433</v>
      </c>
      <c r="I5">
        <f>'hidden params'!D2</f>
        <v>1</v>
      </c>
      <c r="J5">
        <f>'hidden params'!J5</f>
        <v>3.4501219851586933E-2</v>
      </c>
      <c r="K5">
        <f t="shared" si="0"/>
        <v>7</v>
      </c>
      <c r="L5">
        <f t="shared" si="1"/>
        <v>2.893102078674359E-18</v>
      </c>
      <c r="M5">
        <f>I$7*((L$1*J5)+(L$2*J4)+(L$3*J3)+(L$4*J2)+(L$5*J1)) + $I$4</f>
        <v>1.0026459455053903E-3</v>
      </c>
      <c r="N5">
        <f t="shared" si="2"/>
        <v>7.3282702174178885E-2</v>
      </c>
      <c r="O5">
        <f>I$10*((N$1*J5)+(N$2*J4)+(N$3*J3)+(N$4*J2)+(N$5*J1)) + $I$4</f>
        <v>40225.777628343953</v>
      </c>
      <c r="P5">
        <f t="shared" si="3"/>
        <v>40225.778630989895</v>
      </c>
      <c r="Q5">
        <f t="shared" si="4"/>
        <v>-134.22136901010526</v>
      </c>
      <c r="R5">
        <f t="shared" si="5"/>
        <v>18015.375898946844</v>
      </c>
      <c r="S5">
        <f t="shared" si="6"/>
        <v>18015.375898946844</v>
      </c>
      <c r="T5">
        <f t="shared" si="7"/>
        <v>0.79144461107456177</v>
      </c>
    </row>
    <row r="6" spans="1:20" ht="15.75" thickTop="1" x14ac:dyDescent="0.25">
      <c r="A6">
        <v>785.4849853515625</v>
      </c>
      <c r="B6">
        <v>3</v>
      </c>
      <c r="D6">
        <v>789.8590087890625</v>
      </c>
      <c r="E6">
        <v>87150</v>
      </c>
      <c r="F6" t="s">
        <v>25</v>
      </c>
      <c r="G6">
        <v>2</v>
      </c>
      <c r="H6" t="s">
        <v>434</v>
      </c>
      <c r="I6">
        <f>SUM(S1:S30)</f>
        <v>65865430.784294531</v>
      </c>
      <c r="J6">
        <f>'hidden params'!J6</f>
        <v>8.0089009138998458E-3</v>
      </c>
      <c r="K6">
        <f t="shared" si="0"/>
        <v>8</v>
      </c>
      <c r="L6">
        <f t="shared" si="1"/>
        <v>2.4449250338413378E-21</v>
      </c>
      <c r="M6">
        <f>I$7*((L$1*J6)+(L$2*J5)+(L$3*J4)+(L$4*J3)+(L$5*J2)+(L$6*J1)) + $I$4</f>
        <v>2.331577611479331E-4</v>
      </c>
      <c r="N6">
        <f t="shared" si="2"/>
        <v>0.14437539564786117</v>
      </c>
      <c r="O6">
        <f>I$10*((N$1*J6)+(N$2*J5)+(N$3*J4)+(N$4*J3)+(N$5*J2)+(N$6*J1)) + $I$4</f>
        <v>87097.405363805941</v>
      </c>
      <c r="P6">
        <f t="shared" si="3"/>
        <v>87097.405596963697</v>
      </c>
      <c r="Q6">
        <f t="shared" si="4"/>
        <v>-52.594403036302538</v>
      </c>
      <c r="R6">
        <f t="shared" si="5"/>
        <v>2766.1712307450298</v>
      </c>
      <c r="S6">
        <f t="shared" si="6"/>
        <v>2766.1712307450298</v>
      </c>
      <c r="T6">
        <f t="shared" si="7"/>
        <v>0.18416175811178342</v>
      </c>
    </row>
    <row r="7" spans="1:20" x14ac:dyDescent="0.25">
      <c r="A7">
        <v>785.49700927734375</v>
      </c>
      <c r="B7">
        <v>6.25</v>
      </c>
      <c r="D7">
        <v>790.36199951171875</v>
      </c>
      <c r="E7">
        <v>148800</v>
      </c>
      <c r="F7" t="s">
        <v>26</v>
      </c>
      <c r="G7" s="11">
        <v>0.10000000149011612</v>
      </c>
      <c r="H7" s="22" t="s">
        <v>435</v>
      </c>
      <c r="I7" s="22">
        <v>84645.572713307687</v>
      </c>
      <c r="J7">
        <f>'hidden params'!J7</f>
        <v>1.6289556013377802E-3</v>
      </c>
      <c r="K7">
        <f t="shared" si="0"/>
        <v>9</v>
      </c>
      <c r="L7">
        <f t="shared" si="1"/>
        <v>1.5646707261745132E-24</v>
      </c>
      <c r="M7">
        <f>I$7*((L$1*J7)+(L$2*J6)+(L$3*J5)+(L$4*J4)+(L$5*J3)+(L$6*J2)+(L$7*J1)) + $I$4</f>
        <v>4.7500830570963639E-5</v>
      </c>
      <c r="N7">
        <f t="shared" si="2"/>
        <v>0.21384720271592006</v>
      </c>
      <c r="O7">
        <f>I$10*((N$1*J7)+(N$2*J6)+(N$3*J5)+(N$4*J4)+(N$5*J3)+(N$6*J2)+(N$7*J1)) + $I$4</f>
        <v>146335.88406308577</v>
      </c>
      <c r="P7">
        <f t="shared" si="3"/>
        <v>146335.8841105866</v>
      </c>
      <c r="Q7">
        <f t="shared" si="4"/>
        <v>-2464.1158894133987</v>
      </c>
      <c r="R7">
        <f t="shared" si="5"/>
        <v>6071867.1164595848</v>
      </c>
      <c r="S7">
        <f t="shared" si="6"/>
        <v>6071867.1164595848</v>
      </c>
      <c r="T7">
        <f t="shared" si="7"/>
        <v>3.7542851428534196E-2</v>
      </c>
    </row>
    <row r="8" spans="1:20" x14ac:dyDescent="0.25">
      <c r="A8">
        <v>785.510009765625</v>
      </c>
      <c r="B8">
        <v>3.5</v>
      </c>
      <c r="D8">
        <v>790.86602783203125</v>
      </c>
      <c r="E8">
        <v>186800</v>
      </c>
      <c r="F8" t="s">
        <v>27</v>
      </c>
      <c r="G8" s="11">
        <v>2.9999999329447746E-2</v>
      </c>
      <c r="H8" s="22" t="s">
        <v>436</v>
      </c>
      <c r="I8" s="22">
        <v>1E-3</v>
      </c>
      <c r="J8">
        <f>'hidden params'!J8</f>
        <v>2.9654445356787595E-4</v>
      </c>
      <c r="K8">
        <f t="shared" si="0"/>
        <v>10</v>
      </c>
      <c r="L8">
        <f t="shared" si="1"/>
        <v>7.4457981819681947E-28</v>
      </c>
      <c r="M8">
        <f>I$7*((L$1*J8)+(L$2*J7)+(L$3*J6)+(L$4*J5)+(L$5*J4)+(L$6*J3)+(L$7*J2)+(L$8*J1)) + $I$4</f>
        <v>8.6608287183485324E-6</v>
      </c>
      <c r="N8">
        <f t="shared" si="2"/>
        <v>0.23310353320591778</v>
      </c>
      <c r="O8">
        <f>I$10*((N$1*J8)+(N$2*J7)+(N$3*J6)+(N$4*J5)+(N$5*J4)+(N$6*J3)+(N$7*J2)+(N$8*J1)) + $I$4</f>
        <v>190103.69157104765</v>
      </c>
      <c r="P8">
        <f t="shared" si="3"/>
        <v>190103.69157970848</v>
      </c>
      <c r="Q8">
        <f t="shared" si="4"/>
        <v>3303.6915797084803</v>
      </c>
      <c r="R8">
        <f t="shared" si="5"/>
        <v>10914378.053836714</v>
      </c>
      <c r="S8">
        <f t="shared" si="6"/>
        <v>10914378.053836714</v>
      </c>
      <c r="T8">
        <f t="shared" si="7"/>
        <v>6.8495552062138856E-3</v>
      </c>
    </row>
    <row r="9" spans="1:20" x14ac:dyDescent="0.25">
      <c r="A9">
        <v>785.52197265625</v>
      </c>
      <c r="B9">
        <v>0.25</v>
      </c>
      <c r="D9">
        <v>791.3690185546875</v>
      </c>
      <c r="E9">
        <v>189000</v>
      </c>
      <c r="F9" t="s">
        <v>28</v>
      </c>
      <c r="G9">
        <v>6</v>
      </c>
      <c r="H9" t="s">
        <v>442</v>
      </c>
      <c r="I9">
        <f>I3*I8</f>
        <v>1.3753941042900687E-2</v>
      </c>
      <c r="J9">
        <f>'hidden params'!J9</f>
        <v>4.9062092495307995E-5</v>
      </c>
      <c r="K9">
        <f t="shared" si="0"/>
        <v>11</v>
      </c>
      <c r="L9">
        <f t="shared" si="1"/>
        <v>2.5435514962640528E-31</v>
      </c>
      <c r="M9">
        <f>I$7*((L$1*J9)+(L$2*J8)+(L$3*J7)+(L$4*J6)+(L$5*J5)+(L$6*J4)+(L$7*J3)+(L$8*J2)+(L$9*J1)) + $I$4</f>
        <v>1.4350399622378724E-6</v>
      </c>
      <c r="N9">
        <f t="shared" si="2"/>
        <v>0.17949490725212899</v>
      </c>
      <c r="O9">
        <f>I$10*((N$1*J9)+(N$2*J8)+(N$3*J7)+(N$4*J6)+(N$5*J5)+(N$6*J4)+(N$7*J3)+(N$8*J2)+(N$9*J1)) + $I$4</f>
        <v>189461.26314278485</v>
      </c>
      <c r="P9">
        <f t="shared" si="3"/>
        <v>189461.26314421991</v>
      </c>
      <c r="Q9">
        <f t="shared" si="4"/>
        <v>461.26314421990537</v>
      </c>
      <c r="R9">
        <f t="shared" si="5"/>
        <v>212763.68821563321</v>
      </c>
      <c r="S9">
        <f t="shared" si="6"/>
        <v>212763.68821563321</v>
      </c>
      <c r="T9">
        <f t="shared" si="7"/>
        <v>1.1356461665029409E-3</v>
      </c>
    </row>
    <row r="10" spans="1:20" x14ac:dyDescent="0.25">
      <c r="A10">
        <v>785.53399658203125</v>
      </c>
      <c r="B10">
        <v>0</v>
      </c>
      <c r="D10">
        <v>791.87298583984375</v>
      </c>
      <c r="E10">
        <v>147100</v>
      </c>
      <c r="F10" s="2" t="s">
        <v>19</v>
      </c>
      <c r="G10">
        <v>788.92333984375</v>
      </c>
      <c r="H10" s="23" t="s">
        <v>448</v>
      </c>
      <c r="I10" s="23">
        <v>405390.40444369131</v>
      </c>
      <c r="J10">
        <f>'hidden params'!J10</f>
        <v>7.4618768218493286E-6</v>
      </c>
      <c r="K10">
        <f t="shared" si="0"/>
        <v>12</v>
      </c>
      <c r="L10">
        <f t="shared" si="1"/>
        <v>5.8431688857966867E-35</v>
      </c>
      <c r="M10">
        <f>I$7*((L1*J$10)+(L2*J$9)+(L3*J$8)+(L4*J$7)+(L5*J$6)+(L6*J$5)+(L7*J$4)+(L8*J$3)+(L9*J$2)+(L10*J$1)) + $I$4</f>
        <v>2.1857008646479983E-7</v>
      </c>
      <c r="N10">
        <f t="shared" si="2"/>
        <v>9.0346039864080283E-2</v>
      </c>
      <c r="O10">
        <f>I$10*((N1*J$10)+(N2*J$9)+(N3*J$8)+(N4*J$7)+(N5*J$6)+(N6*J$5)+(N7*J$4)+(N8*J$3)+(N9*J$2)+(N10*J$1)) + $I$4</f>
        <v>143473.84834469622</v>
      </c>
      <c r="P10">
        <f t="shared" si="3"/>
        <v>143473.84834491479</v>
      </c>
      <c r="Q10">
        <f t="shared" si="4"/>
        <v>-3626.1516550852102</v>
      </c>
      <c r="R10">
        <f t="shared" si="5"/>
        <v>13148975.825677209</v>
      </c>
      <c r="S10">
        <f t="shared" si="6"/>
        <v>13148975.825677209</v>
      </c>
      <c r="T10">
        <f t="shared" si="7"/>
        <v>1.7307974698415387E-4</v>
      </c>
    </row>
    <row r="11" spans="1:20" x14ac:dyDescent="0.25">
      <c r="A11">
        <v>785.5460205078125</v>
      </c>
      <c r="B11">
        <v>4.75</v>
      </c>
      <c r="D11">
        <v>792.37701416015625</v>
      </c>
      <c r="E11">
        <v>80860</v>
      </c>
      <c r="F11" s="2" t="s">
        <v>29</v>
      </c>
      <c r="G11">
        <v>793.2359619140625</v>
      </c>
      <c r="H11" s="23" t="s">
        <v>449</v>
      </c>
      <c r="I11" s="23">
        <v>0.70847407954896824</v>
      </c>
      <c r="J11">
        <f>'hidden params'!J11</f>
        <v>1.052564504578221E-6</v>
      </c>
      <c r="K11">
        <f t="shared" si="0"/>
        <v>13</v>
      </c>
      <c r="L11">
        <f t="shared" si="1"/>
        <v>7.8914096630469608E-39</v>
      </c>
      <c r="M11">
        <f t="shared" ref="M11:M30" si="8">I$7*((L2*J$10)+(L3*J$9)+(L4*J$8)+(L5*J$7)+(L6*J$6)+(L7*J$5)+(L8*J$4)+(L9*J$3)+(L10*J$2)+(L11*J$1)) + $I$4</f>
        <v>5.853492348248152E-10</v>
      </c>
      <c r="N11">
        <f t="shared" si="2"/>
        <v>2.5086950102176066E-2</v>
      </c>
      <c r="O11">
        <f t="shared" ref="O11:O30" si="9">I$10*((N2*J$10)+(N3*J$9)+(N4*J$8)+(N5*J$7)+(N6*J$6)+(N7*J$5)+(N8*J$4)+(N9*J$3)+(N10*J$2)+(N11*J$1)) + $I$4</f>
        <v>82113.184643871136</v>
      </c>
      <c r="P11">
        <f t="shared" si="3"/>
        <v>82113.184643871718</v>
      </c>
      <c r="Q11">
        <f t="shared" si="4"/>
        <v>1253.1846438717184</v>
      </c>
      <c r="R11">
        <f t="shared" si="5"/>
        <v>1570471.7516358858</v>
      </c>
      <c r="S11">
        <f t="shared" si="6"/>
        <v>1570471.7516358858</v>
      </c>
      <c r="T11">
        <f t="shared" si="7"/>
        <v>4.6381727893141919E-7</v>
      </c>
    </row>
    <row r="12" spans="1:20" x14ac:dyDescent="0.25">
      <c r="A12">
        <v>785.55902099609375</v>
      </c>
      <c r="B12">
        <v>13</v>
      </c>
      <c r="D12">
        <v>792.8809814453125</v>
      </c>
      <c r="E12">
        <v>34330</v>
      </c>
      <c r="F12" t="s">
        <v>30</v>
      </c>
      <c r="G12" t="s">
        <v>31</v>
      </c>
      <c r="H12" t="s">
        <v>453</v>
      </c>
      <c r="I12">
        <f>I11*I22</f>
        <v>9.5540366944667827</v>
      </c>
      <c r="J12">
        <f>'hidden params'!J12</f>
        <v>1.3868021752309093E-7</v>
      </c>
      <c r="K12">
        <f t="shared" si="0"/>
        <v>14</v>
      </c>
      <c r="L12">
        <f t="shared" si="1"/>
        <v>4.2540094603990852E-43</v>
      </c>
      <c r="M12">
        <f t="shared" si="8"/>
        <v>1.1393272106729943E-12</v>
      </c>
      <c r="N12">
        <f t="shared" si="2"/>
        <v>2.1136913326387299E-3</v>
      </c>
      <c r="O12">
        <f t="shared" si="9"/>
        <v>35899.551136259477</v>
      </c>
      <c r="P12">
        <f t="shared" si="3"/>
        <v>35899.551136259477</v>
      </c>
      <c r="Q12">
        <f t="shared" si="4"/>
        <v>1569.5511362594771</v>
      </c>
      <c r="R12">
        <f t="shared" si="5"/>
        <v>2463490.7693334157</v>
      </c>
      <c r="S12">
        <f t="shared" si="6"/>
        <v>2463490.7693334157</v>
      </c>
      <c r="T12">
        <f t="shared" si="7"/>
        <v>9.0335087698575403E-10</v>
      </c>
    </row>
    <row r="13" spans="1:20" x14ac:dyDescent="0.25">
      <c r="A13">
        <v>785.57098388671875</v>
      </c>
      <c r="B13">
        <v>13.5</v>
      </c>
      <c r="D13">
        <v>793.385009765625</v>
      </c>
      <c r="E13">
        <v>12420</v>
      </c>
      <c r="F13">
        <v>18900</v>
      </c>
      <c r="H13" s="24"/>
      <c r="I13" s="24"/>
      <c r="J13">
        <f>'hidden params'!J13</f>
        <v>1.7100403136067916E-8</v>
      </c>
      <c r="K13">
        <f t="shared" si="0"/>
        <v>15</v>
      </c>
      <c r="L13">
        <f t="shared" si="1"/>
        <v>0</v>
      </c>
      <c r="M13">
        <f t="shared" si="8"/>
        <v>1.6600759655627742E-15</v>
      </c>
      <c r="N13">
        <f t="shared" si="2"/>
        <v>0</v>
      </c>
      <c r="O13">
        <f t="shared" si="9"/>
        <v>12522.101802695064</v>
      </c>
      <c r="P13">
        <f t="shared" si="3"/>
        <v>12522.101802695064</v>
      </c>
      <c r="Q13">
        <f t="shared" si="4"/>
        <v>102.10180269506418</v>
      </c>
      <c r="R13">
        <f t="shared" si="5"/>
        <v>10424.778113581815</v>
      </c>
      <c r="S13">
        <f t="shared" si="6"/>
        <v>10424.778113581815</v>
      </c>
      <c r="T13">
        <f t="shared" si="7"/>
        <v>1.3170793861497011E-12</v>
      </c>
    </row>
    <row r="14" spans="1:20" x14ac:dyDescent="0.25">
      <c r="A14">
        <v>785.5830078125</v>
      </c>
      <c r="B14">
        <v>15.25</v>
      </c>
      <c r="D14">
        <f>D13 + (1/$G$6)</f>
        <v>793.885009765625</v>
      </c>
      <c r="E14">
        <v>0</v>
      </c>
      <c r="F14">
        <v>18900</v>
      </c>
      <c r="H14" s="24"/>
      <c r="I14" s="24"/>
      <c r="J14">
        <f>'hidden params'!J14</f>
        <v>2.001917954263115E-9</v>
      </c>
      <c r="K14">
        <f t="shared" si="0"/>
        <v>16</v>
      </c>
      <c r="L14">
        <f t="shared" si="1"/>
        <v>0</v>
      </c>
      <c r="M14">
        <f t="shared" si="8"/>
        <v>1.8375190781300633E-18</v>
      </c>
      <c r="N14">
        <f t="shared" si="2"/>
        <v>0</v>
      </c>
      <c r="O14">
        <f t="shared" si="9"/>
        <v>3631.2180622992651</v>
      </c>
      <c r="P14">
        <f t="shared" si="3"/>
        <v>3631.2180622992651</v>
      </c>
      <c r="Q14">
        <f t="shared" si="4"/>
        <v>3631.2180622992651</v>
      </c>
      <c r="R14">
        <f t="shared" si="5"/>
        <v>13185744.615968429</v>
      </c>
      <c r="S14">
        <f t="shared" si="6"/>
        <v>13185744.615968429</v>
      </c>
      <c r="T14">
        <f t="shared" si="7"/>
        <v>1.4587788512858076E-15</v>
      </c>
    </row>
    <row r="15" spans="1:20" x14ac:dyDescent="0.25">
      <c r="A15">
        <v>785.594970703125</v>
      </c>
      <c r="B15">
        <v>47.75</v>
      </c>
      <c r="D15">
        <f>D14 + (1/$G$6)</f>
        <v>794.385009765625</v>
      </c>
      <c r="E15">
        <v>0</v>
      </c>
      <c r="J15">
        <f>'hidden params'!J15</f>
        <v>0</v>
      </c>
      <c r="K15">
        <f t="shared" si="0"/>
        <v>17</v>
      </c>
      <c r="L15">
        <f t="shared" si="1"/>
        <v>0</v>
      </c>
      <c r="M15">
        <f t="shared" si="8"/>
        <v>1.5507675556335128E-21</v>
      </c>
      <c r="N15">
        <f t="shared" si="2"/>
        <v>0</v>
      </c>
      <c r="O15">
        <f t="shared" si="9"/>
        <v>903.56557941754386</v>
      </c>
      <c r="P15">
        <f t="shared" si="3"/>
        <v>903.56557941754386</v>
      </c>
      <c r="Q15">
        <f t="shared" si="4"/>
        <v>903.56557941754386</v>
      </c>
      <c r="R15">
        <f t="shared" si="5"/>
        <v>816430.75630816177</v>
      </c>
      <c r="S15">
        <f t="shared" si="6"/>
        <v>816430.75630816177</v>
      </c>
      <c r="T15">
        <f t="shared" si="7"/>
        <v>1.2319064998261425E-18</v>
      </c>
    </row>
    <row r="16" spans="1:20" x14ac:dyDescent="0.25">
      <c r="A16">
        <v>785.60699462890625</v>
      </c>
      <c r="B16">
        <v>90.5</v>
      </c>
      <c r="D16">
        <f>D15 + (1/$G$6)</f>
        <v>794.885009765625</v>
      </c>
      <c r="E16">
        <v>0</v>
      </c>
      <c r="F16">
        <v>65865309.851727769</v>
      </c>
      <c r="H16" t="s">
        <v>450</v>
      </c>
      <c r="I16">
        <f>I7/(I7+I10)</f>
        <v>0.17273338419841922</v>
      </c>
      <c r="J16">
        <f>'hidden params'!J16</f>
        <v>0</v>
      </c>
      <c r="K16">
        <f t="shared" si="0"/>
        <v>18</v>
      </c>
      <c r="L16">
        <f t="shared" si="1"/>
        <v>0</v>
      </c>
      <c r="M16">
        <f t="shared" si="8"/>
        <v>9.9136779578102613E-25</v>
      </c>
      <c r="N16">
        <f t="shared" si="2"/>
        <v>0</v>
      </c>
      <c r="O16">
        <f t="shared" si="9"/>
        <v>197.53619681750234</v>
      </c>
      <c r="P16">
        <f t="shared" si="3"/>
        <v>197.53619681750234</v>
      </c>
      <c r="Q16">
        <f t="shared" si="4"/>
        <v>197.53619681750234</v>
      </c>
      <c r="R16">
        <f t="shared" si="5"/>
        <v>39020.549053123024</v>
      </c>
      <c r="S16">
        <f t="shared" si="6"/>
        <v>39020.549053123024</v>
      </c>
      <c r="T16">
        <f t="shared" si="7"/>
        <v>7.8802340003072708E-22</v>
      </c>
    </row>
    <row r="17" spans="1:20" x14ac:dyDescent="0.25">
      <c r="A17">
        <v>785.6199951171875</v>
      </c>
      <c r="B17">
        <v>87.75</v>
      </c>
      <c r="E17">
        <v>0</v>
      </c>
      <c r="F17">
        <v>65865309.837234646</v>
      </c>
      <c r="H17" t="s">
        <v>451</v>
      </c>
      <c r="I17">
        <f>I10/(I10+I7)</f>
        <v>0.82726661580158078</v>
      </c>
      <c r="J17">
        <f>'hidden params'!J17</f>
        <v>0</v>
      </c>
      <c r="K17" t="str">
        <f t="shared" si="0"/>
        <v/>
      </c>
      <c r="L17">
        <f t="shared" si="1"/>
        <v>0</v>
      </c>
      <c r="M17">
        <f t="shared" si="8"/>
        <v>4.7134543705402132E-28</v>
      </c>
      <c r="N17">
        <f t="shared" si="2"/>
        <v>0</v>
      </c>
      <c r="O17">
        <f t="shared" si="9"/>
        <v>38.565306028104175</v>
      </c>
      <c r="P17" t="str">
        <f t="shared" si="3"/>
        <v/>
      </c>
      <c r="Q17" t="str">
        <f t="shared" si="4"/>
        <v/>
      </c>
      <c r="R17" t="str">
        <f t="shared" si="5"/>
        <v/>
      </c>
      <c r="S17" t="str">
        <f t="shared" si="6"/>
        <v/>
      </c>
      <c r="T17" t="str">
        <f t="shared" si="7"/>
        <v/>
      </c>
    </row>
    <row r="18" spans="1:20" x14ac:dyDescent="0.25">
      <c r="A18">
        <v>785.63201904296875</v>
      </c>
      <c r="B18">
        <v>51.5</v>
      </c>
      <c r="E18">
        <v>0</v>
      </c>
      <c r="F18">
        <v>65865309.837234743</v>
      </c>
      <c r="J18">
        <f>'hidden params'!J18</f>
        <v>0</v>
      </c>
      <c r="K18" t="str">
        <f t="shared" si="0"/>
        <v/>
      </c>
      <c r="L18">
        <f t="shared" si="1"/>
        <v>0</v>
      </c>
      <c r="M18">
        <f t="shared" si="8"/>
        <v>1.6089734485265025E-31</v>
      </c>
      <c r="N18">
        <f t="shared" si="2"/>
        <v>0</v>
      </c>
      <c r="O18">
        <f t="shared" si="9"/>
        <v>6.7515501260318658</v>
      </c>
      <c r="P18" t="str">
        <f t="shared" si="3"/>
        <v/>
      </c>
      <c r="Q18" t="str">
        <f t="shared" si="4"/>
        <v/>
      </c>
      <c r="R18" t="str">
        <f t="shared" si="5"/>
        <v/>
      </c>
      <c r="S18" t="str">
        <f t="shared" si="6"/>
        <v/>
      </c>
      <c r="T18" t="str">
        <f t="shared" si="7"/>
        <v/>
      </c>
    </row>
    <row r="19" spans="1:20" x14ac:dyDescent="0.25">
      <c r="A19">
        <v>785.64398193359375</v>
      </c>
      <c r="B19">
        <v>30</v>
      </c>
      <c r="E19">
        <v>0</v>
      </c>
      <c r="H19" t="s">
        <v>441</v>
      </c>
      <c r="I19">
        <v>7448.853754940711</v>
      </c>
      <c r="J19">
        <f>'hidden params'!J19</f>
        <v>0</v>
      </c>
      <c r="K19" t="str">
        <f t="shared" si="0"/>
        <v/>
      </c>
      <c r="L19">
        <f t="shared" si="1"/>
        <v>0</v>
      </c>
      <c r="M19">
        <f t="shared" si="8"/>
        <v>3.6939104465394649E-35</v>
      </c>
      <c r="N19">
        <f t="shared" si="2"/>
        <v>0</v>
      </c>
      <c r="O19">
        <f t="shared" si="9"/>
        <v>1.0263563703232739</v>
      </c>
      <c r="P19" t="str">
        <f t="shared" si="3"/>
        <v/>
      </c>
      <c r="Q19" t="str">
        <f t="shared" si="4"/>
        <v/>
      </c>
      <c r="R19" t="str">
        <f t="shared" si="5"/>
        <v/>
      </c>
      <c r="S19" t="str">
        <f t="shared" si="6"/>
        <v/>
      </c>
      <c r="T19" t="str">
        <f t="shared" si="7"/>
        <v/>
      </c>
    </row>
    <row r="20" spans="1:20" x14ac:dyDescent="0.25">
      <c r="A20">
        <v>785.656005859375</v>
      </c>
      <c r="B20">
        <v>34.25</v>
      </c>
      <c r="E20">
        <v>0</v>
      </c>
      <c r="F20">
        <v>1.0000000000010001E-7</v>
      </c>
      <c r="H20" t="s">
        <v>444</v>
      </c>
      <c r="I20">
        <f>'hidden params'!I20</f>
        <v>0.86622543450233802</v>
      </c>
      <c r="J20">
        <f>'hidden params'!J20</f>
        <v>0</v>
      </c>
      <c r="K20" t="str">
        <f t="shared" si="0"/>
        <v/>
      </c>
      <c r="L20">
        <f t="shared" si="1"/>
        <v>0</v>
      </c>
      <c r="M20">
        <f t="shared" si="8"/>
        <v>4.9860980717017618E-39</v>
      </c>
      <c r="N20">
        <f t="shared" si="2"/>
        <v>0</v>
      </c>
      <c r="O20">
        <f t="shared" si="9"/>
        <v>0.11792719753629777</v>
      </c>
      <c r="P20" t="str">
        <f t="shared" si="3"/>
        <v/>
      </c>
      <c r="Q20" t="str">
        <f t="shared" si="4"/>
        <v/>
      </c>
      <c r="R20" t="str">
        <f t="shared" si="5"/>
        <v/>
      </c>
      <c r="S20" t="str">
        <f t="shared" si="6"/>
        <v/>
      </c>
      <c r="T20" t="str">
        <f t="shared" si="7"/>
        <v/>
      </c>
    </row>
    <row r="21" spans="1:20" x14ac:dyDescent="0.25">
      <c r="A21">
        <v>785.66900634765625</v>
      </c>
      <c r="B21">
        <v>71.25</v>
      </c>
      <c r="E21">
        <v>0</v>
      </c>
      <c r="F21">
        <v>0.70847407028352405</v>
      </c>
      <c r="H21" t="s">
        <v>445</v>
      </c>
      <c r="I21">
        <f>'hidden params'!I21</f>
        <v>13.753941155366729</v>
      </c>
      <c r="J21">
        <f>'hidden params'!J21</f>
        <v>0</v>
      </c>
      <c r="K21" t="str">
        <f t="shared" si="0"/>
        <v/>
      </c>
      <c r="L21">
        <f t="shared" si="1"/>
        <v>0</v>
      </c>
      <c r="M21">
        <f t="shared" si="8"/>
        <v>2.6868954923586023E-43</v>
      </c>
      <c r="N21">
        <f t="shared" si="2"/>
        <v>0</v>
      </c>
      <c r="O21">
        <f t="shared" si="9"/>
        <v>6.3938597668720043E-3</v>
      </c>
      <c r="P21" t="str">
        <f t="shared" si="3"/>
        <v/>
      </c>
      <c r="Q21" t="str">
        <f t="shared" si="4"/>
        <v/>
      </c>
      <c r="R21" t="str">
        <f t="shared" si="5"/>
        <v/>
      </c>
      <c r="S21" t="str">
        <f t="shared" si="6"/>
        <v/>
      </c>
      <c r="T21" t="str">
        <f t="shared" si="7"/>
        <v/>
      </c>
    </row>
    <row r="22" spans="1:20" x14ac:dyDescent="0.25">
      <c r="A22">
        <v>785.6810302734375</v>
      </c>
      <c r="B22">
        <v>133.69999694824219</v>
      </c>
      <c r="E22">
        <v>0</v>
      </c>
      <c r="F22">
        <v>84645.572933753123</v>
      </c>
      <c r="H22" s="23" t="s">
        <v>452</v>
      </c>
      <c r="I22" s="23">
        <v>13.48537225320807</v>
      </c>
      <c r="J22">
        <f>'hidden params'!J22</f>
        <v>0</v>
      </c>
      <c r="K22" t="str">
        <f t="shared" si="0"/>
        <v/>
      </c>
      <c r="L22">
        <f t="shared" si="1"/>
        <v>0</v>
      </c>
      <c r="M22">
        <f t="shared" si="8"/>
        <v>0</v>
      </c>
      <c r="N22">
        <f t="shared" si="2"/>
        <v>0</v>
      </c>
      <c r="O22">
        <f t="shared" si="9"/>
        <v>0</v>
      </c>
      <c r="P22" t="str">
        <f t="shared" si="3"/>
        <v/>
      </c>
      <c r="Q22" t="str">
        <f t="shared" si="4"/>
        <v/>
      </c>
      <c r="R22" t="str">
        <f t="shared" si="5"/>
        <v/>
      </c>
      <c r="S22" t="str">
        <f t="shared" si="6"/>
        <v/>
      </c>
      <c r="T22" t="str">
        <f t="shared" si="7"/>
        <v/>
      </c>
    </row>
    <row r="23" spans="1:20" x14ac:dyDescent="0.25">
      <c r="A23">
        <v>785.6929931640625</v>
      </c>
      <c r="B23">
        <v>154.30000305175781</v>
      </c>
      <c r="E23">
        <v>0</v>
      </c>
      <c r="F23">
        <v>13.753941155366729</v>
      </c>
      <c r="H23" s="24"/>
      <c r="I23" s="24"/>
      <c r="J23">
        <f>'hidden params'!J23</f>
        <v>0</v>
      </c>
      <c r="K23" t="str">
        <f t="shared" si="0"/>
        <v/>
      </c>
      <c r="L23">
        <f t="shared" si="1"/>
        <v>0</v>
      </c>
      <c r="M23">
        <f t="shared" si="8"/>
        <v>0</v>
      </c>
      <c r="N23">
        <f t="shared" si="2"/>
        <v>0</v>
      </c>
      <c r="O23">
        <f t="shared" si="9"/>
        <v>0</v>
      </c>
      <c r="P23" t="str">
        <f t="shared" si="3"/>
        <v/>
      </c>
      <c r="Q23" t="str">
        <f t="shared" si="4"/>
        <v/>
      </c>
      <c r="R23" t="str">
        <f t="shared" si="5"/>
        <v/>
      </c>
      <c r="S23" t="str">
        <f t="shared" si="6"/>
        <v/>
      </c>
      <c r="T23" t="str">
        <f t="shared" si="7"/>
        <v/>
      </c>
    </row>
    <row r="24" spans="1:20" x14ac:dyDescent="0.25">
      <c r="A24">
        <v>785.70501708984375</v>
      </c>
      <c r="B24">
        <v>120</v>
      </c>
      <c r="E24">
        <v>0</v>
      </c>
      <c r="F24">
        <v>13.485372415297809</v>
      </c>
      <c r="H24" t="s">
        <v>443</v>
      </c>
      <c r="I24">
        <v>65865309.837234087</v>
      </c>
      <c r="J24">
        <f>'hidden params'!J24</f>
        <v>0</v>
      </c>
      <c r="K24" t="str">
        <f t="shared" si="0"/>
        <v/>
      </c>
      <c r="L24">
        <f t="shared" si="1"/>
        <v>0</v>
      </c>
      <c r="M24">
        <f t="shared" si="8"/>
        <v>0</v>
      </c>
      <c r="N24">
        <f t="shared" si="2"/>
        <v>0</v>
      </c>
      <c r="O24">
        <f t="shared" si="9"/>
        <v>0</v>
      </c>
      <c r="P24" t="str">
        <f t="shared" si="3"/>
        <v/>
      </c>
      <c r="Q24" t="str">
        <f t="shared" si="4"/>
        <v/>
      </c>
      <c r="R24" t="str">
        <f t="shared" si="5"/>
        <v/>
      </c>
      <c r="S24" t="str">
        <f t="shared" si="6"/>
        <v/>
      </c>
      <c r="T24" t="str">
        <f t="shared" si="7"/>
        <v/>
      </c>
    </row>
    <row r="25" spans="1:20" x14ac:dyDescent="0.25">
      <c r="A25">
        <v>785.718017578125</v>
      </c>
      <c r="B25">
        <v>85.5</v>
      </c>
      <c r="E25">
        <v>0</v>
      </c>
      <c r="H25" t="s">
        <v>446</v>
      </c>
      <c r="I25">
        <v>65865309.840899207</v>
      </c>
      <c r="J25">
        <f>'hidden params'!J25</f>
        <v>0</v>
      </c>
      <c r="K25" t="str">
        <f t="shared" si="0"/>
        <v/>
      </c>
      <c r="L25">
        <f t="shared" si="1"/>
        <v>0</v>
      </c>
      <c r="M25">
        <f t="shared" si="8"/>
        <v>0</v>
      </c>
      <c r="N25">
        <f t="shared" si="2"/>
        <v>0</v>
      </c>
      <c r="O25">
        <f t="shared" si="9"/>
        <v>0</v>
      </c>
      <c r="P25" t="str">
        <f t="shared" si="3"/>
        <v/>
      </c>
      <c r="Q25" t="str">
        <f t="shared" si="4"/>
        <v/>
      </c>
      <c r="R25" t="str">
        <f t="shared" si="5"/>
        <v/>
      </c>
      <c r="S25" t="str">
        <f t="shared" si="6"/>
        <v/>
      </c>
      <c r="T25" t="str">
        <f t="shared" si="7"/>
        <v/>
      </c>
    </row>
    <row r="26" spans="1:20" x14ac:dyDescent="0.25">
      <c r="A26">
        <v>785.72998046875</v>
      </c>
      <c r="B26">
        <v>82.25</v>
      </c>
      <c r="E26">
        <v>0</v>
      </c>
      <c r="H26" t="s">
        <v>447</v>
      </c>
      <c r="I26">
        <v>13.485369567980356</v>
      </c>
      <c r="J26">
        <f>'hidden params'!J26</f>
        <v>0</v>
      </c>
      <c r="K26" t="str">
        <f t="shared" si="0"/>
        <v/>
      </c>
      <c r="L26">
        <f t="shared" si="1"/>
        <v>0</v>
      </c>
      <c r="M26">
        <f t="shared" si="8"/>
        <v>0</v>
      </c>
      <c r="N26">
        <f t="shared" si="2"/>
        <v>0</v>
      </c>
      <c r="O26">
        <f t="shared" si="9"/>
        <v>0</v>
      </c>
      <c r="P26" t="str">
        <f t="shared" si="3"/>
        <v/>
      </c>
      <c r="Q26" t="str">
        <f t="shared" si="4"/>
        <v/>
      </c>
      <c r="R26" t="str">
        <f t="shared" si="5"/>
        <v/>
      </c>
      <c r="S26" t="str">
        <f t="shared" si="6"/>
        <v/>
      </c>
      <c r="T26" t="str">
        <f t="shared" si="7"/>
        <v/>
      </c>
    </row>
    <row r="27" spans="1:20" x14ac:dyDescent="0.25">
      <c r="A27">
        <v>785.74200439453125</v>
      </c>
      <c r="B27">
        <v>116.30000305175781</v>
      </c>
      <c r="E27">
        <v>0</v>
      </c>
      <c r="H27" t="s">
        <v>468</v>
      </c>
      <c r="I27">
        <f xml:space="preserve"> 1 + 1.5*EXP(-(I22 * 0.000239 * I19))</f>
        <v>1.0000000000561935</v>
      </c>
      <c r="J27">
        <f>'hidden params'!J27</f>
        <v>0</v>
      </c>
      <c r="K27" t="str">
        <f t="shared" si="0"/>
        <v/>
      </c>
      <c r="L27">
        <f t="shared" si="1"/>
        <v>0</v>
      </c>
      <c r="M27">
        <f t="shared" si="8"/>
        <v>0</v>
      </c>
      <c r="N27">
        <f t="shared" si="2"/>
        <v>0</v>
      </c>
      <c r="O27">
        <f t="shared" si="9"/>
        <v>0</v>
      </c>
      <c r="P27" t="str">
        <f t="shared" si="3"/>
        <v/>
      </c>
      <c r="Q27" t="str">
        <f t="shared" si="4"/>
        <v/>
      </c>
      <c r="R27" t="str">
        <f t="shared" si="5"/>
        <v/>
      </c>
      <c r="S27" t="str">
        <f t="shared" si="6"/>
        <v/>
      </c>
      <c r="T27" t="str">
        <f t="shared" si="7"/>
        <v/>
      </c>
    </row>
    <row r="28" spans="1:20" x14ac:dyDescent="0.25">
      <c r="A28">
        <v>785.7540283203125</v>
      </c>
      <c r="B28">
        <v>123.80000305175781</v>
      </c>
      <c r="E28">
        <v>0</v>
      </c>
      <c r="H28" t="s">
        <v>467</v>
      </c>
      <c r="I28">
        <f>(2^0.5)*(ABS((I3*I8)-I22*I11))/((((I3*I8*(1-I8))+(I22*I11*(1-I11))))^0.5)</f>
        <v>8.0644658547281409</v>
      </c>
      <c r="J28">
        <f>'hidden params'!J28</f>
        <v>0</v>
      </c>
      <c r="K28" t="str">
        <f t="shared" si="0"/>
        <v/>
      </c>
      <c r="L28">
        <f t="shared" si="1"/>
        <v>0</v>
      </c>
      <c r="M28">
        <f t="shared" si="8"/>
        <v>0</v>
      </c>
      <c r="N28">
        <f t="shared" si="2"/>
        <v>0</v>
      </c>
      <c r="O28">
        <f t="shared" si="9"/>
        <v>0</v>
      </c>
      <c r="P28" t="str">
        <f t="shared" si="3"/>
        <v/>
      </c>
      <c r="Q28" t="str">
        <f t="shared" si="4"/>
        <v/>
      </c>
      <c r="R28" t="str">
        <f t="shared" si="5"/>
        <v/>
      </c>
      <c r="S28" t="str">
        <f t="shared" si="6"/>
        <v/>
      </c>
      <c r="T28" t="str">
        <f t="shared" si="7"/>
        <v/>
      </c>
    </row>
    <row r="29" spans="1:20" x14ac:dyDescent="0.25">
      <c r="A29">
        <v>785.76702880859375</v>
      </c>
      <c r="B29">
        <v>95</v>
      </c>
      <c r="H29" t="s">
        <v>469</v>
      </c>
      <c r="I29">
        <f>(I24-I25)/I25</f>
        <v>-5.5645671726352277E-11</v>
      </c>
      <c r="J29">
        <f>'hidden params'!J29</f>
        <v>0</v>
      </c>
      <c r="K29" t="str">
        <f t="shared" si="0"/>
        <v/>
      </c>
      <c r="L29">
        <f t="shared" si="1"/>
        <v>0</v>
      </c>
      <c r="M29">
        <f t="shared" si="8"/>
        <v>0</v>
      </c>
      <c r="N29">
        <f t="shared" si="2"/>
        <v>0</v>
      </c>
      <c r="O29">
        <f t="shared" si="9"/>
        <v>0</v>
      </c>
      <c r="P29" t="str">
        <f t="shared" si="3"/>
        <v/>
      </c>
      <c r="Q29" t="str">
        <f t="shared" si="4"/>
        <v/>
      </c>
      <c r="R29" t="str">
        <f t="shared" si="5"/>
        <v/>
      </c>
      <c r="S29" t="str">
        <f t="shared" si="6"/>
        <v/>
      </c>
      <c r="T29" t="str">
        <f t="shared" si="7"/>
        <v/>
      </c>
    </row>
    <row r="30" spans="1:20" x14ac:dyDescent="0.25">
      <c r="A30">
        <v>785.77899169921875</v>
      </c>
      <c r="B30">
        <v>90.75</v>
      </c>
      <c r="H30" t="s">
        <v>470</v>
      </c>
      <c r="I30">
        <f>(I25-I6)/I6</f>
        <v>-1.8362196053971618E-6</v>
      </c>
      <c r="J30">
        <f>'hidden params'!J30</f>
        <v>0</v>
      </c>
      <c r="K30" t="str">
        <f t="shared" si="0"/>
        <v/>
      </c>
      <c r="L30">
        <f t="shared" si="1"/>
        <v>0</v>
      </c>
      <c r="M30">
        <f t="shared" si="8"/>
        <v>0</v>
      </c>
      <c r="N30">
        <f t="shared" si="2"/>
        <v>0</v>
      </c>
      <c r="O30">
        <f t="shared" si="9"/>
        <v>0</v>
      </c>
      <c r="P30" t="str">
        <f t="shared" si="3"/>
        <v/>
      </c>
      <c r="Q30" t="str">
        <f t="shared" si="4"/>
        <v/>
      </c>
      <c r="R30" t="str">
        <f t="shared" si="5"/>
        <v/>
      </c>
      <c r="S30" t="str">
        <f t="shared" si="6"/>
        <v/>
      </c>
      <c r="T30" t="str">
        <f t="shared" si="7"/>
        <v/>
      </c>
    </row>
    <row r="31" spans="1:20" x14ac:dyDescent="0.25">
      <c r="A31">
        <v>785.791015625</v>
      </c>
      <c r="B31">
        <v>96</v>
      </c>
      <c r="H31" t="s">
        <v>471</v>
      </c>
      <c r="I31">
        <f>(0.25* 0.0058*I22*I19)*EXP(-((I17-0.5)^2)/(2*((0.174318)^2)))</f>
        <v>25.000412675569162</v>
      </c>
      <c r="J31">
        <f>'hidden params'!J31</f>
        <v>0</v>
      </c>
    </row>
    <row r="32" spans="1:20" x14ac:dyDescent="0.25">
      <c r="A32">
        <v>785.802978515625</v>
      </c>
      <c r="B32">
        <v>147.19999694824219</v>
      </c>
      <c r="H32" t="s">
        <v>494</v>
      </c>
      <c r="I32">
        <f xml:space="preserve"> ($R$69 / 100)^-1</f>
        <v>3.9848558843074525E-9</v>
      </c>
      <c r="J32">
        <f>'hidden params'!J32</f>
        <v>0</v>
      </c>
    </row>
    <row r="33" spans="1:20" x14ac:dyDescent="0.25">
      <c r="A33">
        <v>785.81597900390625</v>
      </c>
      <c r="B33">
        <v>302</v>
      </c>
      <c r="F33">
        <v>12420</v>
      </c>
      <c r="H33" t="s">
        <v>495</v>
      </c>
      <c r="I33">
        <f xml:space="preserve"> ($R$72 / 100)^-1</f>
        <v>71.342364433548767</v>
      </c>
    </row>
    <row r="34" spans="1:20" x14ac:dyDescent="0.25">
      <c r="A34">
        <v>785.8280029296875</v>
      </c>
      <c r="B34">
        <v>432.5</v>
      </c>
      <c r="L34" t="s">
        <v>481</v>
      </c>
      <c r="M34" t="s">
        <v>482</v>
      </c>
      <c r="N34" t="s">
        <v>483</v>
      </c>
      <c r="O34" t="s">
        <v>484</v>
      </c>
      <c r="P34" t="s">
        <v>485</v>
      </c>
    </row>
    <row r="35" spans="1:20" ht="15.75" thickBot="1" x14ac:dyDescent="0.3">
      <c r="A35">
        <v>785.84002685546875</v>
      </c>
      <c r="B35">
        <v>526.29998779296875</v>
      </c>
      <c r="L35">
        <v>0.99956792329325928</v>
      </c>
      <c r="M35">
        <v>0.99839500283448201</v>
      </c>
      <c r="N35">
        <v>0.99988373173318235</v>
      </c>
      <c r="O35">
        <v>0.99913603327679912</v>
      </c>
      <c r="P35">
        <v>0.99870404991519868</v>
      </c>
    </row>
    <row r="36" spans="1:20" x14ac:dyDescent="0.25">
      <c r="A36">
        <v>785.85198974609375</v>
      </c>
      <c r="B36">
        <v>629.29998779296875</v>
      </c>
      <c r="G36" s="15">
        <v>30</v>
      </c>
      <c r="H36" s="16" t="s">
        <v>504</v>
      </c>
      <c r="I36" s="19" t="s">
        <v>505</v>
      </c>
      <c r="J36" t="s">
        <v>489</v>
      </c>
      <c r="K36" t="s">
        <v>490</v>
      </c>
      <c r="L36" t="s">
        <v>491</v>
      </c>
      <c r="M36" t="s">
        <v>492</v>
      </c>
      <c r="N36" t="s">
        <v>482</v>
      </c>
      <c r="O36" t="s">
        <v>483</v>
      </c>
      <c r="P36" t="s">
        <v>478</v>
      </c>
      <c r="Q36" t="s">
        <v>479</v>
      </c>
      <c r="R36" t="s">
        <v>493</v>
      </c>
      <c r="S36" t="s">
        <v>478</v>
      </c>
      <c r="T36" t="s">
        <v>479</v>
      </c>
    </row>
    <row r="37" spans="1:20" x14ac:dyDescent="0.25">
      <c r="A37">
        <v>785.864990234375</v>
      </c>
      <c r="B37">
        <v>631.29998779296875</v>
      </c>
      <c r="G37" s="14" t="s">
        <v>456</v>
      </c>
      <c r="H37" s="13">
        <f>AVERAGE(K101:K110)</f>
        <v>0.33659099046843904</v>
      </c>
      <c r="I37" s="20">
        <f>STDEV(K101:K110)</f>
        <v>0.54275114761063992</v>
      </c>
      <c r="J37">
        <v>13.753941053880718</v>
      </c>
      <c r="K37">
        <v>5997087372.0483847</v>
      </c>
      <c r="L37">
        <v>2.2934368303496766E-9</v>
      </c>
      <c r="M37">
        <v>2.2281388519862744</v>
      </c>
      <c r="N37">
        <v>-13362343358.66333</v>
      </c>
      <c r="O37">
        <v>13362343386.171211</v>
      </c>
      <c r="P37">
        <v>1</v>
      </c>
      <c r="Q37" s="12" t="s">
        <v>486</v>
      </c>
      <c r="R37">
        <v>43602683394.926193</v>
      </c>
      <c r="S37">
        <v>1</v>
      </c>
      <c r="T37" s="12" t="s">
        <v>486</v>
      </c>
    </row>
    <row r="38" spans="1:20" x14ac:dyDescent="0.25">
      <c r="A38">
        <v>785.87701416015625</v>
      </c>
      <c r="B38">
        <v>536.70001220703125</v>
      </c>
      <c r="G38" s="14" t="s">
        <v>458</v>
      </c>
      <c r="H38" s="13">
        <f>AVERAGE(M101:M110)</f>
        <v>9.5203770485153338</v>
      </c>
      <c r="I38" s="20">
        <f>STDEV(M101:M110)</f>
        <v>7.7462843559490666E-2</v>
      </c>
      <c r="J38">
        <v>1E-3</v>
      </c>
      <c r="K38">
        <v>552018.34968126589</v>
      </c>
      <c r="L38">
        <v>1.8115339835666653E-9</v>
      </c>
      <c r="M38">
        <v>2.2281388519862744</v>
      </c>
      <c r="N38">
        <v>-1229973.5309341736</v>
      </c>
      <c r="O38">
        <v>1229973.5329341735</v>
      </c>
      <c r="P38">
        <v>1</v>
      </c>
      <c r="Q38" s="12" t="s">
        <v>486</v>
      </c>
      <c r="R38">
        <v>55201834968.126587</v>
      </c>
      <c r="S38">
        <v>1</v>
      </c>
      <c r="T38" s="12" t="s">
        <v>486</v>
      </c>
    </row>
    <row r="39" spans="1:20" x14ac:dyDescent="0.25">
      <c r="A39">
        <v>785.88897705078125</v>
      </c>
      <c r="B39">
        <v>402.5</v>
      </c>
      <c r="G39" s="14" t="s">
        <v>460</v>
      </c>
      <c r="H39" s="13" t="e">
        <f>AVERAGE(O101:O110)</f>
        <v>#DIV/0!</v>
      </c>
      <c r="I39" s="20" t="e">
        <f>STDEV(O101:O110)</f>
        <v>#DIV/0!</v>
      </c>
      <c r="J39">
        <v>84645.570601847576</v>
      </c>
      <c r="K39">
        <v>21277328381424.941</v>
      </c>
      <c r="L39">
        <v>3.9782048330721335E-9</v>
      </c>
      <c r="M39">
        <v>2.2281388519862744</v>
      </c>
      <c r="N39">
        <v>-47408841948477.57</v>
      </c>
      <c r="O39">
        <v>47408842117768.711</v>
      </c>
      <c r="P39">
        <v>1</v>
      </c>
      <c r="Q39" s="12" t="s">
        <v>486</v>
      </c>
      <c r="R39">
        <v>25136966093.014343</v>
      </c>
      <c r="S39">
        <v>1</v>
      </c>
      <c r="T39" s="12" t="s">
        <v>486</v>
      </c>
    </row>
    <row r="40" spans="1:20" x14ac:dyDescent="0.25">
      <c r="A40">
        <v>785.9010009765625</v>
      </c>
      <c r="B40">
        <v>306.29998779296875</v>
      </c>
      <c r="G40" s="14" t="s">
        <v>506</v>
      </c>
      <c r="H40" s="13">
        <f>AVERAGE(Q101:Q110)</f>
        <v>5.9263702683367538E-2</v>
      </c>
      <c r="I40" s="20">
        <f>STDEV(Q101:Q110)</f>
        <v>7.6588683959134735E-2</v>
      </c>
      <c r="J40">
        <v>13.485372274782167</v>
      </c>
      <c r="K40">
        <v>0.16271294189691682</v>
      </c>
      <c r="L40">
        <v>82.878301612452717</v>
      </c>
      <c r="M40">
        <v>2.2281388519862744</v>
      </c>
      <c r="N40">
        <v>13.122825247220661</v>
      </c>
      <c r="O40">
        <v>13.847919302343673</v>
      </c>
      <c r="P40">
        <v>1.5988080823726899E-15</v>
      </c>
      <c r="Q40" t="s">
        <v>480</v>
      </c>
      <c r="R40">
        <v>1.2065884321279901</v>
      </c>
      <c r="S40">
        <v>1.3601880195546188E-13</v>
      </c>
      <c r="T40" t="s">
        <v>480</v>
      </c>
    </row>
    <row r="41" spans="1:20" x14ac:dyDescent="0.25">
      <c r="A41">
        <v>785.91302490234375</v>
      </c>
      <c r="B41">
        <v>226.80000305175781</v>
      </c>
      <c r="G41" s="14" t="s">
        <v>507</v>
      </c>
      <c r="H41" s="13">
        <f>AVERAGE(R101:R110)</f>
        <v>0.94073629731663233</v>
      </c>
      <c r="I41" s="20">
        <f>STDEV(R101:R110)</f>
        <v>7.6588683959134762E-2</v>
      </c>
      <c r="J41">
        <v>0.70847407857804778</v>
      </c>
      <c r="K41">
        <v>8.0345818633626841E-3</v>
      </c>
      <c r="L41">
        <v>88.178089491956797</v>
      </c>
      <c r="M41">
        <v>2.2281388519862744</v>
      </c>
      <c r="N41">
        <v>0.69057191456882516</v>
      </c>
      <c r="O41">
        <v>0.7263762425872704</v>
      </c>
      <c r="P41">
        <v>8.6086556007302134E-16</v>
      </c>
      <c r="Q41" t="s">
        <v>480</v>
      </c>
      <c r="R41">
        <v>1.1340685716390073</v>
      </c>
      <c r="S41">
        <v>7.3264109831509257E-14</v>
      </c>
      <c r="T41" t="s">
        <v>480</v>
      </c>
    </row>
    <row r="42" spans="1:20" ht="15.75" thickBot="1" x14ac:dyDescent="0.3">
      <c r="A42">
        <v>785.926025390625</v>
      </c>
      <c r="B42">
        <v>111.69999694824219</v>
      </c>
      <c r="G42" s="17" t="s">
        <v>508</v>
      </c>
      <c r="H42" s="18">
        <f>AVERAGE(S101:S110)</f>
        <v>0</v>
      </c>
      <c r="I42" s="21">
        <f>STDEV(S101:S110)</f>
        <v>0</v>
      </c>
      <c r="J42">
        <v>405390.40483448433</v>
      </c>
      <c r="K42">
        <v>5647.2548139730707</v>
      </c>
      <c r="L42">
        <v>71.78539275957975</v>
      </c>
      <c r="M42">
        <v>2.2281388519862744</v>
      </c>
      <c r="N42">
        <v>392807.53697640443</v>
      </c>
      <c r="O42">
        <v>417973.27269256423</v>
      </c>
      <c r="P42">
        <v>6.7124451607229142E-15</v>
      </c>
      <c r="Q42" t="s">
        <v>480</v>
      </c>
      <c r="R42">
        <v>1.3930410652612195</v>
      </c>
      <c r="S42">
        <v>5.7048690902906711E-13</v>
      </c>
      <c r="T42" t="s">
        <v>480</v>
      </c>
    </row>
    <row r="43" spans="1:20" x14ac:dyDescent="0.25">
      <c r="A43">
        <v>785.93798828125</v>
      </c>
      <c r="B43">
        <v>69</v>
      </c>
      <c r="F43">
        <v>102.53268690466243</v>
      </c>
    </row>
    <row r="44" spans="1:20" x14ac:dyDescent="0.25">
      <c r="A44">
        <v>785.95001220703125</v>
      </c>
      <c r="B44">
        <v>78.75</v>
      </c>
      <c r="F44">
        <f xml:space="preserve"> $F$51 / 2</f>
        <v>102.53268690466243</v>
      </c>
    </row>
    <row r="45" spans="1:20" x14ac:dyDescent="0.25">
      <c r="A45">
        <v>785.96197509765625</v>
      </c>
      <c r="B45">
        <v>56.75</v>
      </c>
    </row>
    <row r="46" spans="1:20" x14ac:dyDescent="0.25">
      <c r="A46">
        <v>785.9749755859375</v>
      </c>
      <c r="B46">
        <v>59.75</v>
      </c>
    </row>
    <row r="47" spans="1:20" x14ac:dyDescent="0.25">
      <c r="A47">
        <v>785.98699951171875</v>
      </c>
      <c r="B47">
        <v>73</v>
      </c>
      <c r="I47" t="s">
        <v>496</v>
      </c>
      <c r="J47" t="s">
        <v>497</v>
      </c>
      <c r="K47" t="s">
        <v>467</v>
      </c>
    </row>
    <row r="48" spans="1:20" x14ac:dyDescent="0.25">
      <c r="A48">
        <v>785.9990234375</v>
      </c>
      <c r="B48">
        <v>41.5</v>
      </c>
      <c r="I48">
        <f>MIN(I32:I34)</f>
        <v>3.9848558843074525E-9</v>
      </c>
      <c r="J48">
        <f>I30</f>
        <v>-1.8362196053971618E-6</v>
      </c>
      <c r="K48">
        <f>I28</f>
        <v>8.0644658547281409</v>
      </c>
    </row>
    <row r="49" spans="1:16" x14ac:dyDescent="0.25">
      <c r="A49">
        <v>786.010986328125</v>
      </c>
      <c r="B49">
        <v>17</v>
      </c>
      <c r="I49">
        <f>8</f>
        <v>8</v>
      </c>
      <c r="J49">
        <f>J50*2</f>
        <v>50.000825351138324</v>
      </c>
      <c r="K49">
        <v>2</v>
      </c>
    </row>
    <row r="50" spans="1:16" x14ac:dyDescent="0.25">
      <c r="A50">
        <v>786.02398681640625</v>
      </c>
      <c r="B50">
        <v>12.75</v>
      </c>
      <c r="E50" t="s">
        <v>437</v>
      </c>
      <c r="F50">
        <f>MEDIAN(F54:F71)</f>
        <v>126.5</v>
      </c>
      <c r="I50">
        <f>4</f>
        <v>4</v>
      </c>
      <c r="J50">
        <f>I31</f>
        <v>25.000412675569162</v>
      </c>
      <c r="K50">
        <v>1.5</v>
      </c>
    </row>
    <row r="51" spans="1:16" x14ac:dyDescent="0.25">
      <c r="A51">
        <v>786.0360107421875</v>
      </c>
      <c r="B51">
        <v>23.5</v>
      </c>
      <c r="E51" t="s">
        <v>438</v>
      </c>
      <c r="F51">
        <f>AVERAGE(F54:F71)</f>
        <v>205.06537380932485</v>
      </c>
      <c r="I51">
        <f>2</f>
        <v>2</v>
      </c>
      <c r="J51">
        <f>J50/2</f>
        <v>12.500206337784581</v>
      </c>
      <c r="K51">
        <v>1</v>
      </c>
    </row>
    <row r="52" spans="1:16" x14ac:dyDescent="0.25">
      <c r="A52">
        <v>786.0479736328125</v>
      </c>
      <c r="B52">
        <v>51.75</v>
      </c>
      <c r="E52" t="s">
        <v>439</v>
      </c>
      <c r="F52">
        <f>SUM(E$1:E$15)</f>
        <v>942280</v>
      </c>
    </row>
    <row r="53" spans="1:16" x14ac:dyDescent="0.25">
      <c r="A53">
        <v>786.05999755859375</v>
      </c>
      <c r="B53">
        <v>54</v>
      </c>
      <c r="E53" t="s">
        <v>440</v>
      </c>
      <c r="F53">
        <f>ABS(F52/F50)</f>
        <v>7448.853754940711</v>
      </c>
    </row>
    <row r="54" spans="1:16" x14ac:dyDescent="0.25">
      <c r="A54">
        <v>786.072998046875</v>
      </c>
      <c r="B54">
        <v>31.25</v>
      </c>
      <c r="F54">
        <f>AVERAGE(B1:B10)</f>
        <v>13.574999999999999</v>
      </c>
    </row>
    <row r="55" spans="1:16" x14ac:dyDescent="0.25">
      <c r="A55">
        <v>786.08502197265625</v>
      </c>
      <c r="B55">
        <v>30.5</v>
      </c>
      <c r="F55">
        <v>37.75</v>
      </c>
    </row>
    <row r="56" spans="1:16" x14ac:dyDescent="0.25">
      <c r="A56">
        <v>786.09698486328125</v>
      </c>
      <c r="B56">
        <v>53</v>
      </c>
      <c r="F56">
        <v>31</v>
      </c>
    </row>
    <row r="57" spans="1:16" x14ac:dyDescent="0.25">
      <c r="A57">
        <v>786.1090087890625</v>
      </c>
      <c r="B57">
        <v>65.25</v>
      </c>
      <c r="F57">
        <v>31.25</v>
      </c>
    </row>
    <row r="58" spans="1:16" x14ac:dyDescent="0.25">
      <c r="A58">
        <v>786.12200927734375</v>
      </c>
      <c r="B58">
        <v>60.25</v>
      </c>
      <c r="F58">
        <v>126.5</v>
      </c>
    </row>
    <row r="59" spans="1:16" x14ac:dyDescent="0.25">
      <c r="A59">
        <v>786.13397216796875</v>
      </c>
      <c r="B59">
        <v>63.75</v>
      </c>
      <c r="F59">
        <v>137.5</v>
      </c>
    </row>
    <row r="60" spans="1:16" x14ac:dyDescent="0.25">
      <c r="A60">
        <v>786.14599609375</v>
      </c>
      <c r="B60">
        <v>64.75</v>
      </c>
      <c r="F60">
        <v>359</v>
      </c>
    </row>
    <row r="61" spans="1:16" x14ac:dyDescent="0.25">
      <c r="A61">
        <v>786.15802001953125</v>
      </c>
      <c r="B61">
        <v>41</v>
      </c>
      <c r="F61">
        <v>542.5</v>
      </c>
    </row>
    <row r="62" spans="1:16" x14ac:dyDescent="0.25">
      <c r="A62">
        <v>786.1710205078125</v>
      </c>
      <c r="B62">
        <v>30</v>
      </c>
      <c r="F62">
        <v>476.29998779296875</v>
      </c>
    </row>
    <row r="63" spans="1:16" x14ac:dyDescent="0.25">
      <c r="A63">
        <v>786.1829833984375</v>
      </c>
      <c r="B63">
        <v>41.5</v>
      </c>
      <c r="F63">
        <v>537.20001220703125</v>
      </c>
    </row>
    <row r="64" spans="1:16" x14ac:dyDescent="0.25">
      <c r="A64">
        <v>786.19500732421875</v>
      </c>
      <c r="B64">
        <v>47.5</v>
      </c>
      <c r="F64">
        <v>417.29998779296875</v>
      </c>
      <c r="L64" t="s">
        <v>481</v>
      </c>
      <c r="M64" t="s">
        <v>482</v>
      </c>
      <c r="N64" t="s">
        <v>483</v>
      </c>
      <c r="O64" t="s">
        <v>484</v>
      </c>
      <c r="P64" t="s">
        <v>485</v>
      </c>
    </row>
    <row r="65" spans="1:20" x14ac:dyDescent="0.25">
      <c r="A65">
        <v>786.20697021484375</v>
      </c>
      <c r="B65">
        <v>46.5</v>
      </c>
      <c r="F65">
        <v>268</v>
      </c>
      <c r="I65" t="s">
        <v>487</v>
      </c>
      <c r="L65">
        <v>0.99956792329325928</v>
      </c>
      <c r="M65">
        <v>0.99839500283448201</v>
      </c>
      <c r="N65">
        <v>0.99988373173318235</v>
      </c>
      <c r="O65">
        <v>0.99913603327679901</v>
      </c>
      <c r="P65">
        <v>0.99870404991519857</v>
      </c>
    </row>
    <row r="66" spans="1:20" x14ac:dyDescent="0.25">
      <c r="A66">
        <v>786.218994140625</v>
      </c>
      <c r="B66">
        <v>60.25</v>
      </c>
      <c r="F66">
        <v>86.5</v>
      </c>
      <c r="I66" t="s">
        <v>488</v>
      </c>
      <c r="J66" t="s">
        <v>489</v>
      </c>
      <c r="K66" t="s">
        <v>490</v>
      </c>
      <c r="L66" t="s">
        <v>491</v>
      </c>
      <c r="M66" t="s">
        <v>492</v>
      </c>
      <c r="N66" t="s">
        <v>482</v>
      </c>
      <c r="O66" t="s">
        <v>483</v>
      </c>
      <c r="P66" t="s">
        <v>478</v>
      </c>
      <c r="Q66" t="s">
        <v>479</v>
      </c>
      <c r="R66" t="s">
        <v>493</v>
      </c>
      <c r="S66" t="s">
        <v>478</v>
      </c>
      <c r="T66" t="s">
        <v>479</v>
      </c>
    </row>
    <row r="67" spans="1:20" x14ac:dyDescent="0.25">
      <c r="A67">
        <v>786.23199462890625</v>
      </c>
      <c r="B67">
        <v>71.5</v>
      </c>
      <c r="F67">
        <v>122.80000305175781</v>
      </c>
      <c r="I67" t="s">
        <v>472</v>
      </c>
      <c r="J67">
        <v>13.753941042900687</v>
      </c>
      <c r="K67">
        <v>6076613515.1312704</v>
      </c>
      <c r="L67">
        <v>2.2634220538548708E-9</v>
      </c>
      <c r="M67">
        <v>2.2281388519862744</v>
      </c>
      <c r="N67">
        <v>-13539538647.814926</v>
      </c>
      <c r="O67">
        <v>13539538675.322809</v>
      </c>
      <c r="P67">
        <v>1</v>
      </c>
      <c r="Q67" s="12" t="s">
        <v>486</v>
      </c>
      <c r="R67">
        <v>44180889653.208237</v>
      </c>
      <c r="S67">
        <v>1</v>
      </c>
      <c r="T67" s="12" t="s">
        <v>486</v>
      </c>
    </row>
    <row r="68" spans="1:20" x14ac:dyDescent="0.25">
      <c r="A68">
        <v>786.2440185546875</v>
      </c>
      <c r="B68">
        <v>52</v>
      </c>
      <c r="F68">
        <v>77.75</v>
      </c>
      <c r="I68" t="s">
        <v>473</v>
      </c>
      <c r="J68">
        <v>1E-3</v>
      </c>
      <c r="K68">
        <v>558133.99693015381</v>
      </c>
      <c r="L68">
        <v>1.7916844440585876E-9</v>
      </c>
      <c r="M68">
        <v>2.2281388519862744</v>
      </c>
      <c r="N68">
        <v>-1243600.0421744636</v>
      </c>
      <c r="O68">
        <v>1243600.0441744637</v>
      </c>
      <c r="P68">
        <v>1</v>
      </c>
      <c r="Q68" s="12" t="s">
        <v>486</v>
      </c>
      <c r="R68">
        <v>55813399693.015381</v>
      </c>
      <c r="S68">
        <v>1</v>
      </c>
      <c r="T68" s="12" t="s">
        <v>486</v>
      </c>
    </row>
    <row r="69" spans="1:20" x14ac:dyDescent="0.25">
      <c r="A69">
        <v>786.2559814453125</v>
      </c>
      <c r="B69">
        <v>46.25</v>
      </c>
      <c r="F69">
        <v>63.25</v>
      </c>
      <c r="I69" t="s">
        <v>474</v>
      </c>
      <c r="J69">
        <v>84645.572713307687</v>
      </c>
      <c r="K69">
        <v>21241815305453.297</v>
      </c>
      <c r="L69">
        <v>3.9848558843074534E-9</v>
      </c>
      <c r="M69">
        <v>2.2281388519862744</v>
      </c>
      <c r="N69">
        <v>-47329713884151.609</v>
      </c>
      <c r="O69">
        <v>47329714053442.75</v>
      </c>
      <c r="P69">
        <v>1</v>
      </c>
      <c r="Q69" s="12" t="s">
        <v>486</v>
      </c>
      <c r="R69">
        <v>25095010435.334595</v>
      </c>
      <c r="S69">
        <v>1</v>
      </c>
      <c r="T69" s="12" t="s">
        <v>486</v>
      </c>
    </row>
    <row r="70" spans="1:20" x14ac:dyDescent="0.25">
      <c r="A70">
        <v>786.26800537109375</v>
      </c>
      <c r="B70">
        <v>64.75</v>
      </c>
      <c r="F70">
        <f>AVERAGE(B$794:B$804)</f>
        <v>157.93636391379616</v>
      </c>
      <c r="I70" t="s">
        <v>475</v>
      </c>
      <c r="J70">
        <v>13.48537225320807</v>
      </c>
      <c r="K70">
        <v>0.16274598317665237</v>
      </c>
      <c r="L70">
        <v>82.86147522652152</v>
      </c>
      <c r="M70">
        <v>2.2281388519862744</v>
      </c>
      <c r="N70">
        <v>13.122751605087466</v>
      </c>
      <c r="O70">
        <v>13.847992901328674</v>
      </c>
      <c r="P70">
        <v>1.602053357875474E-15</v>
      </c>
      <c r="Q70" t="s">
        <v>480</v>
      </c>
      <c r="R70">
        <v>1.2068334497621029</v>
      </c>
      <c r="S70">
        <v>1.362947265644309E-13</v>
      </c>
      <c r="T70" t="s">
        <v>480</v>
      </c>
    </row>
    <row r="71" spans="1:20" x14ac:dyDescent="0.25">
      <c r="A71">
        <v>786.281005859375</v>
      </c>
      <c r="B71">
        <v>88.5</v>
      </c>
      <c r="I71" t="s">
        <v>476</v>
      </c>
      <c r="J71">
        <v>0.70847407954896824</v>
      </c>
      <c r="K71">
        <v>8.0287865311504131E-3</v>
      </c>
      <c r="L71">
        <v>88.241738250257569</v>
      </c>
      <c r="M71">
        <v>2.2281388519862744</v>
      </c>
      <c r="N71">
        <v>0.69058482834460788</v>
      </c>
      <c r="O71">
        <v>0.7263633307533286</v>
      </c>
      <c r="P71">
        <v>8.5468350972606694E-16</v>
      </c>
      <c r="Q71" t="s">
        <v>480</v>
      </c>
      <c r="R71">
        <v>1.1332505680746616</v>
      </c>
      <c r="S71">
        <v>7.2738266013992737E-14</v>
      </c>
      <c r="T71" t="s">
        <v>480</v>
      </c>
    </row>
    <row r="72" spans="1:20" x14ac:dyDescent="0.25">
      <c r="A72">
        <v>786.29302978515625</v>
      </c>
      <c r="B72">
        <v>159</v>
      </c>
      <c r="I72" t="s">
        <v>477</v>
      </c>
      <c r="J72">
        <v>405390.40444369131</v>
      </c>
      <c r="K72">
        <v>5682.3236468604673</v>
      </c>
      <c r="L72">
        <v>71.342364433548767</v>
      </c>
      <c r="M72">
        <v>2.2281388519862744</v>
      </c>
      <c r="N72">
        <v>392729.39835656114</v>
      </c>
      <c r="O72">
        <v>418051.41053082148</v>
      </c>
      <c r="P72">
        <v>7.1403342523559219E-15</v>
      </c>
      <c r="Q72" t="s">
        <v>480</v>
      </c>
      <c r="R72">
        <v>1.401691698810237</v>
      </c>
      <c r="S72">
        <v>6.0682246590643128E-13</v>
      </c>
      <c r="T72" t="s">
        <v>480</v>
      </c>
    </row>
    <row r="73" spans="1:20" x14ac:dyDescent="0.25">
      <c r="A73">
        <v>786.30499267578125</v>
      </c>
      <c r="B73">
        <v>254.69999694824219</v>
      </c>
    </row>
    <row r="74" spans="1:20" x14ac:dyDescent="0.25">
      <c r="A74">
        <v>786.3170166015625</v>
      </c>
      <c r="B74">
        <v>437.79998779296875</v>
      </c>
    </row>
    <row r="75" spans="1:20" x14ac:dyDescent="0.25">
      <c r="A75">
        <v>786.33001708984375</v>
      </c>
      <c r="B75">
        <v>684.29998779296875</v>
      </c>
    </row>
    <row r="76" spans="1:20" x14ac:dyDescent="0.25">
      <c r="A76">
        <v>786.34197998046875</v>
      </c>
      <c r="B76">
        <v>711.70001220703125</v>
      </c>
    </row>
    <row r="77" spans="1:20" x14ac:dyDescent="0.25">
      <c r="A77">
        <v>786.35400390625</v>
      </c>
      <c r="B77">
        <v>585.70001220703125</v>
      </c>
      <c r="I77" t="s">
        <v>496</v>
      </c>
      <c r="J77" t="s">
        <v>497</v>
      </c>
      <c r="K77" t="s">
        <v>467</v>
      </c>
    </row>
    <row r="78" spans="1:20" x14ac:dyDescent="0.25">
      <c r="A78">
        <v>786.36602783203125</v>
      </c>
      <c r="B78">
        <v>475</v>
      </c>
      <c r="I78">
        <f>MIN(I32:I34)</f>
        <v>3.9848558843074525E-9</v>
      </c>
      <c r="J78">
        <f>I30</f>
        <v>-1.8362196053971618E-6</v>
      </c>
      <c r="K78">
        <f>I28</f>
        <v>8.0644658547281409</v>
      </c>
    </row>
    <row r="79" spans="1:20" x14ac:dyDescent="0.25">
      <c r="A79">
        <v>786.3790283203125</v>
      </c>
      <c r="B79">
        <v>437</v>
      </c>
      <c r="I79">
        <f>8</f>
        <v>8</v>
      </c>
      <c r="J79">
        <f>J80*2</f>
        <v>50.000825351138324</v>
      </c>
      <c r="K79">
        <v>2</v>
      </c>
    </row>
    <row r="80" spans="1:20" x14ac:dyDescent="0.25">
      <c r="A80">
        <v>786.3909912109375</v>
      </c>
      <c r="B80">
        <v>471</v>
      </c>
      <c r="I80">
        <f>4</f>
        <v>4</v>
      </c>
      <c r="J80">
        <f>I31</f>
        <v>25.000412675569162</v>
      </c>
      <c r="K80">
        <v>1.5</v>
      </c>
    </row>
    <row r="81" spans="1:11" x14ac:dyDescent="0.25">
      <c r="A81">
        <v>786.40301513671875</v>
      </c>
      <c r="B81">
        <v>380.5</v>
      </c>
      <c r="I81">
        <f>2</f>
        <v>2</v>
      </c>
      <c r="J81">
        <f>J80/2</f>
        <v>12.500206337784581</v>
      </c>
      <c r="K81">
        <v>1</v>
      </c>
    </row>
    <row r="82" spans="1:11" x14ac:dyDescent="0.25">
      <c r="A82">
        <v>786.41497802734375</v>
      </c>
      <c r="B82">
        <v>229.69999694824219</v>
      </c>
    </row>
    <row r="83" spans="1:11" x14ac:dyDescent="0.25">
      <c r="A83">
        <v>786.427978515625</v>
      </c>
      <c r="B83">
        <v>148.19999694824219</v>
      </c>
    </row>
    <row r="84" spans="1:11" x14ac:dyDescent="0.25">
      <c r="A84">
        <v>786.44000244140625</v>
      </c>
      <c r="B84">
        <v>71.75</v>
      </c>
    </row>
    <row r="85" spans="1:11" x14ac:dyDescent="0.25">
      <c r="A85">
        <v>786.4520263671875</v>
      </c>
      <c r="B85">
        <v>14.75</v>
      </c>
    </row>
    <row r="86" spans="1:11" x14ac:dyDescent="0.25">
      <c r="A86">
        <v>786.4639892578125</v>
      </c>
      <c r="B86">
        <v>1</v>
      </c>
    </row>
    <row r="87" spans="1:11" x14ac:dyDescent="0.25">
      <c r="A87">
        <v>786.47698974609375</v>
      </c>
      <c r="B87">
        <v>2.75</v>
      </c>
    </row>
    <row r="88" spans="1:11" x14ac:dyDescent="0.25">
      <c r="A88">
        <v>786.489013671875</v>
      </c>
      <c r="B88">
        <v>8.25</v>
      </c>
    </row>
    <row r="89" spans="1:11" x14ac:dyDescent="0.25">
      <c r="A89">
        <v>786.5009765625</v>
      </c>
      <c r="B89">
        <v>8.25</v>
      </c>
      <c r="I89">
        <v>65865309.837234087</v>
      </c>
    </row>
    <row r="90" spans="1:11" x14ac:dyDescent="0.25">
      <c r="A90">
        <v>786.51300048828125</v>
      </c>
      <c r="B90">
        <v>18.5</v>
      </c>
      <c r="H90" t="s">
        <v>499</v>
      </c>
      <c r="I90">
        <f>((MIN(I24:I25)-I6)/(I98-I97))/((I6/(I96-I98)))</f>
        <v>-1.8362752509667106E-6</v>
      </c>
    </row>
    <row r="91" spans="1:11" x14ac:dyDescent="0.25">
      <c r="A91">
        <v>786.5260009765625</v>
      </c>
      <c r="B91">
        <v>35.75</v>
      </c>
      <c r="H91" t="s">
        <v>500</v>
      </c>
      <c r="I91">
        <v>1</v>
      </c>
    </row>
    <row r="92" spans="1:11" x14ac:dyDescent="0.25">
      <c r="A92">
        <v>786.53802490234375</v>
      </c>
      <c r="B92">
        <v>26.5</v>
      </c>
      <c r="I92">
        <f>ROUND(I91,3-(1+INT(LOG10(I91))))</f>
        <v>1</v>
      </c>
    </row>
    <row r="93" spans="1:11" x14ac:dyDescent="0.25">
      <c r="A93">
        <v>786.54998779296875</v>
      </c>
      <c r="B93">
        <v>15.75</v>
      </c>
    </row>
    <row r="94" spans="1:11" x14ac:dyDescent="0.25">
      <c r="A94">
        <v>786.56201171875</v>
      </c>
      <c r="B94">
        <v>30.25</v>
      </c>
    </row>
    <row r="95" spans="1:11" x14ac:dyDescent="0.25">
      <c r="A95">
        <v>786.57501220703125</v>
      </c>
      <c r="B95">
        <v>35</v>
      </c>
      <c r="I95" t="e">
        <f>ROUND(I94,3-(1+INT(LOG10(I94))))</f>
        <v>#NUM!</v>
      </c>
    </row>
    <row r="96" spans="1:11" x14ac:dyDescent="0.25">
      <c r="A96">
        <v>786.58697509765625</v>
      </c>
      <c r="B96">
        <v>14.75</v>
      </c>
      <c r="H96" t="s">
        <v>498</v>
      </c>
      <c r="I96">
        <v>10</v>
      </c>
    </row>
    <row r="97" spans="1:19" x14ac:dyDescent="0.25">
      <c r="A97">
        <v>786.5989990234375</v>
      </c>
      <c r="B97">
        <v>4.75</v>
      </c>
      <c r="H97" t="s">
        <v>20</v>
      </c>
      <c r="I97">
        <v>4</v>
      </c>
      <c r="J97" t="s">
        <v>462</v>
      </c>
      <c r="K97">
        <f>AVERAGE(K101:K120)</f>
        <v>0.25744380954969426</v>
      </c>
      <c r="L97">
        <f t="shared" ref="L97:P97" si="10">AVERAGE(L101:L120)</f>
        <v>39948.568856456011</v>
      </c>
      <c r="M97">
        <f t="shared" si="10"/>
        <v>9.5286339005320464</v>
      </c>
      <c r="N97">
        <f t="shared" si="10"/>
        <v>404013.65946819854</v>
      </c>
      <c r="O97" t="e">
        <f t="shared" si="10"/>
        <v>#DIV/0!</v>
      </c>
      <c r="P97" t="e">
        <f t="shared" si="10"/>
        <v>#DIV/0!</v>
      </c>
    </row>
    <row r="98" spans="1:19" x14ac:dyDescent="0.25">
      <c r="A98">
        <v>786.61102294921875</v>
      </c>
      <c r="B98">
        <v>11.5</v>
      </c>
      <c r="H98" t="s">
        <v>21</v>
      </c>
      <c r="I98">
        <v>7</v>
      </c>
      <c r="J98" t="s">
        <v>463</v>
      </c>
      <c r="K98">
        <f>K99/AVERAGE(K101:K120)</f>
        <v>1.8088845151260196</v>
      </c>
      <c r="L98">
        <f t="shared" ref="L98:P98" si="11">L99/AVERAGE(L101:L120)</f>
        <v>0.99474411642482119</v>
      </c>
      <c r="M98">
        <f t="shared" si="11"/>
        <v>6.416197853800586E-3</v>
      </c>
      <c r="N98">
        <f t="shared" si="11"/>
        <v>2.0310005096821855E-2</v>
      </c>
      <c r="O98" t="e">
        <f t="shared" si="11"/>
        <v>#DIV/0!</v>
      </c>
      <c r="P98" t="e">
        <f t="shared" si="11"/>
        <v>#DIV/0!</v>
      </c>
    </row>
    <row r="99" spans="1:19" x14ac:dyDescent="0.25">
      <c r="A99">
        <v>786.62298583984375</v>
      </c>
      <c r="B99">
        <v>33</v>
      </c>
      <c r="H99" t="s">
        <v>1</v>
      </c>
      <c r="I99">
        <v>10</v>
      </c>
      <c r="J99" t="s">
        <v>454</v>
      </c>
      <c r="K99">
        <f>STDEV(K101:K120)</f>
        <v>0.46568612060949399</v>
      </c>
      <c r="L99">
        <f t="shared" ref="L99:P99" si="12">STDEV(L101:L120)</f>
        <v>39738.603829551466</v>
      </c>
      <c r="M99">
        <f t="shared" si="12"/>
        <v>6.1137600382245222E-2</v>
      </c>
      <c r="N99">
        <f t="shared" si="12"/>
        <v>8205.5194829847624</v>
      </c>
      <c r="O99" t="e">
        <f t="shared" si="12"/>
        <v>#DIV/0!</v>
      </c>
      <c r="P99" t="e">
        <f t="shared" si="12"/>
        <v>#DIV/0!</v>
      </c>
    </row>
    <row r="100" spans="1:19" x14ac:dyDescent="0.25">
      <c r="A100">
        <v>786.635986328125</v>
      </c>
      <c r="B100">
        <v>99</v>
      </c>
      <c r="J100" t="s">
        <v>455</v>
      </c>
      <c r="K100" t="s">
        <v>456</v>
      </c>
      <c r="L100" t="s">
        <v>457</v>
      </c>
      <c r="M100" t="s">
        <v>458</v>
      </c>
      <c r="N100" t="s">
        <v>459</v>
      </c>
      <c r="O100" t="s">
        <v>460</v>
      </c>
      <c r="P100" t="s">
        <v>461</v>
      </c>
      <c r="Q100" t="s">
        <v>464</v>
      </c>
      <c r="R100" t="s">
        <v>465</v>
      </c>
      <c r="S100" t="s">
        <v>466</v>
      </c>
    </row>
    <row r="101" spans="1:19" x14ac:dyDescent="0.25">
      <c r="A101">
        <v>786.64801025390625</v>
      </c>
      <c r="B101">
        <v>138</v>
      </c>
      <c r="J101">
        <v>1</v>
      </c>
      <c r="K101">
        <v>7.9355521242293188E-7</v>
      </c>
      <c r="L101">
        <v>1786.6136306340829</v>
      </c>
      <c r="M101">
        <v>9.5039124566201743</v>
      </c>
      <c r="N101">
        <v>392239.06829843955</v>
      </c>
      <c r="Q101">
        <f>L101/SUM(P101,N101,L101)</f>
        <v>4.5342568075440355E-3</v>
      </c>
      <c r="R101">
        <f>N101/SUM(P101,N101,L101)</f>
        <v>0.99546574319245595</v>
      </c>
      <c r="S101">
        <f>P101/SUM(P101,N101,L101)</f>
        <v>0</v>
      </c>
    </row>
    <row r="102" spans="1:19" x14ac:dyDescent="0.25">
      <c r="A102">
        <v>786.65997314453125</v>
      </c>
      <c r="B102">
        <v>107.30000305175781</v>
      </c>
      <c r="J102">
        <v>2</v>
      </c>
      <c r="K102">
        <v>1.1976524704553562</v>
      </c>
      <c r="L102">
        <v>0</v>
      </c>
      <c r="M102">
        <v>9.5909487015058765</v>
      </c>
      <c r="N102">
        <v>406290.4449191888</v>
      </c>
      <c r="Q102">
        <f t="shared" ref="Q102:Q120" si="13">L102/SUM(P102,N102,L102)</f>
        <v>0</v>
      </c>
      <c r="R102">
        <f t="shared" ref="R102:R120" si="14">N102/SUM(P102,N102,L102)</f>
        <v>1</v>
      </c>
      <c r="S102">
        <f t="shared" ref="S102:S120" si="15">P102/SUM(P102,N102,L102)</f>
        <v>0</v>
      </c>
    </row>
    <row r="103" spans="1:19" x14ac:dyDescent="0.25">
      <c r="A103">
        <v>786.6719970703125</v>
      </c>
      <c r="B103">
        <v>88.5</v>
      </c>
      <c r="J103">
        <v>3</v>
      </c>
      <c r="K103">
        <v>1.3753941155380484E-6</v>
      </c>
      <c r="L103">
        <v>84430.629165143953</v>
      </c>
      <c r="M103">
        <v>9.4590829805744328</v>
      </c>
      <c r="N103">
        <v>413376.76232497522</v>
      </c>
      <c r="Q103">
        <f t="shared" si="13"/>
        <v>0.16960501312046064</v>
      </c>
      <c r="R103">
        <f t="shared" si="14"/>
        <v>0.83039498687953939</v>
      </c>
      <c r="S103">
        <f t="shared" si="15"/>
        <v>0</v>
      </c>
    </row>
    <row r="104" spans="1:19" x14ac:dyDescent="0.25">
      <c r="A104">
        <v>786.68499755859375</v>
      </c>
      <c r="B104">
        <v>76.5</v>
      </c>
      <c r="J104">
        <v>4</v>
      </c>
      <c r="K104">
        <v>1.1311363130107111E-3</v>
      </c>
      <c r="L104">
        <v>10323.643884883068</v>
      </c>
      <c r="M104">
        <v>9.5680688027222054</v>
      </c>
      <c r="N104">
        <v>407688.34587026673</v>
      </c>
      <c r="Q104">
        <f t="shared" si="13"/>
        <v>2.4697004243658498E-2</v>
      </c>
      <c r="R104">
        <f t="shared" si="14"/>
        <v>0.9753029957563415</v>
      </c>
      <c r="S104">
        <f t="shared" si="15"/>
        <v>0</v>
      </c>
    </row>
    <row r="105" spans="1:19" x14ac:dyDescent="0.25">
      <c r="A105">
        <v>786.697021484375</v>
      </c>
      <c r="B105">
        <v>73</v>
      </c>
      <c r="J105">
        <v>5</v>
      </c>
      <c r="K105">
        <v>1.3753941155368556E-6</v>
      </c>
      <c r="L105">
        <v>83390.67293499189</v>
      </c>
      <c r="M105">
        <v>9.4774182423231164</v>
      </c>
      <c r="N105">
        <v>423317.57196255005</v>
      </c>
      <c r="Q105">
        <f t="shared" si="13"/>
        <v>0.16457334920976815</v>
      </c>
      <c r="R105">
        <f t="shared" si="14"/>
        <v>0.83542665079023182</v>
      </c>
      <c r="S105">
        <f t="shared" si="15"/>
        <v>0</v>
      </c>
    </row>
    <row r="106" spans="1:19" x14ac:dyDescent="0.25">
      <c r="A106">
        <v>786.708984375</v>
      </c>
      <c r="B106">
        <v>100.19999694824219</v>
      </c>
      <c r="J106">
        <v>6</v>
      </c>
      <c r="K106">
        <v>2.9418032701217775E-2</v>
      </c>
      <c r="L106">
        <v>11663.122447019297</v>
      </c>
      <c r="M106">
        <v>9.6460851346084659</v>
      </c>
      <c r="N106">
        <v>411533.10574545449</v>
      </c>
      <c r="Q106">
        <f t="shared" si="13"/>
        <v>2.7559608687520713E-2</v>
      </c>
      <c r="R106">
        <f t="shared" si="14"/>
        <v>0.97244039131247939</v>
      </c>
      <c r="S106">
        <f t="shared" si="15"/>
        <v>0</v>
      </c>
    </row>
    <row r="107" spans="1:19" x14ac:dyDescent="0.25">
      <c r="A107">
        <v>786.72100830078125</v>
      </c>
      <c r="B107">
        <v>98.75</v>
      </c>
      <c r="J107">
        <v>7</v>
      </c>
      <c r="K107">
        <v>1.2477657606081249</v>
      </c>
      <c r="L107">
        <v>0</v>
      </c>
      <c r="M107">
        <v>9.4206823372972792</v>
      </c>
      <c r="N107">
        <v>392371.90000163595</v>
      </c>
      <c r="Q107">
        <f t="shared" si="13"/>
        <v>0</v>
      </c>
      <c r="R107">
        <f t="shared" si="14"/>
        <v>1</v>
      </c>
      <c r="S107">
        <f t="shared" si="15"/>
        <v>0</v>
      </c>
    </row>
    <row r="108" spans="1:19" x14ac:dyDescent="0.25">
      <c r="A108">
        <v>786.7340087890625</v>
      </c>
      <c r="B108">
        <v>59</v>
      </c>
      <c r="J108">
        <v>8</v>
      </c>
      <c r="K108">
        <v>1.244853593053653E-6</v>
      </c>
      <c r="L108">
        <v>12015.860537638762</v>
      </c>
      <c r="M108">
        <v>9.4131401940115111</v>
      </c>
      <c r="N108">
        <v>403263.38409609307</v>
      </c>
      <c r="Q108">
        <f t="shared" si="13"/>
        <v>2.8934411466280997E-2</v>
      </c>
      <c r="R108">
        <f t="shared" si="14"/>
        <v>0.97106558853371894</v>
      </c>
      <c r="S108">
        <f t="shared" si="15"/>
        <v>0</v>
      </c>
    </row>
    <row r="109" spans="1:19" x14ac:dyDescent="0.25">
      <c r="A109">
        <v>786.7459716796875</v>
      </c>
      <c r="B109">
        <v>30.75</v>
      </c>
      <c r="J109">
        <v>9</v>
      </c>
      <c r="K109">
        <v>0.88993634001552868</v>
      </c>
      <c r="L109">
        <v>0</v>
      </c>
      <c r="M109">
        <v>9.5703949511350821</v>
      </c>
      <c r="N109">
        <v>403099.22011469869</v>
      </c>
      <c r="Q109">
        <f t="shared" si="13"/>
        <v>0</v>
      </c>
      <c r="R109">
        <f t="shared" si="14"/>
        <v>1</v>
      </c>
      <c r="S109">
        <f t="shared" si="15"/>
        <v>0</v>
      </c>
    </row>
    <row r="110" spans="1:19" x14ac:dyDescent="0.25">
      <c r="A110">
        <v>786.75799560546875</v>
      </c>
      <c r="B110">
        <v>64.75</v>
      </c>
      <c r="J110">
        <v>10</v>
      </c>
      <c r="K110">
        <v>1.3753941155380484E-6</v>
      </c>
      <c r="L110">
        <v>84645.572933753123</v>
      </c>
      <c r="M110">
        <v>9.5540366843551965</v>
      </c>
      <c r="N110">
        <v>405390.40805265337</v>
      </c>
      <c r="Q110">
        <f t="shared" si="13"/>
        <v>0.17273338329844226</v>
      </c>
      <c r="R110">
        <f t="shared" si="14"/>
        <v>0.82726661670155766</v>
      </c>
      <c r="S110">
        <f t="shared" si="15"/>
        <v>0</v>
      </c>
    </row>
    <row r="111" spans="1:19" x14ac:dyDescent="0.25">
      <c r="A111">
        <v>786.77001953125</v>
      </c>
      <c r="B111">
        <v>137.69999694824219</v>
      </c>
      <c r="J111">
        <v>11</v>
      </c>
      <c r="K111">
        <v>1.375394115362757E-6</v>
      </c>
      <c r="L111">
        <v>85106.724391832206</v>
      </c>
      <c r="M111">
        <v>9.4995976900475601</v>
      </c>
      <c r="N111">
        <v>408090.69273980736</v>
      </c>
      <c r="Q111">
        <f t="shared" si="13"/>
        <v>0.17256117213021885</v>
      </c>
      <c r="R111">
        <f t="shared" si="14"/>
        <v>0.82743882786978118</v>
      </c>
      <c r="S111">
        <f t="shared" si="15"/>
        <v>0</v>
      </c>
    </row>
    <row r="112" spans="1:19" x14ac:dyDescent="0.25">
      <c r="A112">
        <v>786.78302001953125</v>
      </c>
      <c r="B112">
        <v>177.80000305175781</v>
      </c>
      <c r="J112">
        <v>12</v>
      </c>
      <c r="K112">
        <v>1.3358980609030451E-6</v>
      </c>
      <c r="L112">
        <v>10827.232012809156</v>
      </c>
      <c r="M112">
        <v>9.456832475201951</v>
      </c>
      <c r="N112">
        <v>402540.97337226354</v>
      </c>
      <c r="Q112">
        <f t="shared" si="13"/>
        <v>2.6192706337254606E-2</v>
      </c>
      <c r="R112">
        <f t="shared" si="14"/>
        <v>0.97380729366274543</v>
      </c>
      <c r="S112">
        <f t="shared" si="15"/>
        <v>0</v>
      </c>
    </row>
    <row r="113" spans="1:19" x14ac:dyDescent="0.25">
      <c r="A113">
        <v>786.79498291015625</v>
      </c>
      <c r="B113">
        <v>260</v>
      </c>
      <c r="J113">
        <v>13</v>
      </c>
      <c r="K113">
        <v>1.0816681186750075</v>
      </c>
      <c r="L113">
        <v>0</v>
      </c>
      <c r="M113">
        <v>9.5749255658969723</v>
      </c>
      <c r="N113">
        <v>403756.23435363907</v>
      </c>
      <c r="Q113">
        <f t="shared" si="13"/>
        <v>0</v>
      </c>
      <c r="R113">
        <f t="shared" si="14"/>
        <v>1</v>
      </c>
      <c r="S113">
        <f t="shared" si="15"/>
        <v>0</v>
      </c>
    </row>
    <row r="114" spans="1:19" x14ac:dyDescent="0.25">
      <c r="A114">
        <v>786.8070068359375</v>
      </c>
      <c r="B114">
        <v>407.20001220703125</v>
      </c>
      <c r="J114">
        <v>14</v>
      </c>
      <c r="K114">
        <v>1.3753941154009318E-6</v>
      </c>
      <c r="L114">
        <v>86588.816372518559</v>
      </c>
      <c r="M114">
        <v>9.5595645266871845</v>
      </c>
      <c r="N114">
        <v>403056.11250205809</v>
      </c>
      <c r="Q114">
        <f t="shared" si="13"/>
        <v>0.17684001460310933</v>
      </c>
      <c r="R114">
        <f t="shared" si="14"/>
        <v>0.82315998539689073</v>
      </c>
      <c r="S114">
        <f t="shared" si="15"/>
        <v>0</v>
      </c>
    </row>
    <row r="115" spans="1:19" x14ac:dyDescent="0.25">
      <c r="A115">
        <v>786.8189697265625</v>
      </c>
      <c r="B115">
        <v>545.70001220703125</v>
      </c>
      <c r="J115">
        <v>15</v>
      </c>
      <c r="K115">
        <v>1.3753941154391067E-6</v>
      </c>
      <c r="L115">
        <v>73922.315346358897</v>
      </c>
      <c r="M115">
        <v>9.5619056136098681</v>
      </c>
      <c r="N115">
        <v>405857.6529364016</v>
      </c>
      <c r="Q115">
        <f t="shared" si="13"/>
        <v>0.15407545173455939</v>
      </c>
      <c r="R115">
        <f t="shared" si="14"/>
        <v>0.84592454826544072</v>
      </c>
      <c r="S115">
        <f t="shared" si="15"/>
        <v>0</v>
      </c>
    </row>
    <row r="116" spans="1:19" x14ac:dyDescent="0.25">
      <c r="A116">
        <v>786.83197021484375</v>
      </c>
      <c r="B116">
        <v>617</v>
      </c>
      <c r="J116">
        <v>16</v>
      </c>
      <c r="K116">
        <v>0.70128728452416489</v>
      </c>
      <c r="L116">
        <v>0</v>
      </c>
      <c r="M116">
        <v>9.4939330609915498</v>
      </c>
      <c r="N116">
        <v>390862.56270788808</v>
      </c>
      <c r="Q116">
        <f t="shared" si="13"/>
        <v>0</v>
      </c>
      <c r="R116">
        <f t="shared" si="14"/>
        <v>1</v>
      </c>
      <c r="S116">
        <f t="shared" si="15"/>
        <v>0</v>
      </c>
    </row>
    <row r="117" spans="1:19" x14ac:dyDescent="0.25">
      <c r="A117">
        <v>786.843994140625</v>
      </c>
      <c r="B117">
        <v>599.5</v>
      </c>
      <c r="J117">
        <v>17</v>
      </c>
      <c r="K117">
        <v>1.2948475706077602E-6</v>
      </c>
      <c r="L117">
        <v>10678.027962831371</v>
      </c>
      <c r="M117">
        <v>9.581577673390969</v>
      </c>
      <c r="N117">
        <v>407763.53040979133</v>
      </c>
      <c r="Q117">
        <f t="shared" si="13"/>
        <v>2.5518564657773725E-2</v>
      </c>
      <c r="R117">
        <f t="shared" si="14"/>
        <v>0.97448143534222631</v>
      </c>
      <c r="S117">
        <f t="shared" si="15"/>
        <v>0</v>
      </c>
    </row>
    <row r="118" spans="1:19" x14ac:dyDescent="0.25">
      <c r="A118">
        <v>786.85601806640625</v>
      </c>
      <c r="B118">
        <v>585.29998779296875</v>
      </c>
      <c r="J118">
        <v>18</v>
      </c>
      <c r="K118">
        <v>1.375394115362757E-6</v>
      </c>
      <c r="L118">
        <v>84509.984388105993</v>
      </c>
      <c r="M118">
        <v>9.520395712899246</v>
      </c>
      <c r="N118">
        <v>406168.33589837537</v>
      </c>
      <c r="Q118">
        <f t="shared" si="13"/>
        <v>0.17223093194491462</v>
      </c>
      <c r="R118">
        <f t="shared" si="14"/>
        <v>0.82776906805508543</v>
      </c>
      <c r="S118">
        <f t="shared" si="15"/>
        <v>0</v>
      </c>
    </row>
    <row r="119" spans="1:19" x14ac:dyDescent="0.25">
      <c r="A119">
        <v>786.86798095703125</v>
      </c>
      <c r="B119">
        <v>573.20001220703125</v>
      </c>
      <c r="J119">
        <v>19</v>
      </c>
      <c r="K119">
        <v>1.3753941154391067E-6</v>
      </c>
      <c r="L119">
        <v>74436.590328079779</v>
      </c>
      <c r="M119">
        <v>9.5661385226992035</v>
      </c>
      <c r="N119">
        <v>388216.4750022277</v>
      </c>
      <c r="Q119">
        <f t="shared" si="13"/>
        <v>0.16089073196767079</v>
      </c>
      <c r="R119">
        <f t="shared" si="14"/>
        <v>0.83910926803232921</v>
      </c>
      <c r="S119">
        <f t="shared" si="15"/>
        <v>0</v>
      </c>
    </row>
    <row r="120" spans="1:19" x14ac:dyDescent="0.25">
      <c r="A120">
        <v>786.8809814453125</v>
      </c>
      <c r="B120">
        <v>564</v>
      </c>
      <c r="J120">
        <v>20</v>
      </c>
      <c r="K120">
        <v>1.3753941154009318E-6</v>
      </c>
      <c r="L120">
        <v>84645.57079252004</v>
      </c>
      <c r="M120">
        <v>9.5540366840630977</v>
      </c>
      <c r="N120">
        <v>405390.40805556288</v>
      </c>
      <c r="Q120">
        <f t="shared" si="13"/>
        <v>0.17273337968263996</v>
      </c>
      <c r="R120">
        <f t="shared" si="14"/>
        <v>0.82726662031735998</v>
      </c>
      <c r="S120">
        <f t="shared" si="15"/>
        <v>0</v>
      </c>
    </row>
    <row r="121" spans="1:19" x14ac:dyDescent="0.25">
      <c r="A121">
        <v>786.89300537109375</v>
      </c>
      <c r="B121">
        <v>598.70001220703125</v>
      </c>
    </row>
    <row r="122" spans="1:19" x14ac:dyDescent="0.25">
      <c r="A122">
        <v>786.905029296875</v>
      </c>
      <c r="B122">
        <v>568.29998779296875</v>
      </c>
    </row>
    <row r="123" spans="1:19" x14ac:dyDescent="0.25">
      <c r="A123">
        <v>786.9169921875</v>
      </c>
      <c r="B123">
        <v>391.29998779296875</v>
      </c>
    </row>
    <row r="124" spans="1:19" x14ac:dyDescent="0.25">
      <c r="A124">
        <v>786.92999267578125</v>
      </c>
      <c r="B124">
        <v>205.5</v>
      </c>
    </row>
    <row r="125" spans="1:19" x14ac:dyDescent="0.25">
      <c r="A125">
        <v>786.9420166015625</v>
      </c>
      <c r="B125">
        <v>110.5</v>
      </c>
    </row>
    <row r="126" spans="1:19" x14ac:dyDescent="0.25">
      <c r="A126">
        <v>786.9539794921875</v>
      </c>
      <c r="B126">
        <v>56.25</v>
      </c>
    </row>
    <row r="127" spans="1:19" x14ac:dyDescent="0.25">
      <c r="A127">
        <v>786.96600341796875</v>
      </c>
      <c r="B127">
        <v>29</v>
      </c>
    </row>
    <row r="128" spans="1:19" x14ac:dyDescent="0.25">
      <c r="A128">
        <v>786.97900390625</v>
      </c>
      <c r="B128">
        <v>19.5</v>
      </c>
    </row>
    <row r="129" spans="1:2" x14ac:dyDescent="0.25">
      <c r="A129">
        <v>786.99102783203125</v>
      </c>
      <c r="B129">
        <v>37</v>
      </c>
    </row>
    <row r="130" spans="1:2" x14ac:dyDescent="0.25">
      <c r="A130">
        <v>787.00299072265625</v>
      </c>
      <c r="B130">
        <v>61.25</v>
      </c>
    </row>
    <row r="131" spans="1:2" x14ac:dyDescent="0.25">
      <c r="A131">
        <v>787.0150146484375</v>
      </c>
      <c r="B131">
        <v>53</v>
      </c>
    </row>
    <row r="132" spans="1:2" x14ac:dyDescent="0.25">
      <c r="A132">
        <v>787.02801513671875</v>
      </c>
      <c r="B132">
        <v>59.5</v>
      </c>
    </row>
    <row r="133" spans="1:2" x14ac:dyDescent="0.25">
      <c r="A133">
        <v>787.03997802734375</v>
      </c>
      <c r="B133">
        <v>67.5</v>
      </c>
    </row>
    <row r="134" spans="1:2" x14ac:dyDescent="0.25">
      <c r="A134">
        <v>787.052001953125</v>
      </c>
      <c r="B134">
        <v>37</v>
      </c>
    </row>
    <row r="135" spans="1:2" x14ac:dyDescent="0.25">
      <c r="A135">
        <v>787.06402587890625</v>
      </c>
      <c r="B135">
        <v>9.25</v>
      </c>
    </row>
    <row r="136" spans="1:2" x14ac:dyDescent="0.25">
      <c r="A136">
        <v>787.0770263671875</v>
      </c>
      <c r="B136">
        <v>9</v>
      </c>
    </row>
    <row r="137" spans="1:2" x14ac:dyDescent="0.25">
      <c r="A137">
        <v>787.0889892578125</v>
      </c>
      <c r="B137">
        <v>26</v>
      </c>
    </row>
    <row r="138" spans="1:2" x14ac:dyDescent="0.25">
      <c r="A138">
        <v>787.10101318359375</v>
      </c>
      <c r="B138">
        <v>42.25</v>
      </c>
    </row>
    <row r="139" spans="1:2" x14ac:dyDescent="0.25">
      <c r="A139">
        <v>787.11297607421875</v>
      </c>
      <c r="B139">
        <v>44.75</v>
      </c>
    </row>
    <row r="140" spans="1:2" x14ac:dyDescent="0.25">
      <c r="A140">
        <v>787.1259765625</v>
      </c>
      <c r="B140">
        <v>42.25</v>
      </c>
    </row>
    <row r="141" spans="1:2" x14ac:dyDescent="0.25">
      <c r="A141">
        <v>787.13800048828125</v>
      </c>
      <c r="B141">
        <v>46.5</v>
      </c>
    </row>
    <row r="142" spans="1:2" x14ac:dyDescent="0.25">
      <c r="A142">
        <v>787.1500244140625</v>
      </c>
      <c r="B142">
        <v>50.75</v>
      </c>
    </row>
    <row r="143" spans="1:2" x14ac:dyDescent="0.25">
      <c r="A143">
        <v>787.1619873046875</v>
      </c>
      <c r="B143">
        <v>51</v>
      </c>
    </row>
    <row r="144" spans="1:2" x14ac:dyDescent="0.25">
      <c r="A144">
        <v>787.17498779296875</v>
      </c>
      <c r="B144">
        <v>74.5</v>
      </c>
    </row>
    <row r="145" spans="1:2" x14ac:dyDescent="0.25">
      <c r="A145">
        <v>787.18701171875</v>
      </c>
      <c r="B145">
        <v>95.25</v>
      </c>
    </row>
    <row r="146" spans="1:2" x14ac:dyDescent="0.25">
      <c r="A146">
        <v>787.198974609375</v>
      </c>
      <c r="B146">
        <v>95.75</v>
      </c>
    </row>
    <row r="147" spans="1:2" x14ac:dyDescent="0.25">
      <c r="A147">
        <v>787.21099853515625</v>
      </c>
      <c r="B147">
        <v>116.80000305175781</v>
      </c>
    </row>
    <row r="148" spans="1:2" x14ac:dyDescent="0.25">
      <c r="A148">
        <v>787.2239990234375</v>
      </c>
      <c r="B148">
        <v>120</v>
      </c>
    </row>
    <row r="149" spans="1:2" x14ac:dyDescent="0.25">
      <c r="A149">
        <v>787.23602294921875</v>
      </c>
      <c r="B149">
        <v>80.25</v>
      </c>
    </row>
    <row r="150" spans="1:2" x14ac:dyDescent="0.25">
      <c r="A150">
        <v>787.24798583984375</v>
      </c>
      <c r="B150">
        <v>65</v>
      </c>
    </row>
    <row r="151" spans="1:2" x14ac:dyDescent="0.25">
      <c r="A151">
        <v>787.260009765625</v>
      </c>
      <c r="B151">
        <v>114.30000305175781</v>
      </c>
    </row>
    <row r="152" spans="1:2" x14ac:dyDescent="0.25">
      <c r="A152">
        <v>787.27301025390625</v>
      </c>
      <c r="B152">
        <v>140.30000305175781</v>
      </c>
    </row>
    <row r="153" spans="1:2" x14ac:dyDescent="0.25">
      <c r="A153">
        <v>787.28497314453125</v>
      </c>
      <c r="B153">
        <v>125.5</v>
      </c>
    </row>
    <row r="154" spans="1:2" x14ac:dyDescent="0.25">
      <c r="A154">
        <v>787.2969970703125</v>
      </c>
      <c r="B154">
        <v>176.30000305175781</v>
      </c>
    </row>
    <row r="155" spans="1:2" x14ac:dyDescent="0.25">
      <c r="A155">
        <v>787.30902099609375</v>
      </c>
      <c r="B155">
        <v>263.79998779296875</v>
      </c>
    </row>
    <row r="156" spans="1:2" x14ac:dyDescent="0.25">
      <c r="A156">
        <v>787.322021484375</v>
      </c>
      <c r="B156">
        <v>383.5</v>
      </c>
    </row>
    <row r="157" spans="1:2" x14ac:dyDescent="0.25">
      <c r="A157">
        <v>787.333984375</v>
      </c>
      <c r="B157">
        <v>576</v>
      </c>
    </row>
    <row r="158" spans="1:2" x14ac:dyDescent="0.25">
      <c r="A158">
        <v>787.34600830078125</v>
      </c>
      <c r="B158">
        <v>686.20001220703125</v>
      </c>
    </row>
    <row r="159" spans="1:2" x14ac:dyDescent="0.25">
      <c r="A159">
        <v>787.35797119140625</v>
      </c>
      <c r="B159">
        <v>652.5</v>
      </c>
    </row>
    <row r="160" spans="1:2" x14ac:dyDescent="0.25">
      <c r="A160">
        <v>787.3709716796875</v>
      </c>
      <c r="B160">
        <v>581</v>
      </c>
    </row>
    <row r="161" spans="1:2" x14ac:dyDescent="0.25">
      <c r="A161">
        <v>787.38299560546875</v>
      </c>
      <c r="B161">
        <v>611.70001220703125</v>
      </c>
    </row>
    <row r="162" spans="1:2" x14ac:dyDescent="0.25">
      <c r="A162">
        <v>787.39501953125</v>
      </c>
      <c r="B162">
        <v>767.79998779296875</v>
      </c>
    </row>
    <row r="163" spans="1:2" x14ac:dyDescent="0.25">
      <c r="A163">
        <v>787.406982421875</v>
      </c>
      <c r="B163">
        <v>778.70001220703125</v>
      </c>
    </row>
    <row r="164" spans="1:2" x14ac:dyDescent="0.25">
      <c r="A164">
        <v>787.41998291015625</v>
      </c>
      <c r="B164">
        <v>551.29998779296875</v>
      </c>
    </row>
    <row r="165" spans="1:2" x14ac:dyDescent="0.25">
      <c r="A165">
        <v>787.4320068359375</v>
      </c>
      <c r="B165">
        <v>292.5</v>
      </c>
    </row>
    <row r="166" spans="1:2" x14ac:dyDescent="0.25">
      <c r="A166">
        <v>787.4439697265625</v>
      </c>
      <c r="B166">
        <v>145.80000305175781</v>
      </c>
    </row>
    <row r="167" spans="1:2" x14ac:dyDescent="0.25">
      <c r="A167">
        <v>787.45599365234375</v>
      </c>
      <c r="B167">
        <v>78.25</v>
      </c>
    </row>
    <row r="168" spans="1:2" x14ac:dyDescent="0.25">
      <c r="A168">
        <v>787.468994140625</v>
      </c>
      <c r="B168">
        <v>38.75</v>
      </c>
    </row>
    <row r="169" spans="1:2" x14ac:dyDescent="0.25">
      <c r="A169">
        <v>787.48101806640625</v>
      </c>
      <c r="B169">
        <v>33.25</v>
      </c>
    </row>
    <row r="170" spans="1:2" x14ac:dyDescent="0.25">
      <c r="A170">
        <v>787.49298095703125</v>
      </c>
      <c r="B170">
        <v>26.75</v>
      </c>
    </row>
    <row r="171" spans="1:2" x14ac:dyDescent="0.25">
      <c r="A171">
        <v>787.5050048828125</v>
      </c>
      <c r="B171">
        <v>12.25</v>
      </c>
    </row>
    <row r="172" spans="1:2" x14ac:dyDescent="0.25">
      <c r="A172">
        <v>787.51800537109375</v>
      </c>
      <c r="B172">
        <v>22.25</v>
      </c>
    </row>
    <row r="173" spans="1:2" x14ac:dyDescent="0.25">
      <c r="A173">
        <v>787.530029296875</v>
      </c>
      <c r="B173">
        <v>36.5</v>
      </c>
    </row>
    <row r="174" spans="1:2" x14ac:dyDescent="0.25">
      <c r="A174">
        <v>787.5419921875</v>
      </c>
      <c r="B174">
        <v>21.5</v>
      </c>
    </row>
    <row r="175" spans="1:2" x14ac:dyDescent="0.25">
      <c r="A175">
        <v>787.55401611328125</v>
      </c>
      <c r="B175">
        <v>4.25</v>
      </c>
    </row>
    <row r="176" spans="1:2" x14ac:dyDescent="0.25">
      <c r="A176">
        <v>787.5670166015625</v>
      </c>
      <c r="B176">
        <v>4.75</v>
      </c>
    </row>
    <row r="177" spans="1:2" x14ac:dyDescent="0.25">
      <c r="A177">
        <v>787.5789794921875</v>
      </c>
      <c r="B177">
        <v>6.75</v>
      </c>
    </row>
    <row r="178" spans="1:2" x14ac:dyDescent="0.25">
      <c r="A178">
        <v>787.59100341796875</v>
      </c>
      <c r="B178">
        <v>7.25</v>
      </c>
    </row>
    <row r="179" spans="1:2" x14ac:dyDescent="0.25">
      <c r="A179">
        <v>787.60302734375</v>
      </c>
      <c r="B179">
        <v>37.75</v>
      </c>
    </row>
    <row r="180" spans="1:2" x14ac:dyDescent="0.25">
      <c r="A180">
        <v>787.61602783203125</v>
      </c>
      <c r="B180">
        <v>78.5</v>
      </c>
    </row>
    <row r="181" spans="1:2" x14ac:dyDescent="0.25">
      <c r="A181">
        <v>787.62799072265625</v>
      </c>
      <c r="B181">
        <v>87.5</v>
      </c>
    </row>
    <row r="182" spans="1:2" x14ac:dyDescent="0.25">
      <c r="A182">
        <v>787.6400146484375</v>
      </c>
      <c r="B182">
        <v>91.5</v>
      </c>
    </row>
    <row r="183" spans="1:2" x14ac:dyDescent="0.25">
      <c r="A183">
        <v>787.6519775390625</v>
      </c>
      <c r="B183">
        <v>102.5</v>
      </c>
    </row>
    <row r="184" spans="1:2" x14ac:dyDescent="0.25">
      <c r="A184">
        <v>787.66497802734375</v>
      </c>
      <c r="B184">
        <v>137.30000305175781</v>
      </c>
    </row>
    <row r="185" spans="1:2" x14ac:dyDescent="0.25">
      <c r="A185">
        <v>787.677001953125</v>
      </c>
      <c r="B185">
        <v>173.80000305175781</v>
      </c>
    </row>
    <row r="186" spans="1:2" x14ac:dyDescent="0.25">
      <c r="A186">
        <v>787.68902587890625</v>
      </c>
      <c r="B186">
        <v>156.30000305175781</v>
      </c>
    </row>
    <row r="187" spans="1:2" x14ac:dyDescent="0.25">
      <c r="A187">
        <v>787.70098876953125</v>
      </c>
      <c r="B187">
        <v>144.80000305175781</v>
      </c>
    </row>
    <row r="188" spans="1:2" x14ac:dyDescent="0.25">
      <c r="A188">
        <v>787.7139892578125</v>
      </c>
      <c r="B188">
        <v>148.19999694824219</v>
      </c>
    </row>
    <row r="189" spans="1:2" x14ac:dyDescent="0.25">
      <c r="A189">
        <v>787.72601318359375</v>
      </c>
      <c r="B189">
        <v>111</v>
      </c>
    </row>
    <row r="190" spans="1:2" x14ac:dyDescent="0.25">
      <c r="A190">
        <v>787.73797607421875</v>
      </c>
      <c r="B190">
        <v>82.25</v>
      </c>
    </row>
    <row r="191" spans="1:2" x14ac:dyDescent="0.25">
      <c r="A191">
        <v>787.75</v>
      </c>
      <c r="B191">
        <v>73</v>
      </c>
    </row>
    <row r="192" spans="1:2" x14ac:dyDescent="0.25">
      <c r="A192">
        <v>787.76300048828125</v>
      </c>
      <c r="B192">
        <v>97.5</v>
      </c>
    </row>
    <row r="193" spans="1:2" x14ac:dyDescent="0.25">
      <c r="A193">
        <v>787.7750244140625</v>
      </c>
      <c r="B193">
        <v>190.30000305175781</v>
      </c>
    </row>
    <row r="194" spans="1:2" x14ac:dyDescent="0.25">
      <c r="A194">
        <v>787.7869873046875</v>
      </c>
      <c r="B194">
        <v>266.5</v>
      </c>
    </row>
    <row r="195" spans="1:2" x14ac:dyDescent="0.25">
      <c r="A195">
        <v>787.79901123046875</v>
      </c>
      <c r="B195">
        <v>339.79998779296875</v>
      </c>
    </row>
    <row r="196" spans="1:2" x14ac:dyDescent="0.25">
      <c r="A196">
        <v>787.81201171875</v>
      </c>
      <c r="B196">
        <v>445</v>
      </c>
    </row>
    <row r="197" spans="1:2" x14ac:dyDescent="0.25">
      <c r="A197">
        <v>787.823974609375</v>
      </c>
      <c r="B197">
        <v>630.29998779296875</v>
      </c>
    </row>
    <row r="198" spans="1:2" x14ac:dyDescent="0.25">
      <c r="A198">
        <v>787.83599853515625</v>
      </c>
      <c r="B198">
        <v>1281</v>
      </c>
    </row>
    <row r="199" spans="1:2" x14ac:dyDescent="0.25">
      <c r="A199">
        <v>787.8480224609375</v>
      </c>
      <c r="B199">
        <v>2035</v>
      </c>
    </row>
    <row r="200" spans="1:2" x14ac:dyDescent="0.25">
      <c r="A200">
        <v>787.86102294921875</v>
      </c>
      <c r="B200">
        <v>1909</v>
      </c>
    </row>
    <row r="201" spans="1:2" x14ac:dyDescent="0.25">
      <c r="A201">
        <v>787.87298583984375</v>
      </c>
      <c r="B201">
        <v>1206</v>
      </c>
    </row>
    <row r="202" spans="1:2" x14ac:dyDescent="0.25">
      <c r="A202">
        <v>787.885009765625</v>
      </c>
      <c r="B202">
        <v>751.29998779296875</v>
      </c>
    </row>
    <row r="203" spans="1:2" x14ac:dyDescent="0.25">
      <c r="A203">
        <v>787.89697265625</v>
      </c>
      <c r="B203">
        <v>632</v>
      </c>
    </row>
    <row r="204" spans="1:2" x14ac:dyDescent="0.25">
      <c r="A204">
        <v>787.90997314453125</v>
      </c>
      <c r="B204">
        <v>584.5</v>
      </c>
    </row>
    <row r="205" spans="1:2" x14ac:dyDescent="0.25">
      <c r="A205">
        <v>787.9219970703125</v>
      </c>
      <c r="B205">
        <v>428</v>
      </c>
    </row>
    <row r="206" spans="1:2" x14ac:dyDescent="0.25">
      <c r="A206">
        <v>787.93402099609375</v>
      </c>
      <c r="B206">
        <v>219.5</v>
      </c>
    </row>
    <row r="207" spans="1:2" x14ac:dyDescent="0.25">
      <c r="A207">
        <v>787.94598388671875</v>
      </c>
      <c r="B207">
        <v>76</v>
      </c>
    </row>
    <row r="208" spans="1:2" x14ac:dyDescent="0.25">
      <c r="A208">
        <v>787.958984375</v>
      </c>
      <c r="B208">
        <v>34.75</v>
      </c>
    </row>
    <row r="209" spans="1:2" x14ac:dyDescent="0.25">
      <c r="A209">
        <v>787.97100830078125</v>
      </c>
      <c r="B209">
        <v>54.5</v>
      </c>
    </row>
    <row r="210" spans="1:2" x14ac:dyDescent="0.25">
      <c r="A210">
        <v>787.98297119140625</v>
      </c>
      <c r="B210">
        <v>58</v>
      </c>
    </row>
    <row r="211" spans="1:2" x14ac:dyDescent="0.25">
      <c r="A211">
        <v>787.9949951171875</v>
      </c>
      <c r="B211">
        <v>60.5</v>
      </c>
    </row>
    <row r="212" spans="1:2" x14ac:dyDescent="0.25">
      <c r="A212">
        <v>788.00799560546875</v>
      </c>
      <c r="B212">
        <v>96.5</v>
      </c>
    </row>
    <row r="213" spans="1:2" x14ac:dyDescent="0.25">
      <c r="A213">
        <v>788.02001953125</v>
      </c>
      <c r="B213">
        <v>102.30000305175781</v>
      </c>
    </row>
    <row r="214" spans="1:2" x14ac:dyDescent="0.25">
      <c r="A214">
        <v>788.031982421875</v>
      </c>
      <c r="B214">
        <v>66.75</v>
      </c>
    </row>
    <row r="215" spans="1:2" x14ac:dyDescent="0.25">
      <c r="A215">
        <v>788.04400634765625</v>
      </c>
      <c r="B215">
        <v>32</v>
      </c>
    </row>
    <row r="216" spans="1:2" x14ac:dyDescent="0.25">
      <c r="A216">
        <v>788.0570068359375</v>
      </c>
      <c r="B216">
        <v>11.75</v>
      </c>
    </row>
    <row r="217" spans="1:2" x14ac:dyDescent="0.25">
      <c r="A217">
        <v>788.0689697265625</v>
      </c>
      <c r="B217">
        <v>10.25</v>
      </c>
    </row>
    <row r="218" spans="1:2" x14ac:dyDescent="0.25">
      <c r="A218">
        <v>788.08099365234375</v>
      </c>
      <c r="B218">
        <v>15.75</v>
      </c>
    </row>
    <row r="219" spans="1:2" x14ac:dyDescent="0.25">
      <c r="A219">
        <v>788.093994140625</v>
      </c>
      <c r="B219">
        <v>31</v>
      </c>
    </row>
    <row r="220" spans="1:2" x14ac:dyDescent="0.25">
      <c r="A220">
        <v>788.10601806640625</v>
      </c>
      <c r="B220">
        <v>41</v>
      </c>
    </row>
    <row r="221" spans="1:2" x14ac:dyDescent="0.25">
      <c r="A221">
        <v>788.11798095703125</v>
      </c>
      <c r="B221">
        <v>43</v>
      </c>
    </row>
    <row r="222" spans="1:2" x14ac:dyDescent="0.25">
      <c r="A222">
        <v>788.1300048828125</v>
      </c>
      <c r="B222">
        <v>77.25</v>
      </c>
    </row>
    <row r="223" spans="1:2" x14ac:dyDescent="0.25">
      <c r="A223">
        <v>788.14300537109375</v>
      </c>
      <c r="B223">
        <v>119.5</v>
      </c>
    </row>
    <row r="224" spans="1:2" x14ac:dyDescent="0.25">
      <c r="A224">
        <v>788.155029296875</v>
      </c>
      <c r="B224">
        <v>126.30000305175781</v>
      </c>
    </row>
    <row r="225" spans="1:2" x14ac:dyDescent="0.25">
      <c r="A225">
        <v>788.1669921875</v>
      </c>
      <c r="B225">
        <v>89</v>
      </c>
    </row>
    <row r="226" spans="1:2" x14ac:dyDescent="0.25">
      <c r="A226">
        <v>788.17901611328125</v>
      </c>
      <c r="B226">
        <v>45.5</v>
      </c>
    </row>
    <row r="227" spans="1:2" x14ac:dyDescent="0.25">
      <c r="A227">
        <v>788.1920166015625</v>
      </c>
      <c r="B227">
        <v>84.75</v>
      </c>
    </row>
    <row r="228" spans="1:2" x14ac:dyDescent="0.25">
      <c r="A228">
        <v>788.2039794921875</v>
      </c>
      <c r="B228">
        <v>170.19999694824219</v>
      </c>
    </row>
    <row r="229" spans="1:2" x14ac:dyDescent="0.25">
      <c r="A229">
        <v>788.21600341796875</v>
      </c>
      <c r="B229">
        <v>166.5</v>
      </c>
    </row>
    <row r="230" spans="1:2" x14ac:dyDescent="0.25">
      <c r="A230">
        <v>788.22802734375</v>
      </c>
      <c r="B230">
        <v>81.25</v>
      </c>
    </row>
    <row r="231" spans="1:2" x14ac:dyDescent="0.25">
      <c r="A231">
        <v>788.24102783203125</v>
      </c>
      <c r="B231">
        <v>52</v>
      </c>
    </row>
    <row r="232" spans="1:2" x14ac:dyDescent="0.25">
      <c r="A232">
        <v>788.25299072265625</v>
      </c>
      <c r="B232">
        <v>103</v>
      </c>
    </row>
    <row r="233" spans="1:2" x14ac:dyDescent="0.25">
      <c r="A233">
        <v>788.2650146484375</v>
      </c>
      <c r="B233">
        <v>144.19999694824219</v>
      </c>
    </row>
    <row r="234" spans="1:2" x14ac:dyDescent="0.25">
      <c r="A234">
        <v>788.2769775390625</v>
      </c>
      <c r="B234">
        <v>218.30000305175781</v>
      </c>
    </row>
    <row r="235" spans="1:2" x14ac:dyDescent="0.25">
      <c r="A235">
        <v>788.28997802734375</v>
      </c>
      <c r="B235">
        <v>424.5</v>
      </c>
    </row>
    <row r="236" spans="1:2" x14ac:dyDescent="0.25">
      <c r="A236">
        <v>788.302001953125</v>
      </c>
      <c r="B236">
        <v>643.79998779296875</v>
      </c>
    </row>
    <row r="237" spans="1:2" x14ac:dyDescent="0.25">
      <c r="A237">
        <v>788.31402587890625</v>
      </c>
      <c r="B237">
        <v>944</v>
      </c>
    </row>
    <row r="238" spans="1:2" x14ac:dyDescent="0.25">
      <c r="A238">
        <v>788.32598876953125</v>
      </c>
      <c r="B238">
        <v>1861</v>
      </c>
    </row>
    <row r="239" spans="1:2" x14ac:dyDescent="0.25">
      <c r="A239">
        <v>788.3389892578125</v>
      </c>
      <c r="B239">
        <v>3729</v>
      </c>
    </row>
    <row r="240" spans="1:2" x14ac:dyDescent="0.25">
      <c r="A240">
        <v>788.35101318359375</v>
      </c>
      <c r="B240">
        <v>5488</v>
      </c>
    </row>
    <row r="241" spans="1:2" x14ac:dyDescent="0.25">
      <c r="A241">
        <v>788.36297607421875</v>
      </c>
      <c r="B241">
        <v>5337</v>
      </c>
    </row>
    <row r="242" spans="1:2" x14ac:dyDescent="0.25">
      <c r="A242">
        <v>788.375</v>
      </c>
      <c r="B242">
        <v>3528</v>
      </c>
    </row>
    <row r="243" spans="1:2" x14ac:dyDescent="0.25">
      <c r="A243">
        <v>788.38800048828125</v>
      </c>
      <c r="B243">
        <v>1826</v>
      </c>
    </row>
    <row r="244" spans="1:2" x14ac:dyDescent="0.25">
      <c r="A244">
        <v>788.4000244140625</v>
      </c>
      <c r="B244">
        <v>988.29998779296875</v>
      </c>
    </row>
    <row r="245" spans="1:2" x14ac:dyDescent="0.25">
      <c r="A245">
        <v>788.4119873046875</v>
      </c>
      <c r="B245">
        <v>683.79998779296875</v>
      </c>
    </row>
    <row r="246" spans="1:2" x14ac:dyDescent="0.25">
      <c r="A246">
        <v>788.42401123046875</v>
      </c>
      <c r="B246">
        <v>466.5</v>
      </c>
    </row>
    <row r="247" spans="1:2" x14ac:dyDescent="0.25">
      <c r="A247">
        <v>788.43701171875</v>
      </c>
      <c r="B247">
        <v>280.79998779296875</v>
      </c>
    </row>
    <row r="248" spans="1:2" x14ac:dyDescent="0.25">
      <c r="A248">
        <v>788.448974609375</v>
      </c>
      <c r="B248">
        <v>195.5</v>
      </c>
    </row>
    <row r="249" spans="1:2" x14ac:dyDescent="0.25">
      <c r="A249">
        <v>788.46099853515625</v>
      </c>
      <c r="B249">
        <v>156.69999694824219</v>
      </c>
    </row>
    <row r="250" spans="1:2" x14ac:dyDescent="0.25">
      <c r="A250">
        <v>788.4739990234375</v>
      </c>
      <c r="B250">
        <v>99.25</v>
      </c>
    </row>
    <row r="251" spans="1:2" x14ac:dyDescent="0.25">
      <c r="A251">
        <v>788.48602294921875</v>
      </c>
      <c r="B251">
        <v>45.25</v>
      </c>
    </row>
    <row r="252" spans="1:2" x14ac:dyDescent="0.25">
      <c r="A252">
        <v>788.49798583984375</v>
      </c>
      <c r="B252">
        <v>21.5</v>
      </c>
    </row>
    <row r="253" spans="1:2" x14ac:dyDescent="0.25">
      <c r="A253">
        <v>788.510009765625</v>
      </c>
      <c r="B253">
        <v>11.5</v>
      </c>
    </row>
    <row r="254" spans="1:2" x14ac:dyDescent="0.25">
      <c r="A254">
        <v>788.52301025390625</v>
      </c>
      <c r="B254">
        <v>5</v>
      </c>
    </row>
    <row r="255" spans="1:2" x14ac:dyDescent="0.25">
      <c r="A255">
        <v>788.53497314453125</v>
      </c>
      <c r="B255">
        <v>10.5</v>
      </c>
    </row>
    <row r="256" spans="1:2" x14ac:dyDescent="0.25">
      <c r="A256">
        <v>788.5469970703125</v>
      </c>
      <c r="B256">
        <v>26.25</v>
      </c>
    </row>
    <row r="257" spans="1:2" x14ac:dyDescent="0.25">
      <c r="A257">
        <v>788.55902099609375</v>
      </c>
      <c r="B257">
        <v>38.75</v>
      </c>
    </row>
    <row r="258" spans="1:2" x14ac:dyDescent="0.25">
      <c r="A258">
        <v>788.572021484375</v>
      </c>
      <c r="B258">
        <v>38.5</v>
      </c>
    </row>
    <row r="259" spans="1:2" x14ac:dyDescent="0.25">
      <c r="A259">
        <v>788.583984375</v>
      </c>
      <c r="B259">
        <v>25.75</v>
      </c>
    </row>
    <row r="260" spans="1:2" x14ac:dyDescent="0.25">
      <c r="A260">
        <v>788.59600830078125</v>
      </c>
      <c r="B260">
        <v>31.25</v>
      </c>
    </row>
    <row r="261" spans="1:2" x14ac:dyDescent="0.25">
      <c r="A261">
        <v>788.60797119140625</v>
      </c>
      <c r="B261">
        <v>72.75</v>
      </c>
    </row>
    <row r="262" spans="1:2" x14ac:dyDescent="0.25">
      <c r="A262">
        <v>788.6209716796875</v>
      </c>
      <c r="B262">
        <v>109</v>
      </c>
    </row>
    <row r="263" spans="1:2" x14ac:dyDescent="0.25">
      <c r="A263">
        <v>788.63299560546875</v>
      </c>
      <c r="B263">
        <v>95.5</v>
      </c>
    </row>
    <row r="264" spans="1:2" x14ac:dyDescent="0.25">
      <c r="A264">
        <v>788.64501953125</v>
      </c>
      <c r="B264">
        <v>72.5</v>
      </c>
    </row>
    <row r="265" spans="1:2" x14ac:dyDescent="0.25">
      <c r="A265">
        <v>788.656982421875</v>
      </c>
      <c r="B265">
        <v>94</v>
      </c>
    </row>
    <row r="266" spans="1:2" x14ac:dyDescent="0.25">
      <c r="A266">
        <v>788.66998291015625</v>
      </c>
      <c r="B266">
        <v>143.5</v>
      </c>
    </row>
    <row r="267" spans="1:2" x14ac:dyDescent="0.25">
      <c r="A267">
        <v>788.6820068359375</v>
      </c>
      <c r="B267">
        <v>208.5</v>
      </c>
    </row>
    <row r="268" spans="1:2" x14ac:dyDescent="0.25">
      <c r="A268">
        <v>788.6939697265625</v>
      </c>
      <c r="B268">
        <v>288.5</v>
      </c>
    </row>
    <row r="269" spans="1:2" x14ac:dyDescent="0.25">
      <c r="A269">
        <v>788.70599365234375</v>
      </c>
      <c r="B269">
        <v>314.5</v>
      </c>
    </row>
    <row r="270" spans="1:2" x14ac:dyDescent="0.25">
      <c r="A270">
        <v>788.718994140625</v>
      </c>
      <c r="B270">
        <v>234.5</v>
      </c>
    </row>
    <row r="271" spans="1:2" x14ac:dyDescent="0.25">
      <c r="A271">
        <v>788.73101806640625</v>
      </c>
      <c r="B271">
        <v>149.80000305175781</v>
      </c>
    </row>
    <row r="272" spans="1:2" x14ac:dyDescent="0.25">
      <c r="A272">
        <v>788.74298095703125</v>
      </c>
      <c r="B272">
        <v>185</v>
      </c>
    </row>
    <row r="273" spans="1:2" x14ac:dyDescent="0.25">
      <c r="A273">
        <v>788.7550048828125</v>
      </c>
      <c r="B273">
        <v>273</v>
      </c>
    </row>
    <row r="274" spans="1:2" x14ac:dyDescent="0.25">
      <c r="A274">
        <v>788.76800537109375</v>
      </c>
      <c r="B274">
        <v>348.5</v>
      </c>
    </row>
    <row r="275" spans="1:2" x14ac:dyDescent="0.25">
      <c r="A275">
        <v>788.780029296875</v>
      </c>
      <c r="B275">
        <v>564.29998779296875</v>
      </c>
    </row>
    <row r="276" spans="1:2" x14ac:dyDescent="0.25">
      <c r="A276">
        <v>788.7919921875</v>
      </c>
      <c r="B276">
        <v>847.5</v>
      </c>
    </row>
    <row r="277" spans="1:2" x14ac:dyDescent="0.25">
      <c r="A277">
        <v>788.80499267578125</v>
      </c>
      <c r="B277">
        <v>931.79998779296875</v>
      </c>
    </row>
    <row r="278" spans="1:2" x14ac:dyDescent="0.25">
      <c r="A278">
        <v>788.8170166015625</v>
      </c>
      <c r="B278">
        <v>1526</v>
      </c>
    </row>
    <row r="279" spans="1:2" x14ac:dyDescent="0.25">
      <c r="A279">
        <v>788.8289794921875</v>
      </c>
      <c r="B279">
        <v>4490</v>
      </c>
    </row>
    <row r="280" spans="1:2" x14ac:dyDescent="0.25">
      <c r="A280">
        <v>788.84100341796875</v>
      </c>
      <c r="B280">
        <v>10380</v>
      </c>
    </row>
    <row r="281" spans="1:2" x14ac:dyDescent="0.25">
      <c r="A281">
        <v>788.85400390625</v>
      </c>
      <c r="B281">
        <v>15460</v>
      </c>
    </row>
    <row r="282" spans="1:2" x14ac:dyDescent="0.25">
      <c r="A282">
        <v>788.86602783203125</v>
      </c>
      <c r="B282">
        <v>14480</v>
      </c>
    </row>
    <row r="283" spans="1:2" x14ac:dyDescent="0.25">
      <c r="A283">
        <v>788.87799072265625</v>
      </c>
      <c r="B283">
        <v>8603</v>
      </c>
    </row>
    <row r="284" spans="1:2" x14ac:dyDescent="0.25">
      <c r="A284">
        <v>788.8900146484375</v>
      </c>
      <c r="B284">
        <v>3771</v>
      </c>
    </row>
    <row r="285" spans="1:2" x14ac:dyDescent="0.25">
      <c r="A285">
        <v>788.90301513671875</v>
      </c>
      <c r="B285">
        <v>1767</v>
      </c>
    </row>
    <row r="286" spans="1:2" x14ac:dyDescent="0.25">
      <c r="A286">
        <v>788.91497802734375</v>
      </c>
      <c r="B286">
        <v>986.29998779296875</v>
      </c>
    </row>
    <row r="287" spans="1:2" x14ac:dyDescent="0.25">
      <c r="A287">
        <v>788.927001953125</v>
      </c>
      <c r="B287">
        <v>531.29998779296875</v>
      </c>
    </row>
    <row r="288" spans="1:2" x14ac:dyDescent="0.25">
      <c r="A288">
        <v>788.93902587890625</v>
      </c>
      <c r="B288">
        <v>275.5</v>
      </c>
    </row>
    <row r="289" spans="1:2" x14ac:dyDescent="0.25">
      <c r="A289">
        <v>788.9520263671875</v>
      </c>
      <c r="B289">
        <v>209.5</v>
      </c>
    </row>
    <row r="290" spans="1:2" x14ac:dyDescent="0.25">
      <c r="A290">
        <v>788.9639892578125</v>
      </c>
      <c r="B290">
        <v>200.69999694824219</v>
      </c>
    </row>
    <row r="291" spans="1:2" x14ac:dyDescent="0.25">
      <c r="A291">
        <v>788.97601318359375</v>
      </c>
      <c r="B291">
        <v>160</v>
      </c>
    </row>
    <row r="292" spans="1:2" x14ac:dyDescent="0.25">
      <c r="A292">
        <v>788.98797607421875</v>
      </c>
      <c r="B292">
        <v>109.30000305175781</v>
      </c>
    </row>
    <row r="293" spans="1:2" x14ac:dyDescent="0.25">
      <c r="A293">
        <v>789.0009765625</v>
      </c>
      <c r="B293">
        <v>121.80000305175781</v>
      </c>
    </row>
    <row r="294" spans="1:2" x14ac:dyDescent="0.25">
      <c r="A294">
        <v>789.01300048828125</v>
      </c>
      <c r="B294">
        <v>138.30000305175781</v>
      </c>
    </row>
    <row r="295" spans="1:2" x14ac:dyDescent="0.25">
      <c r="A295">
        <v>789.0250244140625</v>
      </c>
      <c r="B295">
        <v>114.30000305175781</v>
      </c>
    </row>
    <row r="296" spans="1:2" x14ac:dyDescent="0.25">
      <c r="A296">
        <v>789.0369873046875</v>
      </c>
      <c r="B296">
        <v>111</v>
      </c>
    </row>
    <row r="297" spans="1:2" x14ac:dyDescent="0.25">
      <c r="A297">
        <v>789.04998779296875</v>
      </c>
      <c r="B297">
        <v>122.80000305175781</v>
      </c>
    </row>
    <row r="298" spans="1:2" x14ac:dyDescent="0.25">
      <c r="A298">
        <v>789.06201171875</v>
      </c>
      <c r="B298">
        <v>143</v>
      </c>
    </row>
    <row r="299" spans="1:2" x14ac:dyDescent="0.25">
      <c r="A299">
        <v>789.073974609375</v>
      </c>
      <c r="B299">
        <v>143</v>
      </c>
    </row>
    <row r="300" spans="1:2" x14ac:dyDescent="0.25">
      <c r="A300">
        <v>789.08599853515625</v>
      </c>
      <c r="B300">
        <v>116.80000305175781</v>
      </c>
    </row>
    <row r="301" spans="1:2" x14ac:dyDescent="0.25">
      <c r="A301">
        <v>789.0989990234375</v>
      </c>
      <c r="B301">
        <v>126.5</v>
      </c>
    </row>
    <row r="302" spans="1:2" x14ac:dyDescent="0.25">
      <c r="A302">
        <v>789.11102294921875</v>
      </c>
      <c r="B302">
        <v>131.69999694824219</v>
      </c>
    </row>
    <row r="303" spans="1:2" x14ac:dyDescent="0.25">
      <c r="A303">
        <v>789.12298583984375</v>
      </c>
      <c r="B303">
        <v>114.80000305175781</v>
      </c>
    </row>
    <row r="304" spans="1:2" x14ac:dyDescent="0.25">
      <c r="A304">
        <v>789.135986328125</v>
      </c>
      <c r="B304">
        <v>134.30000305175781</v>
      </c>
    </row>
    <row r="305" spans="1:2" x14ac:dyDescent="0.25">
      <c r="A305">
        <v>789.14801025390625</v>
      </c>
      <c r="B305">
        <v>146.5</v>
      </c>
    </row>
    <row r="306" spans="1:2" x14ac:dyDescent="0.25">
      <c r="A306">
        <v>789.15997314453125</v>
      </c>
      <c r="B306">
        <v>126</v>
      </c>
    </row>
    <row r="307" spans="1:2" x14ac:dyDescent="0.25">
      <c r="A307">
        <v>789.1719970703125</v>
      </c>
      <c r="B307">
        <v>158</v>
      </c>
    </row>
    <row r="308" spans="1:2" x14ac:dyDescent="0.25">
      <c r="A308">
        <v>789.18499755859375</v>
      </c>
      <c r="B308">
        <v>225</v>
      </c>
    </row>
    <row r="309" spans="1:2" x14ac:dyDescent="0.25">
      <c r="A309">
        <v>789.197021484375</v>
      </c>
      <c r="B309">
        <v>244.5</v>
      </c>
    </row>
    <row r="310" spans="1:2" x14ac:dyDescent="0.25">
      <c r="A310">
        <v>789.208984375</v>
      </c>
      <c r="B310">
        <v>236.5</v>
      </c>
    </row>
    <row r="311" spans="1:2" x14ac:dyDescent="0.25">
      <c r="A311">
        <v>789.22100830078125</v>
      </c>
      <c r="B311">
        <v>209.80000305175781</v>
      </c>
    </row>
    <row r="312" spans="1:2" x14ac:dyDescent="0.25">
      <c r="A312">
        <v>789.2340087890625</v>
      </c>
      <c r="B312">
        <v>178.5</v>
      </c>
    </row>
    <row r="313" spans="1:2" x14ac:dyDescent="0.25">
      <c r="A313">
        <v>789.2459716796875</v>
      </c>
      <c r="B313">
        <v>241.30000305175781</v>
      </c>
    </row>
    <row r="314" spans="1:2" x14ac:dyDescent="0.25">
      <c r="A314">
        <v>789.25799560546875</v>
      </c>
      <c r="B314">
        <v>330.29998779296875</v>
      </c>
    </row>
    <row r="315" spans="1:2" x14ac:dyDescent="0.25">
      <c r="A315">
        <v>789.27099609375</v>
      </c>
      <c r="B315">
        <v>340</v>
      </c>
    </row>
    <row r="316" spans="1:2" x14ac:dyDescent="0.25">
      <c r="A316">
        <v>789.28302001953125</v>
      </c>
      <c r="B316">
        <v>418.29998779296875</v>
      </c>
    </row>
    <row r="317" spans="1:2" x14ac:dyDescent="0.25">
      <c r="A317">
        <v>789.29498291015625</v>
      </c>
      <c r="B317">
        <v>685</v>
      </c>
    </row>
    <row r="318" spans="1:2" x14ac:dyDescent="0.25">
      <c r="A318">
        <v>789.3070068359375</v>
      </c>
      <c r="B318">
        <v>1164</v>
      </c>
    </row>
    <row r="319" spans="1:2" x14ac:dyDescent="0.25">
      <c r="A319">
        <v>789.32000732421875</v>
      </c>
      <c r="B319">
        <v>2644</v>
      </c>
    </row>
    <row r="320" spans="1:2" x14ac:dyDescent="0.25">
      <c r="A320">
        <v>789.33197021484375</v>
      </c>
      <c r="B320">
        <v>8409</v>
      </c>
    </row>
    <row r="321" spans="1:2" x14ac:dyDescent="0.25">
      <c r="A321">
        <v>789.343994140625</v>
      </c>
      <c r="B321">
        <v>23610</v>
      </c>
    </row>
    <row r="322" spans="1:2" x14ac:dyDescent="0.25">
      <c r="A322">
        <v>789.35601806640625</v>
      </c>
      <c r="B322">
        <v>40360</v>
      </c>
    </row>
    <row r="323" spans="1:2" x14ac:dyDescent="0.25">
      <c r="A323">
        <v>789.3690185546875</v>
      </c>
      <c r="B323">
        <v>39360</v>
      </c>
    </row>
    <row r="324" spans="1:2" x14ac:dyDescent="0.25">
      <c r="A324">
        <v>789.3809814453125</v>
      </c>
      <c r="B324">
        <v>22590</v>
      </c>
    </row>
    <row r="325" spans="1:2" x14ac:dyDescent="0.25">
      <c r="A325">
        <v>789.39300537109375</v>
      </c>
      <c r="B325">
        <v>8448</v>
      </c>
    </row>
    <row r="326" spans="1:2" x14ac:dyDescent="0.25">
      <c r="A326">
        <v>789.405029296875</v>
      </c>
      <c r="B326">
        <v>2592</v>
      </c>
    </row>
    <row r="327" spans="1:2" x14ac:dyDescent="0.25">
      <c r="A327">
        <v>789.41802978515625</v>
      </c>
      <c r="B327">
        <v>870.29998779296875</v>
      </c>
    </row>
    <row r="328" spans="1:2" x14ac:dyDescent="0.25">
      <c r="A328">
        <v>789.42999267578125</v>
      </c>
      <c r="B328">
        <v>465.5</v>
      </c>
    </row>
    <row r="329" spans="1:2" x14ac:dyDescent="0.25">
      <c r="A329">
        <v>789.4420166015625</v>
      </c>
      <c r="B329">
        <v>405.29998779296875</v>
      </c>
    </row>
    <row r="330" spans="1:2" x14ac:dyDescent="0.25">
      <c r="A330">
        <v>789.4539794921875</v>
      </c>
      <c r="B330">
        <v>371.5</v>
      </c>
    </row>
    <row r="331" spans="1:2" x14ac:dyDescent="0.25">
      <c r="A331">
        <v>789.46697998046875</v>
      </c>
      <c r="B331">
        <v>336.79998779296875</v>
      </c>
    </row>
    <row r="332" spans="1:2" x14ac:dyDescent="0.25">
      <c r="A332">
        <v>789.47900390625</v>
      </c>
      <c r="B332">
        <v>274.79998779296875</v>
      </c>
    </row>
    <row r="333" spans="1:2" x14ac:dyDescent="0.25">
      <c r="A333">
        <v>789.49102783203125</v>
      </c>
      <c r="B333">
        <v>199</v>
      </c>
    </row>
    <row r="334" spans="1:2" x14ac:dyDescent="0.25">
      <c r="A334">
        <v>789.5040283203125</v>
      </c>
      <c r="B334">
        <v>155.5</v>
      </c>
    </row>
    <row r="335" spans="1:2" x14ac:dyDescent="0.25">
      <c r="A335">
        <v>789.5159912109375</v>
      </c>
      <c r="B335">
        <v>135.30000305175781</v>
      </c>
    </row>
    <row r="336" spans="1:2" x14ac:dyDescent="0.25">
      <c r="A336">
        <v>789.52801513671875</v>
      </c>
      <c r="B336">
        <v>123.5</v>
      </c>
    </row>
    <row r="337" spans="1:2" x14ac:dyDescent="0.25">
      <c r="A337">
        <v>789.53997802734375</v>
      </c>
      <c r="B337">
        <v>125.19999694824219</v>
      </c>
    </row>
    <row r="338" spans="1:2" x14ac:dyDescent="0.25">
      <c r="A338">
        <v>789.552978515625</v>
      </c>
      <c r="B338">
        <v>157.69999694824219</v>
      </c>
    </row>
    <row r="339" spans="1:2" x14ac:dyDescent="0.25">
      <c r="A339">
        <v>789.56500244140625</v>
      </c>
      <c r="B339">
        <v>198.80000305175781</v>
      </c>
    </row>
    <row r="340" spans="1:2" x14ac:dyDescent="0.25">
      <c r="A340">
        <v>789.5770263671875</v>
      </c>
      <c r="B340">
        <v>202.5</v>
      </c>
    </row>
    <row r="341" spans="1:2" x14ac:dyDescent="0.25">
      <c r="A341">
        <v>789.5889892578125</v>
      </c>
      <c r="B341">
        <v>175.80000305175781</v>
      </c>
    </row>
    <row r="342" spans="1:2" x14ac:dyDescent="0.25">
      <c r="A342">
        <v>789.60198974609375</v>
      </c>
      <c r="B342">
        <v>137.5</v>
      </c>
    </row>
    <row r="343" spans="1:2" x14ac:dyDescent="0.25">
      <c r="A343">
        <v>789.614013671875</v>
      </c>
      <c r="B343">
        <v>113</v>
      </c>
    </row>
    <row r="344" spans="1:2" x14ac:dyDescent="0.25">
      <c r="A344">
        <v>789.6259765625</v>
      </c>
      <c r="B344">
        <v>214</v>
      </c>
    </row>
    <row r="345" spans="1:2" x14ac:dyDescent="0.25">
      <c r="A345">
        <v>789.63800048828125</v>
      </c>
      <c r="B345">
        <v>385.5</v>
      </c>
    </row>
    <row r="346" spans="1:2" x14ac:dyDescent="0.25">
      <c r="A346">
        <v>789.6510009765625</v>
      </c>
      <c r="B346">
        <v>417</v>
      </c>
    </row>
    <row r="347" spans="1:2" x14ac:dyDescent="0.25">
      <c r="A347">
        <v>789.66302490234375</v>
      </c>
      <c r="B347">
        <v>364.29998779296875</v>
      </c>
    </row>
    <row r="348" spans="1:2" x14ac:dyDescent="0.25">
      <c r="A348">
        <v>789.67498779296875</v>
      </c>
      <c r="B348">
        <v>357.5</v>
      </c>
    </row>
    <row r="349" spans="1:2" x14ac:dyDescent="0.25">
      <c r="A349">
        <v>789.68798828125</v>
      </c>
      <c r="B349">
        <v>364.5</v>
      </c>
    </row>
    <row r="350" spans="1:2" x14ac:dyDescent="0.25">
      <c r="A350">
        <v>789.70001220703125</v>
      </c>
      <c r="B350">
        <v>312.70001220703125</v>
      </c>
    </row>
    <row r="351" spans="1:2" x14ac:dyDescent="0.25">
      <c r="A351">
        <v>789.71197509765625</v>
      </c>
      <c r="B351">
        <v>216.80000305175781</v>
      </c>
    </row>
    <row r="352" spans="1:2" x14ac:dyDescent="0.25">
      <c r="A352">
        <v>789.7239990234375</v>
      </c>
      <c r="B352">
        <v>257.5</v>
      </c>
    </row>
    <row r="353" spans="1:2" x14ac:dyDescent="0.25">
      <c r="A353">
        <v>789.73699951171875</v>
      </c>
      <c r="B353">
        <v>429</v>
      </c>
    </row>
    <row r="354" spans="1:2" x14ac:dyDescent="0.25">
      <c r="A354">
        <v>789.7490234375</v>
      </c>
      <c r="B354">
        <v>502</v>
      </c>
    </row>
    <row r="355" spans="1:2" x14ac:dyDescent="0.25">
      <c r="A355">
        <v>789.760986328125</v>
      </c>
      <c r="B355">
        <v>522.79998779296875</v>
      </c>
    </row>
    <row r="356" spans="1:2" x14ac:dyDescent="0.25">
      <c r="A356">
        <v>789.77301025390625</v>
      </c>
      <c r="B356">
        <v>569.20001220703125</v>
      </c>
    </row>
    <row r="357" spans="1:2" x14ac:dyDescent="0.25">
      <c r="A357">
        <v>789.7860107421875</v>
      </c>
      <c r="B357">
        <v>674</v>
      </c>
    </row>
    <row r="358" spans="1:2" x14ac:dyDescent="0.25">
      <c r="A358">
        <v>789.7979736328125</v>
      </c>
      <c r="B358">
        <v>918.79998779296875</v>
      </c>
    </row>
    <row r="359" spans="1:2" x14ac:dyDescent="0.25">
      <c r="A359">
        <v>789.80999755859375</v>
      </c>
      <c r="B359">
        <v>1468</v>
      </c>
    </row>
    <row r="360" spans="1:2" x14ac:dyDescent="0.25">
      <c r="A360">
        <v>789.822998046875</v>
      </c>
      <c r="B360">
        <v>3766</v>
      </c>
    </row>
    <row r="361" spans="1:2" x14ac:dyDescent="0.25">
      <c r="A361">
        <v>789.83502197265625</v>
      </c>
      <c r="B361">
        <v>14330</v>
      </c>
    </row>
    <row r="362" spans="1:2" x14ac:dyDescent="0.25">
      <c r="A362">
        <v>789.84698486328125</v>
      </c>
      <c r="B362">
        <v>47100</v>
      </c>
    </row>
    <row r="363" spans="1:2" x14ac:dyDescent="0.25">
      <c r="A363">
        <v>789.8590087890625</v>
      </c>
      <c r="B363">
        <v>87150</v>
      </c>
    </row>
    <row r="364" spans="1:2" x14ac:dyDescent="0.25">
      <c r="A364">
        <v>789.87200927734375</v>
      </c>
      <c r="B364">
        <v>86960</v>
      </c>
    </row>
    <row r="365" spans="1:2" x14ac:dyDescent="0.25">
      <c r="A365">
        <v>789.88397216796875</v>
      </c>
      <c r="B365">
        <v>47530</v>
      </c>
    </row>
    <row r="366" spans="1:2" x14ac:dyDescent="0.25">
      <c r="A366">
        <v>789.89599609375</v>
      </c>
      <c r="B366">
        <v>14640</v>
      </c>
    </row>
    <row r="367" spans="1:2" x14ac:dyDescent="0.25">
      <c r="A367">
        <v>789.90802001953125</v>
      </c>
      <c r="B367">
        <v>3239</v>
      </c>
    </row>
    <row r="368" spans="1:2" x14ac:dyDescent="0.25">
      <c r="A368">
        <v>789.9210205078125</v>
      </c>
      <c r="B368">
        <v>1046</v>
      </c>
    </row>
    <row r="369" spans="1:2" x14ac:dyDescent="0.25">
      <c r="A369">
        <v>789.9329833984375</v>
      </c>
      <c r="B369">
        <v>558.5</v>
      </c>
    </row>
    <row r="370" spans="1:2" x14ac:dyDescent="0.25">
      <c r="A370">
        <v>789.94500732421875</v>
      </c>
      <c r="B370">
        <v>454.5</v>
      </c>
    </row>
    <row r="371" spans="1:2" x14ac:dyDescent="0.25">
      <c r="A371">
        <v>789.95697021484375</v>
      </c>
      <c r="B371">
        <v>333.29998779296875</v>
      </c>
    </row>
    <row r="372" spans="1:2" x14ac:dyDescent="0.25">
      <c r="A372">
        <v>789.969970703125</v>
      </c>
      <c r="B372">
        <v>221</v>
      </c>
    </row>
    <row r="373" spans="1:2" x14ac:dyDescent="0.25">
      <c r="A373">
        <v>789.98199462890625</v>
      </c>
      <c r="B373">
        <v>232.80000305175781</v>
      </c>
    </row>
    <row r="374" spans="1:2" x14ac:dyDescent="0.25">
      <c r="A374">
        <v>789.9940185546875</v>
      </c>
      <c r="B374">
        <v>296</v>
      </c>
    </row>
    <row r="375" spans="1:2" x14ac:dyDescent="0.25">
      <c r="A375">
        <v>790.00701904296875</v>
      </c>
      <c r="B375">
        <v>305.79998779296875</v>
      </c>
    </row>
    <row r="376" spans="1:2" x14ac:dyDescent="0.25">
      <c r="A376">
        <v>790.01898193359375</v>
      </c>
      <c r="B376">
        <v>292.20001220703125</v>
      </c>
    </row>
    <row r="377" spans="1:2" x14ac:dyDescent="0.25">
      <c r="A377">
        <v>790.031005859375</v>
      </c>
      <c r="B377">
        <v>315.79998779296875</v>
      </c>
    </row>
    <row r="378" spans="1:2" x14ac:dyDescent="0.25">
      <c r="A378">
        <v>790.04302978515625</v>
      </c>
      <c r="B378">
        <v>303</v>
      </c>
    </row>
    <row r="379" spans="1:2" x14ac:dyDescent="0.25">
      <c r="A379">
        <v>790.0560302734375</v>
      </c>
      <c r="B379">
        <v>276.5</v>
      </c>
    </row>
    <row r="380" spans="1:2" x14ac:dyDescent="0.25">
      <c r="A380">
        <v>790.0679931640625</v>
      </c>
      <c r="B380">
        <v>274.5</v>
      </c>
    </row>
    <row r="381" spans="1:2" x14ac:dyDescent="0.25">
      <c r="A381">
        <v>790.08001708984375</v>
      </c>
      <c r="B381">
        <v>279</v>
      </c>
    </row>
    <row r="382" spans="1:2" x14ac:dyDescent="0.25">
      <c r="A382">
        <v>790.09197998046875</v>
      </c>
      <c r="B382">
        <v>312.29998779296875</v>
      </c>
    </row>
    <row r="383" spans="1:2" x14ac:dyDescent="0.25">
      <c r="A383">
        <v>790.10498046875</v>
      </c>
      <c r="B383">
        <v>359</v>
      </c>
    </row>
    <row r="384" spans="1:2" x14ac:dyDescent="0.25">
      <c r="A384">
        <v>790.11700439453125</v>
      </c>
      <c r="B384">
        <v>376.29998779296875</v>
      </c>
    </row>
    <row r="385" spans="1:2" x14ac:dyDescent="0.25">
      <c r="A385">
        <v>790.1290283203125</v>
      </c>
      <c r="B385">
        <v>348.5</v>
      </c>
    </row>
    <row r="386" spans="1:2" x14ac:dyDescent="0.25">
      <c r="A386">
        <v>790.14202880859375</v>
      </c>
      <c r="B386">
        <v>331.70001220703125</v>
      </c>
    </row>
    <row r="387" spans="1:2" x14ac:dyDescent="0.25">
      <c r="A387">
        <v>790.15399169921875</v>
      </c>
      <c r="B387">
        <v>348.5</v>
      </c>
    </row>
    <row r="388" spans="1:2" x14ac:dyDescent="0.25">
      <c r="A388">
        <v>790.166015625</v>
      </c>
      <c r="B388">
        <v>379.5</v>
      </c>
    </row>
    <row r="389" spans="1:2" x14ac:dyDescent="0.25">
      <c r="A389">
        <v>790.177978515625</v>
      </c>
      <c r="B389">
        <v>426</v>
      </c>
    </row>
    <row r="390" spans="1:2" x14ac:dyDescent="0.25">
      <c r="A390">
        <v>790.19097900390625</v>
      </c>
      <c r="B390">
        <v>431.5</v>
      </c>
    </row>
    <row r="391" spans="1:2" x14ac:dyDescent="0.25">
      <c r="A391">
        <v>790.2030029296875</v>
      </c>
      <c r="B391">
        <v>343.79998779296875</v>
      </c>
    </row>
    <row r="392" spans="1:2" x14ac:dyDescent="0.25">
      <c r="A392">
        <v>790.21502685546875</v>
      </c>
      <c r="B392">
        <v>277.5</v>
      </c>
    </row>
    <row r="393" spans="1:2" x14ac:dyDescent="0.25">
      <c r="A393">
        <v>790.22698974609375</v>
      </c>
      <c r="B393">
        <v>325.5</v>
      </c>
    </row>
    <row r="394" spans="1:2" x14ac:dyDescent="0.25">
      <c r="A394">
        <v>790.239990234375</v>
      </c>
      <c r="B394">
        <v>404.29998779296875</v>
      </c>
    </row>
    <row r="395" spans="1:2" x14ac:dyDescent="0.25">
      <c r="A395">
        <v>790.25201416015625</v>
      </c>
      <c r="B395">
        <v>472.29998779296875</v>
      </c>
    </row>
    <row r="396" spans="1:2" x14ac:dyDescent="0.25">
      <c r="A396">
        <v>790.26397705078125</v>
      </c>
      <c r="B396">
        <v>524</v>
      </c>
    </row>
    <row r="397" spans="1:2" x14ac:dyDescent="0.25">
      <c r="A397">
        <v>790.2769775390625</v>
      </c>
      <c r="B397">
        <v>540</v>
      </c>
    </row>
    <row r="398" spans="1:2" x14ac:dyDescent="0.25">
      <c r="A398">
        <v>790.28900146484375</v>
      </c>
      <c r="B398">
        <v>651.5</v>
      </c>
    </row>
    <row r="399" spans="1:2" x14ac:dyDescent="0.25">
      <c r="A399">
        <v>790.301025390625</v>
      </c>
      <c r="B399">
        <v>896.29998779296875</v>
      </c>
    </row>
    <row r="400" spans="1:2" x14ac:dyDescent="0.25">
      <c r="A400">
        <v>790.31298828125</v>
      </c>
      <c r="B400">
        <v>1353</v>
      </c>
    </row>
    <row r="401" spans="1:2" x14ac:dyDescent="0.25">
      <c r="A401">
        <v>790.32598876953125</v>
      </c>
      <c r="B401">
        <v>3885</v>
      </c>
    </row>
    <row r="402" spans="1:2" x14ac:dyDescent="0.25">
      <c r="A402">
        <v>790.3380126953125</v>
      </c>
      <c r="B402">
        <v>20370</v>
      </c>
    </row>
    <row r="403" spans="1:2" x14ac:dyDescent="0.25">
      <c r="A403">
        <v>790.3499755859375</v>
      </c>
      <c r="B403">
        <v>78370</v>
      </c>
    </row>
    <row r="404" spans="1:2" x14ac:dyDescent="0.25">
      <c r="A404">
        <v>790.36199951171875</v>
      </c>
      <c r="B404">
        <v>148800</v>
      </c>
    </row>
    <row r="405" spans="1:2" x14ac:dyDescent="0.25">
      <c r="A405">
        <v>790.375</v>
      </c>
      <c r="B405">
        <v>141100</v>
      </c>
    </row>
    <row r="406" spans="1:2" x14ac:dyDescent="0.25">
      <c r="A406">
        <v>790.38702392578125</v>
      </c>
      <c r="B406">
        <v>67290</v>
      </c>
    </row>
    <row r="407" spans="1:2" x14ac:dyDescent="0.25">
      <c r="A407">
        <v>790.39898681640625</v>
      </c>
      <c r="B407">
        <v>16610</v>
      </c>
    </row>
    <row r="408" spans="1:2" x14ac:dyDescent="0.25">
      <c r="A408">
        <v>790.4119873046875</v>
      </c>
      <c r="B408">
        <v>3557</v>
      </c>
    </row>
    <row r="409" spans="1:2" x14ac:dyDescent="0.25">
      <c r="A409">
        <v>790.42401123046875</v>
      </c>
      <c r="B409">
        <v>1412</v>
      </c>
    </row>
    <row r="410" spans="1:2" x14ac:dyDescent="0.25">
      <c r="A410">
        <v>790.43597412109375</v>
      </c>
      <c r="B410">
        <v>1196</v>
      </c>
    </row>
    <row r="411" spans="1:2" x14ac:dyDescent="0.25">
      <c r="A411">
        <v>790.447998046875</v>
      </c>
      <c r="B411">
        <v>1248</v>
      </c>
    </row>
    <row r="412" spans="1:2" x14ac:dyDescent="0.25">
      <c r="A412">
        <v>790.46099853515625</v>
      </c>
      <c r="B412">
        <v>1002</v>
      </c>
    </row>
    <row r="413" spans="1:2" x14ac:dyDescent="0.25">
      <c r="A413">
        <v>790.4730224609375</v>
      </c>
      <c r="B413">
        <v>669.20001220703125</v>
      </c>
    </row>
    <row r="414" spans="1:2" x14ac:dyDescent="0.25">
      <c r="A414">
        <v>790.4849853515625</v>
      </c>
      <c r="B414">
        <v>478.5</v>
      </c>
    </row>
    <row r="415" spans="1:2" x14ac:dyDescent="0.25">
      <c r="A415">
        <v>790.49700927734375</v>
      </c>
      <c r="B415">
        <v>435.70001220703125</v>
      </c>
    </row>
    <row r="416" spans="1:2" x14ac:dyDescent="0.25">
      <c r="A416">
        <v>790.510009765625</v>
      </c>
      <c r="B416">
        <v>500.5</v>
      </c>
    </row>
    <row r="417" spans="1:2" x14ac:dyDescent="0.25">
      <c r="A417">
        <v>790.52197265625</v>
      </c>
      <c r="B417">
        <v>577.70001220703125</v>
      </c>
    </row>
    <row r="418" spans="1:2" x14ac:dyDescent="0.25">
      <c r="A418">
        <v>790.53399658203125</v>
      </c>
      <c r="B418">
        <v>571.29998779296875</v>
      </c>
    </row>
    <row r="419" spans="1:2" x14ac:dyDescent="0.25">
      <c r="A419">
        <v>790.5469970703125</v>
      </c>
      <c r="B419">
        <v>475.29998779296875</v>
      </c>
    </row>
    <row r="420" spans="1:2" x14ac:dyDescent="0.25">
      <c r="A420">
        <v>790.55902099609375</v>
      </c>
      <c r="B420">
        <v>334.20001220703125</v>
      </c>
    </row>
    <row r="421" spans="1:2" x14ac:dyDescent="0.25">
      <c r="A421">
        <v>790.57098388671875</v>
      </c>
      <c r="B421">
        <v>298.5</v>
      </c>
    </row>
    <row r="422" spans="1:2" x14ac:dyDescent="0.25">
      <c r="A422">
        <v>790.5830078125</v>
      </c>
      <c r="B422">
        <v>415.5</v>
      </c>
    </row>
    <row r="423" spans="1:2" x14ac:dyDescent="0.25">
      <c r="A423">
        <v>790.59600830078125</v>
      </c>
      <c r="B423">
        <v>510.29998779296875</v>
      </c>
    </row>
    <row r="424" spans="1:2" x14ac:dyDescent="0.25">
      <c r="A424">
        <v>790.60797119140625</v>
      </c>
      <c r="B424">
        <v>542.5</v>
      </c>
    </row>
    <row r="425" spans="1:2" x14ac:dyDescent="0.25">
      <c r="A425">
        <v>790.6199951171875</v>
      </c>
      <c r="B425">
        <v>519.20001220703125</v>
      </c>
    </row>
    <row r="426" spans="1:2" x14ac:dyDescent="0.25">
      <c r="A426">
        <v>790.63299560546875</v>
      </c>
      <c r="B426">
        <v>444</v>
      </c>
    </row>
    <row r="427" spans="1:2" x14ac:dyDescent="0.25">
      <c r="A427">
        <v>790.64501953125</v>
      </c>
      <c r="B427">
        <v>411</v>
      </c>
    </row>
    <row r="428" spans="1:2" x14ac:dyDescent="0.25">
      <c r="A428">
        <v>790.656982421875</v>
      </c>
      <c r="B428">
        <v>425.79998779296875</v>
      </c>
    </row>
    <row r="429" spans="1:2" x14ac:dyDescent="0.25">
      <c r="A429">
        <v>790.66900634765625</v>
      </c>
      <c r="B429">
        <v>415.5</v>
      </c>
    </row>
    <row r="430" spans="1:2" x14ac:dyDescent="0.25">
      <c r="A430">
        <v>790.6820068359375</v>
      </c>
      <c r="B430">
        <v>375.70001220703125</v>
      </c>
    </row>
    <row r="431" spans="1:2" x14ac:dyDescent="0.25">
      <c r="A431">
        <v>790.6939697265625</v>
      </c>
      <c r="B431">
        <v>370.29998779296875</v>
      </c>
    </row>
    <row r="432" spans="1:2" x14ac:dyDescent="0.25">
      <c r="A432">
        <v>790.70599365234375</v>
      </c>
      <c r="B432">
        <v>428.70001220703125</v>
      </c>
    </row>
    <row r="433" spans="1:2" x14ac:dyDescent="0.25">
      <c r="A433">
        <v>790.718017578125</v>
      </c>
      <c r="B433">
        <v>525.79998779296875</v>
      </c>
    </row>
    <row r="434" spans="1:2" x14ac:dyDescent="0.25">
      <c r="A434">
        <v>790.73101806640625</v>
      </c>
      <c r="B434">
        <v>560.70001220703125</v>
      </c>
    </row>
    <row r="435" spans="1:2" x14ac:dyDescent="0.25">
      <c r="A435">
        <v>790.74298095703125</v>
      </c>
      <c r="B435">
        <v>488.79998779296875</v>
      </c>
    </row>
    <row r="436" spans="1:2" x14ac:dyDescent="0.25">
      <c r="A436">
        <v>790.7550048828125</v>
      </c>
      <c r="B436">
        <v>466</v>
      </c>
    </row>
    <row r="437" spans="1:2" x14ac:dyDescent="0.25">
      <c r="A437">
        <v>790.76800537109375</v>
      </c>
      <c r="B437">
        <v>625.79998779296875</v>
      </c>
    </row>
    <row r="438" spans="1:2" x14ac:dyDescent="0.25">
      <c r="A438">
        <v>790.780029296875</v>
      </c>
      <c r="B438">
        <v>762</v>
      </c>
    </row>
    <row r="439" spans="1:2" x14ac:dyDescent="0.25">
      <c r="A439">
        <v>790.7919921875</v>
      </c>
      <c r="B439">
        <v>659.79998779296875</v>
      </c>
    </row>
    <row r="440" spans="1:2" x14ac:dyDescent="0.25">
      <c r="A440">
        <v>790.80401611328125</v>
      </c>
      <c r="B440">
        <v>623.5</v>
      </c>
    </row>
    <row r="441" spans="1:2" x14ac:dyDescent="0.25">
      <c r="A441">
        <v>790.8170166015625</v>
      </c>
      <c r="B441">
        <v>1197</v>
      </c>
    </row>
    <row r="442" spans="1:2" x14ac:dyDescent="0.25">
      <c r="A442">
        <v>790.8289794921875</v>
      </c>
      <c r="B442">
        <v>4117</v>
      </c>
    </row>
    <row r="443" spans="1:2" x14ac:dyDescent="0.25">
      <c r="A443">
        <v>790.84100341796875</v>
      </c>
      <c r="B443">
        <v>22800</v>
      </c>
    </row>
    <row r="444" spans="1:2" x14ac:dyDescent="0.25">
      <c r="A444">
        <v>790.85302734375</v>
      </c>
      <c r="B444">
        <v>94670</v>
      </c>
    </row>
    <row r="445" spans="1:2" x14ac:dyDescent="0.25">
      <c r="A445">
        <v>790.86602783203125</v>
      </c>
      <c r="B445">
        <v>186800</v>
      </c>
    </row>
    <row r="446" spans="1:2" x14ac:dyDescent="0.25">
      <c r="A446">
        <v>790.87799072265625</v>
      </c>
      <c r="B446">
        <v>178300</v>
      </c>
    </row>
    <row r="447" spans="1:2" x14ac:dyDescent="0.25">
      <c r="A447">
        <v>790.8900146484375</v>
      </c>
      <c r="B447">
        <v>81980</v>
      </c>
    </row>
    <row r="448" spans="1:2" x14ac:dyDescent="0.25">
      <c r="A448">
        <v>790.90301513671875</v>
      </c>
      <c r="B448">
        <v>18070</v>
      </c>
    </row>
    <row r="449" spans="1:2" x14ac:dyDescent="0.25">
      <c r="A449">
        <v>790.91497802734375</v>
      </c>
      <c r="B449">
        <v>3679</v>
      </c>
    </row>
    <row r="450" spans="1:2" x14ac:dyDescent="0.25">
      <c r="A450">
        <v>790.927001953125</v>
      </c>
      <c r="B450">
        <v>1630</v>
      </c>
    </row>
    <row r="451" spans="1:2" x14ac:dyDescent="0.25">
      <c r="A451">
        <v>790.93902587890625</v>
      </c>
      <c r="B451">
        <v>1434</v>
      </c>
    </row>
    <row r="452" spans="1:2" x14ac:dyDescent="0.25">
      <c r="A452">
        <v>790.9520263671875</v>
      </c>
      <c r="B452">
        <v>1385</v>
      </c>
    </row>
    <row r="453" spans="1:2" x14ac:dyDescent="0.25">
      <c r="A453">
        <v>790.9639892578125</v>
      </c>
      <c r="B453">
        <v>987</v>
      </c>
    </row>
    <row r="454" spans="1:2" x14ac:dyDescent="0.25">
      <c r="A454">
        <v>790.97601318359375</v>
      </c>
      <c r="B454">
        <v>609.79998779296875</v>
      </c>
    </row>
    <row r="455" spans="1:2" x14ac:dyDescent="0.25">
      <c r="A455">
        <v>790.989013671875</v>
      </c>
      <c r="B455">
        <v>493.29998779296875</v>
      </c>
    </row>
    <row r="456" spans="1:2" x14ac:dyDescent="0.25">
      <c r="A456">
        <v>791.0009765625</v>
      </c>
      <c r="B456">
        <v>454</v>
      </c>
    </row>
    <row r="457" spans="1:2" x14ac:dyDescent="0.25">
      <c r="A457">
        <v>791.01300048828125</v>
      </c>
      <c r="B457">
        <v>473.5</v>
      </c>
    </row>
    <row r="458" spans="1:2" x14ac:dyDescent="0.25">
      <c r="A458">
        <v>791.0250244140625</v>
      </c>
      <c r="B458">
        <v>520</v>
      </c>
    </row>
    <row r="459" spans="1:2" x14ac:dyDescent="0.25">
      <c r="A459">
        <v>791.03802490234375</v>
      </c>
      <c r="B459">
        <v>459.79998779296875</v>
      </c>
    </row>
    <row r="460" spans="1:2" x14ac:dyDescent="0.25">
      <c r="A460">
        <v>791.04998779296875</v>
      </c>
      <c r="B460">
        <v>377</v>
      </c>
    </row>
    <row r="461" spans="1:2" x14ac:dyDescent="0.25">
      <c r="A461">
        <v>791.06201171875</v>
      </c>
      <c r="B461">
        <v>375.20001220703125</v>
      </c>
    </row>
    <row r="462" spans="1:2" x14ac:dyDescent="0.25">
      <c r="A462">
        <v>791.073974609375</v>
      </c>
      <c r="B462">
        <v>388.79998779296875</v>
      </c>
    </row>
    <row r="463" spans="1:2" x14ac:dyDescent="0.25">
      <c r="A463">
        <v>791.08697509765625</v>
      </c>
      <c r="B463">
        <v>337.5</v>
      </c>
    </row>
    <row r="464" spans="1:2" x14ac:dyDescent="0.25">
      <c r="A464">
        <v>791.0989990234375</v>
      </c>
      <c r="B464">
        <v>313.79998779296875</v>
      </c>
    </row>
    <row r="465" spans="1:2" x14ac:dyDescent="0.25">
      <c r="A465">
        <v>791.11102294921875</v>
      </c>
      <c r="B465">
        <v>476.29998779296875</v>
      </c>
    </row>
    <row r="466" spans="1:2" x14ac:dyDescent="0.25">
      <c r="A466">
        <v>791.1240234375</v>
      </c>
      <c r="B466">
        <v>625.5</v>
      </c>
    </row>
    <row r="467" spans="1:2" x14ac:dyDescent="0.25">
      <c r="A467">
        <v>791.135986328125</v>
      </c>
      <c r="B467">
        <v>550</v>
      </c>
    </row>
    <row r="468" spans="1:2" x14ac:dyDescent="0.25">
      <c r="A468">
        <v>791.14801025390625</v>
      </c>
      <c r="B468">
        <v>480.5</v>
      </c>
    </row>
    <row r="469" spans="1:2" x14ac:dyDescent="0.25">
      <c r="A469">
        <v>791.15997314453125</v>
      </c>
      <c r="B469">
        <v>510.5</v>
      </c>
    </row>
    <row r="470" spans="1:2" x14ac:dyDescent="0.25">
      <c r="A470">
        <v>791.1729736328125</v>
      </c>
      <c r="B470">
        <v>485.70001220703125</v>
      </c>
    </row>
    <row r="471" spans="1:2" x14ac:dyDescent="0.25">
      <c r="A471">
        <v>791.18499755859375</v>
      </c>
      <c r="B471">
        <v>445.70001220703125</v>
      </c>
    </row>
    <row r="472" spans="1:2" x14ac:dyDescent="0.25">
      <c r="A472">
        <v>791.197021484375</v>
      </c>
      <c r="B472">
        <v>489</v>
      </c>
    </row>
    <row r="473" spans="1:2" x14ac:dyDescent="0.25">
      <c r="A473">
        <v>791.21002197265625</v>
      </c>
      <c r="B473">
        <v>544.5</v>
      </c>
    </row>
    <row r="474" spans="1:2" x14ac:dyDescent="0.25">
      <c r="A474">
        <v>791.22198486328125</v>
      </c>
      <c r="B474">
        <v>528.20001220703125</v>
      </c>
    </row>
    <row r="475" spans="1:2" x14ac:dyDescent="0.25">
      <c r="A475">
        <v>791.2340087890625</v>
      </c>
      <c r="B475">
        <v>542.29998779296875</v>
      </c>
    </row>
    <row r="476" spans="1:2" x14ac:dyDescent="0.25">
      <c r="A476">
        <v>791.2459716796875</v>
      </c>
      <c r="B476">
        <v>638.79998779296875</v>
      </c>
    </row>
    <row r="477" spans="1:2" x14ac:dyDescent="0.25">
      <c r="A477">
        <v>791.25897216796875</v>
      </c>
      <c r="B477">
        <v>677.29998779296875</v>
      </c>
    </row>
    <row r="478" spans="1:2" x14ac:dyDescent="0.25">
      <c r="A478">
        <v>791.27099609375</v>
      </c>
      <c r="B478">
        <v>607</v>
      </c>
    </row>
    <row r="479" spans="1:2" x14ac:dyDescent="0.25">
      <c r="A479">
        <v>791.28302001953125</v>
      </c>
      <c r="B479">
        <v>616.5</v>
      </c>
    </row>
    <row r="480" spans="1:2" x14ac:dyDescent="0.25">
      <c r="A480">
        <v>791.2960205078125</v>
      </c>
      <c r="B480">
        <v>730.79998779296875</v>
      </c>
    </row>
    <row r="481" spans="1:2" x14ac:dyDescent="0.25">
      <c r="A481">
        <v>791.3079833984375</v>
      </c>
      <c r="B481">
        <v>908</v>
      </c>
    </row>
    <row r="482" spans="1:2" x14ac:dyDescent="0.25">
      <c r="A482">
        <v>791.32000732421875</v>
      </c>
      <c r="B482">
        <v>1447</v>
      </c>
    </row>
    <row r="483" spans="1:2" x14ac:dyDescent="0.25">
      <c r="A483">
        <v>791.33197021484375</v>
      </c>
      <c r="B483">
        <v>4367</v>
      </c>
    </row>
    <row r="484" spans="1:2" x14ac:dyDescent="0.25">
      <c r="A484">
        <v>791.344970703125</v>
      </c>
      <c r="B484">
        <v>26750</v>
      </c>
    </row>
    <row r="485" spans="1:2" x14ac:dyDescent="0.25">
      <c r="A485">
        <v>791.35699462890625</v>
      </c>
      <c r="B485">
        <v>105400</v>
      </c>
    </row>
    <row r="486" spans="1:2" x14ac:dyDescent="0.25">
      <c r="A486">
        <v>791.3690185546875</v>
      </c>
      <c r="B486">
        <v>189000</v>
      </c>
    </row>
    <row r="487" spans="1:2" x14ac:dyDescent="0.25">
      <c r="A487">
        <v>791.3809814453125</v>
      </c>
      <c r="B487">
        <v>163900</v>
      </c>
    </row>
    <row r="488" spans="1:2" x14ac:dyDescent="0.25">
      <c r="A488">
        <v>791.39398193359375</v>
      </c>
      <c r="B488">
        <v>70460</v>
      </c>
    </row>
    <row r="489" spans="1:2" x14ac:dyDescent="0.25">
      <c r="A489">
        <v>791.406005859375</v>
      </c>
      <c r="B489">
        <v>15860</v>
      </c>
    </row>
    <row r="490" spans="1:2" x14ac:dyDescent="0.25">
      <c r="A490">
        <v>791.41802978515625</v>
      </c>
      <c r="B490">
        <v>3086</v>
      </c>
    </row>
    <row r="491" spans="1:2" x14ac:dyDescent="0.25">
      <c r="A491">
        <v>791.4310302734375</v>
      </c>
      <c r="B491">
        <v>1474</v>
      </c>
    </row>
    <row r="492" spans="1:2" x14ac:dyDescent="0.25">
      <c r="A492">
        <v>791.4429931640625</v>
      </c>
      <c r="B492">
        <v>1687</v>
      </c>
    </row>
    <row r="493" spans="1:2" x14ac:dyDescent="0.25">
      <c r="A493">
        <v>791.45501708984375</v>
      </c>
      <c r="B493">
        <v>1685</v>
      </c>
    </row>
    <row r="494" spans="1:2" x14ac:dyDescent="0.25">
      <c r="A494">
        <v>791.46697998046875</v>
      </c>
      <c r="B494">
        <v>1175</v>
      </c>
    </row>
    <row r="495" spans="1:2" x14ac:dyDescent="0.25">
      <c r="A495">
        <v>791.47998046875</v>
      </c>
      <c r="B495">
        <v>734.79998779296875</v>
      </c>
    </row>
    <row r="496" spans="1:2" x14ac:dyDescent="0.25">
      <c r="A496">
        <v>791.49200439453125</v>
      </c>
      <c r="B496">
        <v>542.5</v>
      </c>
    </row>
    <row r="497" spans="1:2" x14ac:dyDescent="0.25">
      <c r="A497">
        <v>791.5040283203125</v>
      </c>
      <c r="B497">
        <v>488</v>
      </c>
    </row>
    <row r="498" spans="1:2" x14ac:dyDescent="0.25">
      <c r="A498">
        <v>791.51702880859375</v>
      </c>
      <c r="B498">
        <v>563.29998779296875</v>
      </c>
    </row>
    <row r="499" spans="1:2" x14ac:dyDescent="0.25">
      <c r="A499">
        <v>791.52899169921875</v>
      </c>
      <c r="B499">
        <v>644.20001220703125</v>
      </c>
    </row>
    <row r="500" spans="1:2" x14ac:dyDescent="0.25">
      <c r="A500">
        <v>791.541015625</v>
      </c>
      <c r="B500">
        <v>577.5</v>
      </c>
    </row>
    <row r="501" spans="1:2" x14ac:dyDescent="0.25">
      <c r="A501">
        <v>791.552978515625</v>
      </c>
      <c r="B501">
        <v>412.79998779296875</v>
      </c>
    </row>
    <row r="502" spans="1:2" x14ac:dyDescent="0.25">
      <c r="A502">
        <v>791.56597900390625</v>
      </c>
      <c r="B502">
        <v>261.5</v>
      </c>
    </row>
    <row r="503" spans="1:2" x14ac:dyDescent="0.25">
      <c r="A503">
        <v>791.5780029296875</v>
      </c>
      <c r="B503">
        <v>218.80000305175781</v>
      </c>
    </row>
    <row r="504" spans="1:2" x14ac:dyDescent="0.25">
      <c r="A504">
        <v>791.59002685546875</v>
      </c>
      <c r="B504">
        <v>310.5</v>
      </c>
    </row>
    <row r="505" spans="1:2" x14ac:dyDescent="0.25">
      <c r="A505">
        <v>791.60302734375</v>
      </c>
      <c r="B505">
        <v>426.29998779296875</v>
      </c>
    </row>
    <row r="506" spans="1:2" x14ac:dyDescent="0.25">
      <c r="A506">
        <v>791.614990234375</v>
      </c>
      <c r="B506">
        <v>537.20001220703125</v>
      </c>
    </row>
    <row r="507" spans="1:2" x14ac:dyDescent="0.25">
      <c r="A507">
        <v>791.62701416015625</v>
      </c>
      <c r="B507">
        <v>596</v>
      </c>
    </row>
    <row r="508" spans="1:2" x14ac:dyDescent="0.25">
      <c r="A508">
        <v>791.63897705078125</v>
      </c>
      <c r="B508">
        <v>501.79998779296875</v>
      </c>
    </row>
    <row r="509" spans="1:2" x14ac:dyDescent="0.25">
      <c r="A509">
        <v>791.6519775390625</v>
      </c>
      <c r="B509">
        <v>392.79998779296875</v>
      </c>
    </row>
    <row r="510" spans="1:2" x14ac:dyDescent="0.25">
      <c r="A510">
        <v>791.66400146484375</v>
      </c>
      <c r="B510">
        <v>396.20001220703125</v>
      </c>
    </row>
    <row r="511" spans="1:2" x14ac:dyDescent="0.25">
      <c r="A511">
        <v>791.676025390625</v>
      </c>
      <c r="B511">
        <v>383.29998779296875</v>
      </c>
    </row>
    <row r="512" spans="1:2" x14ac:dyDescent="0.25">
      <c r="A512">
        <v>791.68902587890625</v>
      </c>
      <c r="B512">
        <v>361.20001220703125</v>
      </c>
    </row>
    <row r="513" spans="1:2" x14ac:dyDescent="0.25">
      <c r="A513">
        <v>791.70098876953125</v>
      </c>
      <c r="B513">
        <v>407.5</v>
      </c>
    </row>
    <row r="514" spans="1:2" x14ac:dyDescent="0.25">
      <c r="A514">
        <v>791.7130126953125</v>
      </c>
      <c r="B514">
        <v>458.20001220703125</v>
      </c>
    </row>
    <row r="515" spans="1:2" x14ac:dyDescent="0.25">
      <c r="A515">
        <v>791.7249755859375</v>
      </c>
      <c r="B515">
        <v>509.79998779296875</v>
      </c>
    </row>
    <row r="516" spans="1:2" x14ac:dyDescent="0.25">
      <c r="A516">
        <v>791.73797607421875</v>
      </c>
      <c r="B516">
        <v>547.79998779296875</v>
      </c>
    </row>
    <row r="517" spans="1:2" x14ac:dyDescent="0.25">
      <c r="A517">
        <v>791.75</v>
      </c>
      <c r="B517">
        <v>567</v>
      </c>
    </row>
    <row r="518" spans="1:2" x14ac:dyDescent="0.25">
      <c r="A518">
        <v>791.76202392578125</v>
      </c>
      <c r="B518">
        <v>591.20001220703125</v>
      </c>
    </row>
    <row r="519" spans="1:2" x14ac:dyDescent="0.25">
      <c r="A519">
        <v>791.7750244140625</v>
      </c>
      <c r="B519">
        <v>603</v>
      </c>
    </row>
    <row r="520" spans="1:2" x14ac:dyDescent="0.25">
      <c r="A520">
        <v>791.7869873046875</v>
      </c>
      <c r="B520">
        <v>598.5</v>
      </c>
    </row>
    <row r="521" spans="1:2" x14ac:dyDescent="0.25">
      <c r="A521">
        <v>791.79901123046875</v>
      </c>
      <c r="B521">
        <v>590.70001220703125</v>
      </c>
    </row>
    <row r="522" spans="1:2" x14ac:dyDescent="0.25">
      <c r="A522">
        <v>791.81097412109375</v>
      </c>
      <c r="B522">
        <v>675.5</v>
      </c>
    </row>
    <row r="523" spans="1:2" x14ac:dyDescent="0.25">
      <c r="A523">
        <v>791.823974609375</v>
      </c>
      <c r="B523">
        <v>1337</v>
      </c>
    </row>
    <row r="524" spans="1:2" x14ac:dyDescent="0.25">
      <c r="A524">
        <v>791.83599853515625</v>
      </c>
      <c r="B524">
        <v>5371</v>
      </c>
    </row>
    <row r="525" spans="1:2" x14ac:dyDescent="0.25">
      <c r="A525">
        <v>791.8480224609375</v>
      </c>
      <c r="B525">
        <v>26310</v>
      </c>
    </row>
    <row r="526" spans="1:2" x14ac:dyDescent="0.25">
      <c r="A526">
        <v>791.8599853515625</v>
      </c>
      <c r="B526">
        <v>88060</v>
      </c>
    </row>
    <row r="527" spans="1:2" x14ac:dyDescent="0.25">
      <c r="A527">
        <v>791.87298583984375</v>
      </c>
      <c r="B527">
        <v>147100</v>
      </c>
    </row>
    <row r="528" spans="1:2" x14ac:dyDescent="0.25">
      <c r="A528">
        <v>791.885009765625</v>
      </c>
      <c r="B528">
        <v>121700</v>
      </c>
    </row>
    <row r="529" spans="1:2" x14ac:dyDescent="0.25">
      <c r="A529">
        <v>791.89697265625</v>
      </c>
      <c r="B529">
        <v>49530</v>
      </c>
    </row>
    <row r="530" spans="1:2" x14ac:dyDescent="0.25">
      <c r="A530">
        <v>791.90997314453125</v>
      </c>
      <c r="B530">
        <v>10350</v>
      </c>
    </row>
    <row r="531" spans="1:2" x14ac:dyDescent="0.25">
      <c r="A531">
        <v>791.9219970703125</v>
      </c>
      <c r="B531">
        <v>2095</v>
      </c>
    </row>
    <row r="532" spans="1:2" x14ac:dyDescent="0.25">
      <c r="A532">
        <v>791.93402099609375</v>
      </c>
      <c r="B532">
        <v>1047</v>
      </c>
    </row>
    <row r="533" spans="1:2" x14ac:dyDescent="0.25">
      <c r="A533">
        <v>791.947021484375</v>
      </c>
      <c r="B533">
        <v>936.70001220703125</v>
      </c>
    </row>
    <row r="534" spans="1:2" x14ac:dyDescent="0.25">
      <c r="A534">
        <v>791.958984375</v>
      </c>
      <c r="B534">
        <v>937.29998779296875</v>
      </c>
    </row>
    <row r="535" spans="1:2" x14ac:dyDescent="0.25">
      <c r="A535">
        <v>791.97100830078125</v>
      </c>
      <c r="B535">
        <v>760.70001220703125</v>
      </c>
    </row>
    <row r="536" spans="1:2" x14ac:dyDescent="0.25">
      <c r="A536">
        <v>791.98297119140625</v>
      </c>
      <c r="B536">
        <v>480.29998779296875</v>
      </c>
    </row>
    <row r="537" spans="1:2" x14ac:dyDescent="0.25">
      <c r="A537">
        <v>791.9959716796875</v>
      </c>
      <c r="B537">
        <v>306.5</v>
      </c>
    </row>
    <row r="538" spans="1:2" x14ac:dyDescent="0.25">
      <c r="A538">
        <v>792.00799560546875</v>
      </c>
      <c r="B538">
        <v>329.29998779296875</v>
      </c>
    </row>
    <row r="539" spans="1:2" x14ac:dyDescent="0.25">
      <c r="A539">
        <v>792.02001953125</v>
      </c>
      <c r="B539">
        <v>459.5</v>
      </c>
    </row>
    <row r="540" spans="1:2" x14ac:dyDescent="0.25">
      <c r="A540">
        <v>792.03302001953125</v>
      </c>
      <c r="B540">
        <v>470.70001220703125</v>
      </c>
    </row>
    <row r="541" spans="1:2" x14ac:dyDescent="0.25">
      <c r="A541">
        <v>792.04498291015625</v>
      </c>
      <c r="B541">
        <v>377.29998779296875</v>
      </c>
    </row>
    <row r="542" spans="1:2" x14ac:dyDescent="0.25">
      <c r="A542">
        <v>792.0570068359375</v>
      </c>
      <c r="B542">
        <v>330.79998779296875</v>
      </c>
    </row>
    <row r="543" spans="1:2" x14ac:dyDescent="0.25">
      <c r="A543">
        <v>792.0689697265625</v>
      </c>
      <c r="B543">
        <v>324.29998779296875</v>
      </c>
    </row>
    <row r="544" spans="1:2" x14ac:dyDescent="0.25">
      <c r="A544">
        <v>792.08197021484375</v>
      </c>
      <c r="B544">
        <v>292.20001220703125</v>
      </c>
    </row>
    <row r="545" spans="1:2" x14ac:dyDescent="0.25">
      <c r="A545">
        <v>792.093994140625</v>
      </c>
      <c r="B545">
        <v>263.79998779296875</v>
      </c>
    </row>
    <row r="546" spans="1:2" x14ac:dyDescent="0.25">
      <c r="A546">
        <v>792.10601806640625</v>
      </c>
      <c r="B546">
        <v>305</v>
      </c>
    </row>
    <row r="547" spans="1:2" x14ac:dyDescent="0.25">
      <c r="A547">
        <v>792.1190185546875</v>
      </c>
      <c r="B547">
        <v>417.29998779296875</v>
      </c>
    </row>
    <row r="548" spans="1:2" x14ac:dyDescent="0.25">
      <c r="A548">
        <v>792.1309814453125</v>
      </c>
      <c r="B548">
        <v>486.70001220703125</v>
      </c>
    </row>
    <row r="549" spans="1:2" x14ac:dyDescent="0.25">
      <c r="A549">
        <v>792.14300537109375</v>
      </c>
      <c r="B549">
        <v>435.70001220703125</v>
      </c>
    </row>
    <row r="550" spans="1:2" x14ac:dyDescent="0.25">
      <c r="A550">
        <v>792.155029296875</v>
      </c>
      <c r="B550">
        <v>378.5</v>
      </c>
    </row>
    <row r="551" spans="1:2" x14ac:dyDescent="0.25">
      <c r="A551">
        <v>792.16802978515625</v>
      </c>
      <c r="B551">
        <v>355.79998779296875</v>
      </c>
    </row>
    <row r="552" spans="1:2" x14ac:dyDescent="0.25">
      <c r="A552">
        <v>792.17999267578125</v>
      </c>
      <c r="B552">
        <v>281.29998779296875</v>
      </c>
    </row>
    <row r="553" spans="1:2" x14ac:dyDescent="0.25">
      <c r="A553">
        <v>792.1920166015625</v>
      </c>
      <c r="B553">
        <v>229.5</v>
      </c>
    </row>
    <row r="554" spans="1:2" x14ac:dyDescent="0.25">
      <c r="A554">
        <v>792.20501708984375</v>
      </c>
      <c r="B554">
        <v>237</v>
      </c>
    </row>
    <row r="555" spans="1:2" x14ac:dyDescent="0.25">
      <c r="A555">
        <v>792.21697998046875</v>
      </c>
      <c r="B555">
        <v>238</v>
      </c>
    </row>
    <row r="556" spans="1:2" x14ac:dyDescent="0.25">
      <c r="A556">
        <v>792.22900390625</v>
      </c>
      <c r="B556">
        <v>290</v>
      </c>
    </row>
    <row r="557" spans="1:2" x14ac:dyDescent="0.25">
      <c r="A557">
        <v>792.24102783203125</v>
      </c>
      <c r="B557">
        <v>371.5</v>
      </c>
    </row>
    <row r="558" spans="1:2" x14ac:dyDescent="0.25">
      <c r="A558">
        <v>792.2540283203125</v>
      </c>
      <c r="B558">
        <v>429</v>
      </c>
    </row>
    <row r="559" spans="1:2" x14ac:dyDescent="0.25">
      <c r="A559">
        <v>792.2659912109375</v>
      </c>
      <c r="B559">
        <v>459</v>
      </c>
    </row>
    <row r="560" spans="1:2" x14ac:dyDescent="0.25">
      <c r="A560">
        <v>792.27801513671875</v>
      </c>
      <c r="B560">
        <v>441.5</v>
      </c>
    </row>
    <row r="561" spans="1:2" x14ac:dyDescent="0.25">
      <c r="A561">
        <v>792.291015625</v>
      </c>
      <c r="B561">
        <v>440</v>
      </c>
    </row>
    <row r="562" spans="1:2" x14ac:dyDescent="0.25">
      <c r="A562">
        <v>792.302978515625</v>
      </c>
      <c r="B562">
        <v>538</v>
      </c>
    </row>
    <row r="563" spans="1:2" x14ac:dyDescent="0.25">
      <c r="A563">
        <v>792.31500244140625</v>
      </c>
      <c r="B563">
        <v>769.5</v>
      </c>
    </row>
    <row r="564" spans="1:2" x14ac:dyDescent="0.25">
      <c r="A564">
        <v>792.3270263671875</v>
      </c>
      <c r="B564">
        <v>1462</v>
      </c>
    </row>
    <row r="565" spans="1:2" x14ac:dyDescent="0.25">
      <c r="A565">
        <v>792.34002685546875</v>
      </c>
      <c r="B565">
        <v>4898</v>
      </c>
    </row>
    <row r="566" spans="1:2" x14ac:dyDescent="0.25">
      <c r="A566">
        <v>792.35198974609375</v>
      </c>
      <c r="B566">
        <v>20230</v>
      </c>
    </row>
    <row r="567" spans="1:2" x14ac:dyDescent="0.25">
      <c r="A567">
        <v>792.364013671875</v>
      </c>
      <c r="B567">
        <v>54620</v>
      </c>
    </row>
    <row r="568" spans="1:2" x14ac:dyDescent="0.25">
      <c r="A568">
        <v>792.37701416015625</v>
      </c>
      <c r="B568">
        <v>80860</v>
      </c>
    </row>
    <row r="569" spans="1:2" x14ac:dyDescent="0.25">
      <c r="A569">
        <v>792.38897705078125</v>
      </c>
      <c r="B569">
        <v>64670</v>
      </c>
    </row>
    <row r="570" spans="1:2" x14ac:dyDescent="0.25">
      <c r="A570">
        <v>792.4010009765625</v>
      </c>
      <c r="B570">
        <v>27850</v>
      </c>
    </row>
    <row r="571" spans="1:2" x14ac:dyDescent="0.25">
      <c r="A571">
        <v>792.41302490234375</v>
      </c>
      <c r="B571">
        <v>7201</v>
      </c>
    </row>
    <row r="572" spans="1:2" x14ac:dyDescent="0.25">
      <c r="A572">
        <v>792.426025390625</v>
      </c>
      <c r="B572">
        <v>1970</v>
      </c>
    </row>
    <row r="573" spans="1:2" x14ac:dyDescent="0.25">
      <c r="A573">
        <v>792.43798828125</v>
      </c>
      <c r="B573">
        <v>936</v>
      </c>
    </row>
    <row r="574" spans="1:2" x14ac:dyDescent="0.25">
      <c r="A574">
        <v>792.45001220703125</v>
      </c>
      <c r="B574">
        <v>697.79998779296875</v>
      </c>
    </row>
    <row r="575" spans="1:2" x14ac:dyDescent="0.25">
      <c r="A575">
        <v>792.4630126953125</v>
      </c>
      <c r="B575">
        <v>481.29998779296875</v>
      </c>
    </row>
    <row r="576" spans="1:2" x14ac:dyDescent="0.25">
      <c r="A576">
        <v>792.4749755859375</v>
      </c>
      <c r="B576">
        <v>294</v>
      </c>
    </row>
    <row r="577" spans="1:2" x14ac:dyDescent="0.25">
      <c r="A577">
        <v>792.48699951171875</v>
      </c>
      <c r="B577">
        <v>175.5</v>
      </c>
    </row>
    <row r="578" spans="1:2" x14ac:dyDescent="0.25">
      <c r="A578">
        <v>792.4990234375</v>
      </c>
      <c r="B578">
        <v>148.19999694824219</v>
      </c>
    </row>
    <row r="579" spans="1:2" x14ac:dyDescent="0.25">
      <c r="A579">
        <v>792.51202392578125</v>
      </c>
      <c r="B579">
        <v>197.5</v>
      </c>
    </row>
    <row r="580" spans="1:2" x14ac:dyDescent="0.25">
      <c r="A580">
        <v>792.52398681640625</v>
      </c>
      <c r="B580">
        <v>270.5</v>
      </c>
    </row>
    <row r="581" spans="1:2" x14ac:dyDescent="0.25">
      <c r="A581">
        <v>792.5360107421875</v>
      </c>
      <c r="B581">
        <v>293.5</v>
      </c>
    </row>
    <row r="582" spans="1:2" x14ac:dyDescent="0.25">
      <c r="A582">
        <v>792.54901123046875</v>
      </c>
      <c r="B582">
        <v>236.19999694824219</v>
      </c>
    </row>
    <row r="583" spans="1:2" x14ac:dyDescent="0.25">
      <c r="A583">
        <v>792.56097412109375</v>
      </c>
      <c r="B583">
        <v>176.80000305175781</v>
      </c>
    </row>
    <row r="584" spans="1:2" x14ac:dyDescent="0.25">
      <c r="A584">
        <v>792.572998046875</v>
      </c>
      <c r="B584">
        <v>147.5</v>
      </c>
    </row>
    <row r="585" spans="1:2" x14ac:dyDescent="0.25">
      <c r="A585">
        <v>792.58599853515625</v>
      </c>
      <c r="B585">
        <v>103.5</v>
      </c>
    </row>
    <row r="586" spans="1:2" x14ac:dyDescent="0.25">
      <c r="A586">
        <v>792.5980224609375</v>
      </c>
      <c r="B586">
        <v>86.25</v>
      </c>
    </row>
    <row r="587" spans="1:2" x14ac:dyDescent="0.25">
      <c r="A587">
        <v>792.6099853515625</v>
      </c>
      <c r="B587">
        <v>153.30000305175781</v>
      </c>
    </row>
    <row r="588" spans="1:2" x14ac:dyDescent="0.25">
      <c r="A588">
        <v>792.62200927734375</v>
      </c>
      <c r="B588">
        <v>268</v>
      </c>
    </row>
    <row r="589" spans="1:2" x14ac:dyDescent="0.25">
      <c r="A589">
        <v>792.635009765625</v>
      </c>
      <c r="B589">
        <v>327</v>
      </c>
    </row>
    <row r="590" spans="1:2" x14ac:dyDescent="0.25">
      <c r="A590">
        <v>792.64697265625</v>
      </c>
      <c r="B590">
        <v>340.20001220703125</v>
      </c>
    </row>
    <row r="591" spans="1:2" x14ac:dyDescent="0.25">
      <c r="A591">
        <v>792.65899658203125</v>
      </c>
      <c r="B591">
        <v>348.70001220703125</v>
      </c>
    </row>
    <row r="592" spans="1:2" x14ac:dyDescent="0.25">
      <c r="A592">
        <v>792.6719970703125</v>
      </c>
      <c r="B592">
        <v>318.5</v>
      </c>
    </row>
    <row r="593" spans="1:2" x14ac:dyDescent="0.25">
      <c r="A593">
        <v>792.68402099609375</v>
      </c>
      <c r="B593">
        <v>323.70001220703125</v>
      </c>
    </row>
    <row r="594" spans="1:2" x14ac:dyDescent="0.25">
      <c r="A594">
        <v>792.69598388671875</v>
      </c>
      <c r="B594">
        <v>351.5</v>
      </c>
    </row>
    <row r="595" spans="1:2" x14ac:dyDescent="0.25">
      <c r="A595">
        <v>792.7080078125</v>
      </c>
      <c r="B595">
        <v>305</v>
      </c>
    </row>
    <row r="596" spans="1:2" x14ac:dyDescent="0.25">
      <c r="A596">
        <v>792.72100830078125</v>
      </c>
      <c r="B596">
        <v>259.5</v>
      </c>
    </row>
    <row r="597" spans="1:2" x14ac:dyDescent="0.25">
      <c r="A597">
        <v>792.73297119140625</v>
      </c>
      <c r="B597">
        <v>246.5</v>
      </c>
    </row>
    <row r="598" spans="1:2" x14ac:dyDescent="0.25">
      <c r="A598">
        <v>792.7449951171875</v>
      </c>
      <c r="B598">
        <v>228.80000305175781</v>
      </c>
    </row>
    <row r="599" spans="1:2" x14ac:dyDescent="0.25">
      <c r="A599">
        <v>792.75799560546875</v>
      </c>
      <c r="B599">
        <v>256.70001220703125</v>
      </c>
    </row>
    <row r="600" spans="1:2" x14ac:dyDescent="0.25">
      <c r="A600">
        <v>792.77001953125</v>
      </c>
      <c r="B600">
        <v>318</v>
      </c>
    </row>
    <row r="601" spans="1:2" x14ac:dyDescent="0.25">
      <c r="A601">
        <v>792.781982421875</v>
      </c>
      <c r="B601">
        <v>359.5</v>
      </c>
    </row>
    <row r="602" spans="1:2" x14ac:dyDescent="0.25">
      <c r="A602">
        <v>792.79400634765625</v>
      </c>
      <c r="B602">
        <v>382</v>
      </c>
    </row>
    <row r="603" spans="1:2" x14ac:dyDescent="0.25">
      <c r="A603">
        <v>792.8070068359375</v>
      </c>
      <c r="B603">
        <v>376.79998779296875</v>
      </c>
    </row>
    <row r="604" spans="1:2" x14ac:dyDescent="0.25">
      <c r="A604">
        <v>792.8189697265625</v>
      </c>
      <c r="B604">
        <v>446.5</v>
      </c>
    </row>
    <row r="605" spans="1:2" x14ac:dyDescent="0.25">
      <c r="A605">
        <v>792.83099365234375</v>
      </c>
      <c r="B605">
        <v>1198</v>
      </c>
    </row>
    <row r="606" spans="1:2" x14ac:dyDescent="0.25">
      <c r="A606">
        <v>792.843994140625</v>
      </c>
      <c r="B606">
        <v>4346</v>
      </c>
    </row>
    <row r="607" spans="1:2" x14ac:dyDescent="0.25">
      <c r="A607">
        <v>792.85601806640625</v>
      </c>
      <c r="B607">
        <v>13550</v>
      </c>
    </row>
    <row r="608" spans="1:2" x14ac:dyDescent="0.25">
      <c r="A608">
        <v>792.86798095703125</v>
      </c>
      <c r="B608">
        <v>27920</v>
      </c>
    </row>
    <row r="609" spans="1:2" x14ac:dyDescent="0.25">
      <c r="A609">
        <v>792.8809814453125</v>
      </c>
      <c r="B609">
        <v>34330</v>
      </c>
    </row>
    <row r="610" spans="1:2" x14ac:dyDescent="0.25">
      <c r="A610">
        <v>792.89300537109375</v>
      </c>
      <c r="B610">
        <v>25210</v>
      </c>
    </row>
    <row r="611" spans="1:2" x14ac:dyDescent="0.25">
      <c r="A611">
        <v>792.905029296875</v>
      </c>
      <c r="B611">
        <v>11630</v>
      </c>
    </row>
    <row r="612" spans="1:2" x14ac:dyDescent="0.25">
      <c r="A612">
        <v>792.9169921875</v>
      </c>
      <c r="B612">
        <v>3683</v>
      </c>
    </row>
    <row r="613" spans="1:2" x14ac:dyDescent="0.25">
      <c r="A613">
        <v>792.92999267578125</v>
      </c>
      <c r="B613">
        <v>991</v>
      </c>
    </row>
    <row r="614" spans="1:2" x14ac:dyDescent="0.25">
      <c r="A614">
        <v>792.9420166015625</v>
      </c>
      <c r="B614">
        <v>541</v>
      </c>
    </row>
    <row r="615" spans="1:2" x14ac:dyDescent="0.25">
      <c r="A615">
        <v>792.9539794921875</v>
      </c>
      <c r="B615">
        <v>496</v>
      </c>
    </row>
    <row r="616" spans="1:2" x14ac:dyDescent="0.25">
      <c r="A616">
        <v>792.96697998046875</v>
      </c>
      <c r="B616">
        <v>397.79998779296875</v>
      </c>
    </row>
    <row r="617" spans="1:2" x14ac:dyDescent="0.25">
      <c r="A617">
        <v>792.97900390625</v>
      </c>
      <c r="B617">
        <v>282.20001220703125</v>
      </c>
    </row>
    <row r="618" spans="1:2" x14ac:dyDescent="0.25">
      <c r="A618">
        <v>792.99102783203125</v>
      </c>
      <c r="B618">
        <v>214.80000305175781</v>
      </c>
    </row>
    <row r="619" spans="1:2" x14ac:dyDescent="0.25">
      <c r="A619">
        <v>793.00299072265625</v>
      </c>
      <c r="B619">
        <v>131.30000305175781</v>
      </c>
    </row>
    <row r="620" spans="1:2" x14ac:dyDescent="0.25">
      <c r="A620">
        <v>793.0159912109375</v>
      </c>
      <c r="B620">
        <v>73</v>
      </c>
    </row>
    <row r="621" spans="1:2" x14ac:dyDescent="0.25">
      <c r="A621">
        <v>793.02801513671875</v>
      </c>
      <c r="B621">
        <v>95</v>
      </c>
    </row>
    <row r="622" spans="1:2" x14ac:dyDescent="0.25">
      <c r="A622">
        <v>793.03997802734375</v>
      </c>
      <c r="B622">
        <v>141.80000305175781</v>
      </c>
    </row>
    <row r="623" spans="1:2" x14ac:dyDescent="0.25">
      <c r="A623">
        <v>793.052978515625</v>
      </c>
      <c r="B623">
        <v>192</v>
      </c>
    </row>
    <row r="624" spans="1:2" x14ac:dyDescent="0.25">
      <c r="A624">
        <v>793.06500244140625</v>
      </c>
      <c r="B624">
        <v>220</v>
      </c>
    </row>
    <row r="625" spans="1:2" x14ac:dyDescent="0.25">
      <c r="A625">
        <v>793.0770263671875</v>
      </c>
      <c r="B625">
        <v>187.5</v>
      </c>
    </row>
    <row r="626" spans="1:2" x14ac:dyDescent="0.25">
      <c r="A626">
        <v>793.09002685546875</v>
      </c>
      <c r="B626">
        <v>111</v>
      </c>
    </row>
    <row r="627" spans="1:2" x14ac:dyDescent="0.25">
      <c r="A627">
        <v>793.10198974609375</v>
      </c>
      <c r="B627">
        <v>62.5</v>
      </c>
    </row>
    <row r="628" spans="1:2" x14ac:dyDescent="0.25">
      <c r="A628">
        <v>793.114013671875</v>
      </c>
      <c r="B628">
        <v>72.25</v>
      </c>
    </row>
    <row r="629" spans="1:2" x14ac:dyDescent="0.25">
      <c r="A629">
        <v>793.1259765625</v>
      </c>
      <c r="B629">
        <v>86.5</v>
      </c>
    </row>
    <row r="630" spans="1:2" x14ac:dyDescent="0.25">
      <c r="A630">
        <v>793.13897705078125</v>
      </c>
      <c r="B630">
        <v>94.75</v>
      </c>
    </row>
    <row r="631" spans="1:2" x14ac:dyDescent="0.25">
      <c r="A631">
        <v>793.1510009765625</v>
      </c>
      <c r="B631">
        <v>144.19999694824219</v>
      </c>
    </row>
    <row r="632" spans="1:2" x14ac:dyDescent="0.25">
      <c r="A632">
        <v>793.16302490234375</v>
      </c>
      <c r="B632">
        <v>180.5</v>
      </c>
    </row>
    <row r="633" spans="1:2" x14ac:dyDescent="0.25">
      <c r="A633">
        <v>793.176025390625</v>
      </c>
      <c r="B633">
        <v>177</v>
      </c>
    </row>
    <row r="634" spans="1:2" x14ac:dyDescent="0.25">
      <c r="A634">
        <v>793.18798828125</v>
      </c>
      <c r="B634">
        <v>183.69999694824219</v>
      </c>
    </row>
    <row r="635" spans="1:2" x14ac:dyDescent="0.25">
      <c r="A635">
        <v>793.20001220703125</v>
      </c>
      <c r="B635">
        <v>205.5</v>
      </c>
    </row>
    <row r="636" spans="1:2" x14ac:dyDescent="0.25">
      <c r="A636">
        <v>793.21197509765625</v>
      </c>
      <c r="B636">
        <v>221</v>
      </c>
    </row>
    <row r="637" spans="1:2" x14ac:dyDescent="0.25">
      <c r="A637">
        <v>793.2249755859375</v>
      </c>
      <c r="B637">
        <v>208.69999694824219</v>
      </c>
    </row>
    <row r="638" spans="1:2" x14ac:dyDescent="0.25">
      <c r="A638">
        <v>793.23699951171875</v>
      </c>
      <c r="B638">
        <v>217.5</v>
      </c>
    </row>
    <row r="639" spans="1:2" x14ac:dyDescent="0.25">
      <c r="A639">
        <v>793.2490234375</v>
      </c>
      <c r="B639">
        <v>235.30000305175781</v>
      </c>
    </row>
    <row r="640" spans="1:2" x14ac:dyDescent="0.25">
      <c r="A640">
        <v>793.26202392578125</v>
      </c>
      <c r="B640">
        <v>222</v>
      </c>
    </row>
    <row r="641" spans="1:2" x14ac:dyDescent="0.25">
      <c r="A641">
        <v>793.27398681640625</v>
      </c>
      <c r="B641">
        <v>209.19999694824219</v>
      </c>
    </row>
    <row r="642" spans="1:2" x14ac:dyDescent="0.25">
      <c r="A642">
        <v>793.2860107421875</v>
      </c>
      <c r="B642">
        <v>215.80000305175781</v>
      </c>
    </row>
    <row r="643" spans="1:2" x14ac:dyDescent="0.25">
      <c r="A643">
        <v>793.29901123046875</v>
      </c>
      <c r="B643">
        <v>212</v>
      </c>
    </row>
    <row r="644" spans="1:2" x14ac:dyDescent="0.25">
      <c r="A644">
        <v>793.31097412109375</v>
      </c>
      <c r="B644">
        <v>198.5</v>
      </c>
    </row>
    <row r="645" spans="1:2" x14ac:dyDescent="0.25">
      <c r="A645">
        <v>793.322998046875</v>
      </c>
      <c r="B645">
        <v>396.70001220703125</v>
      </c>
    </row>
    <row r="646" spans="1:2" x14ac:dyDescent="0.25">
      <c r="A646">
        <v>793.33502197265625</v>
      </c>
      <c r="B646">
        <v>954.5</v>
      </c>
    </row>
    <row r="647" spans="1:2" x14ac:dyDescent="0.25">
      <c r="A647">
        <v>793.3480224609375</v>
      </c>
      <c r="B647">
        <v>2664</v>
      </c>
    </row>
    <row r="648" spans="1:2" x14ac:dyDescent="0.25">
      <c r="A648">
        <v>793.3599853515625</v>
      </c>
      <c r="B648">
        <v>6628</v>
      </c>
    </row>
    <row r="649" spans="1:2" x14ac:dyDescent="0.25">
      <c r="A649">
        <v>793.37200927734375</v>
      </c>
      <c r="B649">
        <v>11130</v>
      </c>
    </row>
    <row r="650" spans="1:2" x14ac:dyDescent="0.25">
      <c r="A650">
        <v>793.385009765625</v>
      </c>
      <c r="B650">
        <v>12420</v>
      </c>
    </row>
    <row r="651" spans="1:2" x14ac:dyDescent="0.25">
      <c r="A651">
        <v>793.39697265625</v>
      </c>
      <c r="B651">
        <v>9496</v>
      </c>
    </row>
    <row r="652" spans="1:2" x14ac:dyDescent="0.25">
      <c r="A652">
        <v>793.40899658203125</v>
      </c>
      <c r="B652">
        <v>5022</v>
      </c>
    </row>
    <row r="653" spans="1:2" x14ac:dyDescent="0.25">
      <c r="A653">
        <v>793.4219970703125</v>
      </c>
      <c r="B653">
        <v>1926</v>
      </c>
    </row>
    <row r="654" spans="1:2" x14ac:dyDescent="0.25">
      <c r="A654">
        <v>793.43402099609375</v>
      </c>
      <c r="B654">
        <v>730.29998779296875</v>
      </c>
    </row>
    <row r="655" spans="1:2" x14ac:dyDescent="0.25">
      <c r="A655">
        <v>793.44598388671875</v>
      </c>
      <c r="B655">
        <v>419.5</v>
      </c>
    </row>
    <row r="656" spans="1:2" x14ac:dyDescent="0.25">
      <c r="A656">
        <v>793.4580078125</v>
      </c>
      <c r="B656">
        <v>254.5</v>
      </c>
    </row>
    <row r="657" spans="1:2" x14ac:dyDescent="0.25">
      <c r="A657">
        <v>793.47100830078125</v>
      </c>
      <c r="B657">
        <v>117.5</v>
      </c>
    </row>
    <row r="658" spans="1:2" x14ac:dyDescent="0.25">
      <c r="A658">
        <v>793.48297119140625</v>
      </c>
      <c r="B658">
        <v>71</v>
      </c>
    </row>
    <row r="659" spans="1:2" x14ac:dyDescent="0.25">
      <c r="A659">
        <v>793.4949951171875</v>
      </c>
      <c r="B659">
        <v>74.5</v>
      </c>
    </row>
    <row r="660" spans="1:2" x14ac:dyDescent="0.25">
      <c r="A660">
        <v>793.50799560546875</v>
      </c>
      <c r="B660">
        <v>77.25</v>
      </c>
    </row>
    <row r="661" spans="1:2" x14ac:dyDescent="0.25">
      <c r="A661">
        <v>793.52001953125</v>
      </c>
      <c r="B661">
        <v>77.5</v>
      </c>
    </row>
    <row r="662" spans="1:2" x14ac:dyDescent="0.25">
      <c r="A662">
        <v>793.531982421875</v>
      </c>
      <c r="B662">
        <v>87</v>
      </c>
    </row>
    <row r="663" spans="1:2" x14ac:dyDescent="0.25">
      <c r="A663">
        <v>793.54400634765625</v>
      </c>
      <c r="B663">
        <v>116.5</v>
      </c>
    </row>
    <row r="664" spans="1:2" x14ac:dyDescent="0.25">
      <c r="A664">
        <v>793.5570068359375</v>
      </c>
      <c r="B664">
        <v>133.30000305175781</v>
      </c>
    </row>
    <row r="665" spans="1:2" x14ac:dyDescent="0.25">
      <c r="A665">
        <v>793.5689697265625</v>
      </c>
      <c r="B665">
        <v>136.69999694824219</v>
      </c>
    </row>
    <row r="666" spans="1:2" x14ac:dyDescent="0.25">
      <c r="A666">
        <v>793.58099365234375</v>
      </c>
      <c r="B666">
        <v>145.80000305175781</v>
      </c>
    </row>
    <row r="667" spans="1:2" x14ac:dyDescent="0.25">
      <c r="A667">
        <v>793.593994140625</v>
      </c>
      <c r="B667">
        <v>133</v>
      </c>
    </row>
    <row r="668" spans="1:2" x14ac:dyDescent="0.25">
      <c r="A668">
        <v>793.60601806640625</v>
      </c>
      <c r="B668">
        <v>109</v>
      </c>
    </row>
    <row r="669" spans="1:2" x14ac:dyDescent="0.25">
      <c r="A669">
        <v>793.61798095703125</v>
      </c>
      <c r="B669">
        <v>102.80000305175781</v>
      </c>
    </row>
    <row r="670" spans="1:2" x14ac:dyDescent="0.25">
      <c r="A670">
        <v>793.6309814453125</v>
      </c>
      <c r="B670">
        <v>122.80000305175781</v>
      </c>
    </row>
    <row r="671" spans="1:2" x14ac:dyDescent="0.25">
      <c r="A671">
        <v>793.64300537109375</v>
      </c>
      <c r="B671">
        <v>145.5</v>
      </c>
    </row>
    <row r="672" spans="1:2" x14ac:dyDescent="0.25">
      <c r="A672">
        <v>793.655029296875</v>
      </c>
      <c r="B672">
        <v>157.5</v>
      </c>
    </row>
    <row r="673" spans="1:2" x14ac:dyDescent="0.25">
      <c r="A673">
        <v>793.6669921875</v>
      </c>
      <c r="B673">
        <v>201.30000305175781</v>
      </c>
    </row>
    <row r="674" spans="1:2" x14ac:dyDescent="0.25">
      <c r="A674">
        <v>793.67999267578125</v>
      </c>
      <c r="B674">
        <v>235.69999694824219</v>
      </c>
    </row>
    <row r="675" spans="1:2" x14ac:dyDescent="0.25">
      <c r="A675">
        <v>793.6920166015625</v>
      </c>
      <c r="B675">
        <v>193</v>
      </c>
    </row>
    <row r="676" spans="1:2" x14ac:dyDescent="0.25">
      <c r="A676">
        <v>793.7039794921875</v>
      </c>
      <c r="B676">
        <v>121.19999694824219</v>
      </c>
    </row>
    <row r="677" spans="1:2" x14ac:dyDescent="0.25">
      <c r="A677">
        <v>793.71697998046875</v>
      </c>
      <c r="B677">
        <v>99.5</v>
      </c>
    </row>
    <row r="678" spans="1:2" x14ac:dyDescent="0.25">
      <c r="A678">
        <v>793.72900390625</v>
      </c>
      <c r="B678">
        <v>146.5</v>
      </c>
    </row>
    <row r="679" spans="1:2" x14ac:dyDescent="0.25">
      <c r="A679">
        <v>793.74102783203125</v>
      </c>
      <c r="B679">
        <v>186</v>
      </c>
    </row>
    <row r="680" spans="1:2" x14ac:dyDescent="0.25">
      <c r="A680">
        <v>793.7540283203125</v>
      </c>
      <c r="B680">
        <v>158.69999694824219</v>
      </c>
    </row>
    <row r="681" spans="1:2" x14ac:dyDescent="0.25">
      <c r="A681">
        <v>793.7659912109375</v>
      </c>
      <c r="B681">
        <v>126</v>
      </c>
    </row>
    <row r="682" spans="1:2" x14ac:dyDescent="0.25">
      <c r="A682">
        <v>793.77801513671875</v>
      </c>
      <c r="B682">
        <v>139.80000305175781</v>
      </c>
    </row>
    <row r="683" spans="1:2" x14ac:dyDescent="0.25">
      <c r="A683">
        <v>793.78997802734375</v>
      </c>
      <c r="B683">
        <v>184</v>
      </c>
    </row>
    <row r="684" spans="1:2" x14ac:dyDescent="0.25">
      <c r="A684">
        <v>793.802978515625</v>
      </c>
      <c r="B684">
        <v>212.69999694824219</v>
      </c>
    </row>
    <row r="685" spans="1:2" x14ac:dyDescent="0.25">
      <c r="A685">
        <v>793.81500244140625</v>
      </c>
      <c r="B685">
        <v>283.70001220703125</v>
      </c>
    </row>
    <row r="686" spans="1:2" x14ac:dyDescent="0.25">
      <c r="A686">
        <v>793.8270263671875</v>
      </c>
      <c r="B686">
        <v>402.29998779296875</v>
      </c>
    </row>
    <row r="687" spans="1:2" x14ac:dyDescent="0.25">
      <c r="A687">
        <v>793.84002685546875</v>
      </c>
      <c r="B687">
        <v>603.20001220703125</v>
      </c>
    </row>
    <row r="688" spans="1:2" x14ac:dyDescent="0.25">
      <c r="A688">
        <v>793.85198974609375</v>
      </c>
      <c r="B688">
        <v>1341</v>
      </c>
    </row>
    <row r="689" spans="1:2" x14ac:dyDescent="0.25">
      <c r="A689">
        <v>793.864013671875</v>
      </c>
      <c r="B689">
        <v>2673</v>
      </c>
    </row>
    <row r="690" spans="1:2" x14ac:dyDescent="0.25">
      <c r="A690">
        <v>793.87701416015625</v>
      </c>
      <c r="B690">
        <v>3830</v>
      </c>
    </row>
    <row r="691" spans="1:2" x14ac:dyDescent="0.25">
      <c r="A691">
        <v>793.88897705078125</v>
      </c>
      <c r="B691">
        <v>3963</v>
      </c>
    </row>
    <row r="692" spans="1:2" x14ac:dyDescent="0.25">
      <c r="A692">
        <v>793.9010009765625</v>
      </c>
      <c r="B692">
        <v>2949</v>
      </c>
    </row>
    <row r="693" spans="1:2" x14ac:dyDescent="0.25">
      <c r="A693">
        <v>793.91302490234375</v>
      </c>
      <c r="B693">
        <v>1687</v>
      </c>
    </row>
    <row r="694" spans="1:2" x14ac:dyDescent="0.25">
      <c r="A694">
        <v>793.926025390625</v>
      </c>
      <c r="B694">
        <v>894.5</v>
      </c>
    </row>
    <row r="695" spans="1:2" x14ac:dyDescent="0.25">
      <c r="A695">
        <v>793.93798828125</v>
      </c>
      <c r="B695">
        <v>458</v>
      </c>
    </row>
    <row r="696" spans="1:2" x14ac:dyDescent="0.25">
      <c r="A696">
        <v>793.95001220703125</v>
      </c>
      <c r="B696">
        <v>190.80000305175781</v>
      </c>
    </row>
    <row r="697" spans="1:2" x14ac:dyDescent="0.25">
      <c r="A697">
        <v>793.9630126953125</v>
      </c>
      <c r="B697">
        <v>91.25</v>
      </c>
    </row>
    <row r="698" spans="1:2" x14ac:dyDescent="0.25">
      <c r="A698">
        <v>793.9749755859375</v>
      </c>
      <c r="B698">
        <v>94</v>
      </c>
    </row>
    <row r="699" spans="1:2" x14ac:dyDescent="0.25">
      <c r="A699">
        <v>793.98699951171875</v>
      </c>
      <c r="B699">
        <v>67.75</v>
      </c>
    </row>
    <row r="700" spans="1:2" x14ac:dyDescent="0.25">
      <c r="A700">
        <v>794</v>
      </c>
      <c r="B700">
        <v>36.25</v>
      </c>
    </row>
    <row r="701" spans="1:2" x14ac:dyDescent="0.25">
      <c r="A701">
        <v>794.01202392578125</v>
      </c>
      <c r="B701">
        <v>79</v>
      </c>
    </row>
    <row r="702" spans="1:2" x14ac:dyDescent="0.25">
      <c r="A702">
        <v>794.02398681640625</v>
      </c>
      <c r="B702">
        <v>131</v>
      </c>
    </row>
    <row r="703" spans="1:2" x14ac:dyDescent="0.25">
      <c r="A703">
        <v>794.0360107421875</v>
      </c>
      <c r="B703">
        <v>116</v>
      </c>
    </row>
    <row r="704" spans="1:2" x14ac:dyDescent="0.25">
      <c r="A704">
        <v>794.04901123046875</v>
      </c>
      <c r="B704">
        <v>75.75</v>
      </c>
    </row>
    <row r="705" spans="1:2" x14ac:dyDescent="0.25">
      <c r="A705">
        <v>794.06097412109375</v>
      </c>
      <c r="B705">
        <v>45.5</v>
      </c>
    </row>
    <row r="706" spans="1:2" x14ac:dyDescent="0.25">
      <c r="A706">
        <v>794.072998046875</v>
      </c>
      <c r="B706">
        <v>25.75</v>
      </c>
    </row>
    <row r="707" spans="1:2" x14ac:dyDescent="0.25">
      <c r="A707">
        <v>794.08599853515625</v>
      </c>
      <c r="B707">
        <v>39.75</v>
      </c>
    </row>
    <row r="708" spans="1:2" x14ac:dyDescent="0.25">
      <c r="A708">
        <v>794.0980224609375</v>
      </c>
      <c r="B708">
        <v>81.5</v>
      </c>
    </row>
    <row r="709" spans="1:2" x14ac:dyDescent="0.25">
      <c r="A709">
        <v>794.1099853515625</v>
      </c>
      <c r="B709">
        <v>92</v>
      </c>
    </row>
    <row r="710" spans="1:2" x14ac:dyDescent="0.25">
      <c r="A710">
        <v>794.12298583984375</v>
      </c>
      <c r="B710">
        <v>64.75</v>
      </c>
    </row>
    <row r="711" spans="1:2" x14ac:dyDescent="0.25">
      <c r="A711">
        <v>794.135009765625</v>
      </c>
      <c r="B711">
        <v>77.75</v>
      </c>
    </row>
    <row r="712" spans="1:2" x14ac:dyDescent="0.25">
      <c r="A712">
        <v>794.14697265625</v>
      </c>
      <c r="B712">
        <v>115.5</v>
      </c>
    </row>
    <row r="713" spans="1:2" x14ac:dyDescent="0.25">
      <c r="A713">
        <v>794.15899658203125</v>
      </c>
      <c r="B713">
        <v>140.30000305175781</v>
      </c>
    </row>
    <row r="714" spans="1:2" x14ac:dyDescent="0.25">
      <c r="A714">
        <v>794.1719970703125</v>
      </c>
      <c r="B714">
        <v>184.5</v>
      </c>
    </row>
    <row r="715" spans="1:2" x14ac:dyDescent="0.25">
      <c r="A715">
        <v>794.18402099609375</v>
      </c>
      <c r="B715">
        <v>209.5</v>
      </c>
    </row>
    <row r="716" spans="1:2" x14ac:dyDescent="0.25">
      <c r="A716">
        <v>794.19598388671875</v>
      </c>
      <c r="B716">
        <v>173</v>
      </c>
    </row>
    <row r="717" spans="1:2" x14ac:dyDescent="0.25">
      <c r="A717">
        <v>794.208984375</v>
      </c>
      <c r="B717">
        <v>110.5</v>
      </c>
    </row>
    <row r="718" spans="1:2" x14ac:dyDescent="0.25">
      <c r="A718">
        <v>794.22100830078125</v>
      </c>
      <c r="B718">
        <v>70.25</v>
      </c>
    </row>
    <row r="719" spans="1:2" x14ac:dyDescent="0.25">
      <c r="A719">
        <v>794.23297119140625</v>
      </c>
      <c r="B719">
        <v>73.5</v>
      </c>
    </row>
    <row r="720" spans="1:2" x14ac:dyDescent="0.25">
      <c r="A720">
        <v>794.2459716796875</v>
      </c>
      <c r="B720">
        <v>83.5</v>
      </c>
    </row>
    <row r="721" spans="1:2" x14ac:dyDescent="0.25">
      <c r="A721">
        <v>794.25799560546875</v>
      </c>
      <c r="B721">
        <v>75.5</v>
      </c>
    </row>
    <row r="722" spans="1:2" x14ac:dyDescent="0.25">
      <c r="A722">
        <v>794.27001953125</v>
      </c>
      <c r="B722">
        <v>83.25</v>
      </c>
    </row>
    <row r="723" spans="1:2" x14ac:dyDescent="0.25">
      <c r="A723">
        <v>794.28302001953125</v>
      </c>
      <c r="B723">
        <v>89.25</v>
      </c>
    </row>
    <row r="724" spans="1:2" x14ac:dyDescent="0.25">
      <c r="A724">
        <v>794.29498291015625</v>
      </c>
      <c r="B724">
        <v>82</v>
      </c>
    </row>
    <row r="725" spans="1:2" x14ac:dyDescent="0.25">
      <c r="A725">
        <v>794.3070068359375</v>
      </c>
      <c r="B725">
        <v>126</v>
      </c>
    </row>
    <row r="726" spans="1:2" x14ac:dyDescent="0.25">
      <c r="A726">
        <v>794.3189697265625</v>
      </c>
      <c r="B726">
        <v>193</v>
      </c>
    </row>
    <row r="727" spans="1:2" x14ac:dyDescent="0.25">
      <c r="A727">
        <v>794.33197021484375</v>
      </c>
      <c r="B727">
        <v>209.5</v>
      </c>
    </row>
    <row r="728" spans="1:2" x14ac:dyDescent="0.25">
      <c r="A728">
        <v>794.343994140625</v>
      </c>
      <c r="B728">
        <v>381.29998779296875</v>
      </c>
    </row>
    <row r="729" spans="1:2" x14ac:dyDescent="0.25">
      <c r="A729">
        <v>794.35601806640625</v>
      </c>
      <c r="B729">
        <v>743.79998779296875</v>
      </c>
    </row>
    <row r="730" spans="1:2" x14ac:dyDescent="0.25">
      <c r="A730">
        <v>794.3690185546875</v>
      </c>
      <c r="B730">
        <v>1106</v>
      </c>
    </row>
    <row r="731" spans="1:2" x14ac:dyDescent="0.25">
      <c r="A731">
        <v>794.3809814453125</v>
      </c>
      <c r="B731">
        <v>1425</v>
      </c>
    </row>
    <row r="732" spans="1:2" x14ac:dyDescent="0.25">
      <c r="A732">
        <v>794.39300537109375</v>
      </c>
      <c r="B732">
        <v>1470</v>
      </c>
    </row>
    <row r="733" spans="1:2" x14ac:dyDescent="0.25">
      <c r="A733">
        <v>794.406005859375</v>
      </c>
      <c r="B733">
        <v>1112</v>
      </c>
    </row>
    <row r="734" spans="1:2" x14ac:dyDescent="0.25">
      <c r="A734">
        <v>794.41802978515625</v>
      </c>
      <c r="B734">
        <v>623.5</v>
      </c>
    </row>
    <row r="735" spans="1:2" x14ac:dyDescent="0.25">
      <c r="A735">
        <v>794.42999267578125</v>
      </c>
      <c r="B735">
        <v>349.79998779296875</v>
      </c>
    </row>
    <row r="736" spans="1:2" x14ac:dyDescent="0.25">
      <c r="A736">
        <v>794.4429931640625</v>
      </c>
      <c r="B736">
        <v>249</v>
      </c>
    </row>
    <row r="737" spans="1:2" x14ac:dyDescent="0.25">
      <c r="A737">
        <v>794.45501708984375</v>
      </c>
      <c r="B737">
        <v>131</v>
      </c>
    </row>
    <row r="738" spans="1:2" x14ac:dyDescent="0.25">
      <c r="A738">
        <v>794.46697998046875</v>
      </c>
      <c r="B738">
        <v>55.5</v>
      </c>
    </row>
    <row r="739" spans="1:2" x14ac:dyDescent="0.25">
      <c r="A739">
        <v>794.47900390625</v>
      </c>
      <c r="B739">
        <v>43.5</v>
      </c>
    </row>
    <row r="740" spans="1:2" x14ac:dyDescent="0.25">
      <c r="A740">
        <v>794.49200439453125</v>
      </c>
      <c r="B740">
        <v>49.25</v>
      </c>
    </row>
    <row r="741" spans="1:2" x14ac:dyDescent="0.25">
      <c r="A741">
        <v>794.5040283203125</v>
      </c>
      <c r="B741">
        <v>61.75</v>
      </c>
    </row>
    <row r="742" spans="1:2" x14ac:dyDescent="0.25">
      <c r="A742">
        <v>794.5159912109375</v>
      </c>
      <c r="B742">
        <v>48.25</v>
      </c>
    </row>
    <row r="743" spans="1:2" x14ac:dyDescent="0.25">
      <c r="A743">
        <v>794.52899169921875</v>
      </c>
      <c r="B743">
        <v>24.25</v>
      </c>
    </row>
    <row r="744" spans="1:2" x14ac:dyDescent="0.25">
      <c r="A744">
        <v>794.541015625</v>
      </c>
      <c r="B744">
        <v>25.5</v>
      </c>
    </row>
    <row r="745" spans="1:2" x14ac:dyDescent="0.25">
      <c r="A745">
        <v>794.552978515625</v>
      </c>
      <c r="B745">
        <v>47</v>
      </c>
    </row>
    <row r="746" spans="1:2" x14ac:dyDescent="0.25">
      <c r="A746">
        <v>794.56597900390625</v>
      </c>
      <c r="B746">
        <v>59.25</v>
      </c>
    </row>
    <row r="747" spans="1:2" x14ac:dyDescent="0.25">
      <c r="A747">
        <v>794.5780029296875</v>
      </c>
      <c r="B747">
        <v>43.25</v>
      </c>
    </row>
    <row r="748" spans="1:2" x14ac:dyDescent="0.25">
      <c r="A748">
        <v>794.59002685546875</v>
      </c>
      <c r="B748">
        <v>27.25</v>
      </c>
    </row>
    <row r="749" spans="1:2" x14ac:dyDescent="0.25">
      <c r="A749">
        <v>794.60198974609375</v>
      </c>
      <c r="B749">
        <v>27.5</v>
      </c>
    </row>
    <row r="750" spans="1:2" x14ac:dyDescent="0.25">
      <c r="A750">
        <v>794.614990234375</v>
      </c>
      <c r="B750">
        <v>49.5</v>
      </c>
    </row>
    <row r="751" spans="1:2" x14ac:dyDescent="0.25">
      <c r="A751">
        <v>794.62701416015625</v>
      </c>
      <c r="B751">
        <v>63.25</v>
      </c>
    </row>
    <row r="752" spans="1:2" x14ac:dyDescent="0.25">
      <c r="A752">
        <v>794.63897705078125</v>
      </c>
      <c r="B752">
        <v>56</v>
      </c>
    </row>
    <row r="753" spans="1:2" x14ac:dyDescent="0.25">
      <c r="A753">
        <v>794.6519775390625</v>
      </c>
      <c r="B753">
        <v>80.5</v>
      </c>
    </row>
    <row r="754" spans="1:2" x14ac:dyDescent="0.25">
      <c r="A754">
        <v>794.66400146484375</v>
      </c>
      <c r="B754">
        <v>113.30000305175781</v>
      </c>
    </row>
    <row r="755" spans="1:2" x14ac:dyDescent="0.25">
      <c r="A755">
        <v>794.676025390625</v>
      </c>
      <c r="B755">
        <v>123.19999694824219</v>
      </c>
    </row>
    <row r="756" spans="1:2" x14ac:dyDescent="0.25">
      <c r="A756">
        <v>794.68902587890625</v>
      </c>
      <c r="B756">
        <v>171.5</v>
      </c>
    </row>
    <row r="757" spans="1:2" x14ac:dyDescent="0.25">
      <c r="A757">
        <v>794.70098876953125</v>
      </c>
      <c r="B757">
        <v>195.5</v>
      </c>
    </row>
    <row r="758" spans="1:2" x14ac:dyDescent="0.25">
      <c r="A758">
        <v>794.7130126953125</v>
      </c>
      <c r="B758">
        <v>132.30000305175781</v>
      </c>
    </row>
    <row r="759" spans="1:2" x14ac:dyDescent="0.25">
      <c r="A759">
        <v>794.72601318359375</v>
      </c>
      <c r="B759">
        <v>98.5</v>
      </c>
    </row>
    <row r="760" spans="1:2" x14ac:dyDescent="0.25">
      <c r="A760">
        <v>794.73797607421875</v>
      </c>
      <c r="B760">
        <v>110.5</v>
      </c>
    </row>
    <row r="761" spans="1:2" x14ac:dyDescent="0.25">
      <c r="A761">
        <v>794.75</v>
      </c>
      <c r="B761">
        <v>120.19999694824219</v>
      </c>
    </row>
    <row r="762" spans="1:2" x14ac:dyDescent="0.25">
      <c r="A762">
        <v>794.76202392578125</v>
      </c>
      <c r="B762">
        <v>149.80000305175781</v>
      </c>
    </row>
    <row r="763" spans="1:2" x14ac:dyDescent="0.25">
      <c r="A763">
        <v>794.7750244140625</v>
      </c>
      <c r="B763">
        <v>166</v>
      </c>
    </row>
    <row r="764" spans="1:2" x14ac:dyDescent="0.25">
      <c r="A764">
        <v>794.7869873046875</v>
      </c>
      <c r="B764">
        <v>155.80000305175781</v>
      </c>
    </row>
    <row r="765" spans="1:2" x14ac:dyDescent="0.25">
      <c r="A765">
        <v>794.79901123046875</v>
      </c>
      <c r="B765">
        <v>176</v>
      </c>
    </row>
    <row r="766" spans="1:2" x14ac:dyDescent="0.25">
      <c r="A766">
        <v>794.81201171875</v>
      </c>
      <c r="B766">
        <v>162.69999694824219</v>
      </c>
    </row>
    <row r="767" spans="1:2" x14ac:dyDescent="0.25">
      <c r="A767">
        <v>794.823974609375</v>
      </c>
      <c r="B767">
        <v>106.69999694824219</v>
      </c>
    </row>
    <row r="768" spans="1:2" x14ac:dyDescent="0.25">
      <c r="A768">
        <v>794.83599853515625</v>
      </c>
      <c r="B768">
        <v>129</v>
      </c>
    </row>
    <row r="769" spans="1:2" x14ac:dyDescent="0.25">
      <c r="A769">
        <v>794.8489990234375</v>
      </c>
      <c r="B769">
        <v>210</v>
      </c>
    </row>
    <row r="770" spans="1:2" x14ac:dyDescent="0.25">
      <c r="A770">
        <v>794.86102294921875</v>
      </c>
      <c r="B770">
        <v>333</v>
      </c>
    </row>
    <row r="771" spans="1:2" x14ac:dyDescent="0.25">
      <c r="A771">
        <v>794.87298583984375</v>
      </c>
      <c r="B771">
        <v>502</v>
      </c>
    </row>
    <row r="772" spans="1:2" x14ac:dyDescent="0.25">
      <c r="A772">
        <v>794.885986328125</v>
      </c>
      <c r="B772">
        <v>610</v>
      </c>
    </row>
    <row r="773" spans="1:2" x14ac:dyDescent="0.25">
      <c r="A773">
        <v>794.89801025390625</v>
      </c>
      <c r="B773">
        <v>608</v>
      </c>
    </row>
    <row r="774" spans="1:2" x14ac:dyDescent="0.25">
      <c r="A774">
        <v>794.90997314453125</v>
      </c>
      <c r="B774">
        <v>509</v>
      </c>
    </row>
    <row r="775" spans="1:2" x14ac:dyDescent="0.25">
      <c r="A775">
        <v>794.9219970703125</v>
      </c>
      <c r="B775">
        <v>365</v>
      </c>
    </row>
    <row r="776" spans="1:2" x14ac:dyDescent="0.25">
      <c r="A776">
        <v>794.93499755859375</v>
      </c>
      <c r="B776">
        <v>229.30000305175781</v>
      </c>
    </row>
    <row r="777" spans="1:2" x14ac:dyDescent="0.25">
      <c r="A777">
        <v>794.947021484375</v>
      </c>
      <c r="B777">
        <v>109.5</v>
      </c>
    </row>
    <row r="778" spans="1:2" x14ac:dyDescent="0.25">
      <c r="A778">
        <v>794.958984375</v>
      </c>
      <c r="B778">
        <v>45.75</v>
      </c>
    </row>
    <row r="779" spans="1:2" x14ac:dyDescent="0.25">
      <c r="A779">
        <v>794.97198486328125</v>
      </c>
      <c r="B779">
        <v>26.75</v>
      </c>
    </row>
    <row r="780" spans="1:2" x14ac:dyDescent="0.25">
      <c r="A780">
        <v>794.9840087890625</v>
      </c>
      <c r="B780">
        <v>21.75</v>
      </c>
    </row>
    <row r="781" spans="1:2" x14ac:dyDescent="0.25">
      <c r="A781">
        <v>794.9959716796875</v>
      </c>
      <c r="B781">
        <v>49.75</v>
      </c>
    </row>
    <row r="782" spans="1:2" x14ac:dyDescent="0.25">
      <c r="A782">
        <v>795.00897216796875</v>
      </c>
      <c r="B782">
        <v>67.5</v>
      </c>
    </row>
    <row r="783" spans="1:2" x14ac:dyDescent="0.25">
      <c r="A783">
        <v>795.02099609375</v>
      </c>
      <c r="B783">
        <v>35.75</v>
      </c>
    </row>
    <row r="784" spans="1:2" x14ac:dyDescent="0.25">
      <c r="A784">
        <v>795.03302001953125</v>
      </c>
      <c r="B784">
        <v>19.25</v>
      </c>
    </row>
    <row r="785" spans="1:2" x14ac:dyDescent="0.25">
      <c r="A785">
        <v>795.0460205078125</v>
      </c>
      <c r="B785">
        <v>29.25</v>
      </c>
    </row>
    <row r="786" spans="1:2" x14ac:dyDescent="0.25">
      <c r="A786">
        <v>795.0579833984375</v>
      </c>
      <c r="B786">
        <v>24</v>
      </c>
    </row>
    <row r="787" spans="1:2" x14ac:dyDescent="0.25">
      <c r="A787">
        <v>795.07000732421875</v>
      </c>
      <c r="B787">
        <v>19</v>
      </c>
    </row>
    <row r="788" spans="1:2" x14ac:dyDescent="0.25">
      <c r="A788">
        <v>795.08197021484375</v>
      </c>
      <c r="B788">
        <v>33.5</v>
      </c>
    </row>
    <row r="789" spans="1:2" x14ac:dyDescent="0.25">
      <c r="A789">
        <v>795.094970703125</v>
      </c>
      <c r="B789">
        <v>56.5</v>
      </c>
    </row>
    <row r="790" spans="1:2" x14ac:dyDescent="0.25">
      <c r="A790">
        <v>795.10699462890625</v>
      </c>
      <c r="B790">
        <v>64.25</v>
      </c>
    </row>
    <row r="791" spans="1:2" x14ac:dyDescent="0.25">
      <c r="A791">
        <v>795.1190185546875</v>
      </c>
      <c r="B791">
        <v>52</v>
      </c>
    </row>
    <row r="792" spans="1:2" x14ac:dyDescent="0.25">
      <c r="A792">
        <v>795.13201904296875</v>
      </c>
      <c r="B792">
        <v>58.25</v>
      </c>
    </row>
    <row r="793" spans="1:2" x14ac:dyDescent="0.25">
      <c r="A793">
        <v>795.14398193359375</v>
      </c>
      <c r="B793">
        <v>92.25</v>
      </c>
    </row>
    <row r="794" spans="1:2" x14ac:dyDescent="0.25">
      <c r="A794">
        <v>795.156005859375</v>
      </c>
      <c r="B794">
        <v>96</v>
      </c>
    </row>
    <row r="795" spans="1:2" x14ac:dyDescent="0.25">
      <c r="A795">
        <v>795.16900634765625</v>
      </c>
      <c r="B795">
        <v>84</v>
      </c>
    </row>
    <row r="796" spans="1:2" x14ac:dyDescent="0.25">
      <c r="A796">
        <v>795.1810302734375</v>
      </c>
      <c r="B796">
        <v>104.80000305175781</v>
      </c>
    </row>
    <row r="797" spans="1:2" x14ac:dyDescent="0.25">
      <c r="A797">
        <v>795.1929931640625</v>
      </c>
      <c r="B797">
        <v>135</v>
      </c>
    </row>
    <row r="798" spans="1:2" x14ac:dyDescent="0.25">
      <c r="A798">
        <v>795.20599365234375</v>
      </c>
      <c r="B798">
        <v>142</v>
      </c>
    </row>
    <row r="799" spans="1:2" x14ac:dyDescent="0.25">
      <c r="A799">
        <v>795.218017578125</v>
      </c>
      <c r="B799">
        <v>143.5</v>
      </c>
    </row>
    <row r="800" spans="1:2" x14ac:dyDescent="0.25">
      <c r="A800">
        <v>795.22998046875</v>
      </c>
      <c r="B800">
        <v>184.5</v>
      </c>
    </row>
    <row r="801" spans="1:2" x14ac:dyDescent="0.25">
      <c r="A801">
        <v>795.24298095703125</v>
      </c>
      <c r="B801">
        <v>231</v>
      </c>
    </row>
    <row r="802" spans="1:2" x14ac:dyDescent="0.25">
      <c r="A802">
        <v>795.2550048828125</v>
      </c>
      <c r="B802">
        <v>208.5</v>
      </c>
    </row>
    <row r="803" spans="1:2" x14ac:dyDescent="0.25">
      <c r="A803">
        <v>795.26702880859375</v>
      </c>
      <c r="B803">
        <v>189.5</v>
      </c>
    </row>
    <row r="804" spans="1:2" x14ac:dyDescent="0.25">
      <c r="A804">
        <v>795.27899169921875</v>
      </c>
      <c r="B804">
        <v>218.5</v>
      </c>
    </row>
  </sheetData>
  <sheetProtection formatCells="0"/>
  <sortState ref="A1:B804">
    <sortCondition ref="A1"/>
  </sortState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T804"/>
  <sheetViews>
    <sheetView workbookViewId="0"/>
  </sheetViews>
  <sheetFormatPr defaultRowHeight="15" x14ac:dyDescent="0.25"/>
  <cols>
    <col min="6" max="6" width="17.7109375" customWidth="1"/>
  </cols>
  <sheetData>
    <row r="1" spans="1:20" ht="15.75" thickBot="1" x14ac:dyDescent="0.3">
      <c r="A1">
        <v>785.42401123046875</v>
      </c>
      <c r="B1">
        <v>209.80000305175781</v>
      </c>
      <c r="C1" s="2" t="s">
        <v>18</v>
      </c>
      <c r="D1">
        <v>785.84002685546875</v>
      </c>
      <c r="E1">
        <v>184300</v>
      </c>
      <c r="G1" s="2" t="s">
        <v>20</v>
      </c>
      <c r="H1" s="2" t="s">
        <v>21</v>
      </c>
      <c r="I1" s="2" t="s">
        <v>21</v>
      </c>
      <c r="J1">
        <f>'hidden params'!J1</f>
        <v>1</v>
      </c>
      <c r="K1">
        <f>IF(ISNUMBER(D1),ROUND((D1-I$2)*$G$6,0),"")</f>
        <v>0</v>
      </c>
      <c r="L1">
        <f>IF(ISNUMBER((((EXP(GAMMALN($I$3+1)))/((EXP(GAMMALN(K1+1)))*(EXP(GAMMALN($I$3-K1+1))))))*(($I$8)^K1)*((1-$I$8)^($I$3-K1))),(((EXP(GAMMALN($I$3+1)))/((EXP(GAMMALN(K1+1)))*(EXP(GAMMALN($I$3-K1+1))))))*(($I$8)^K1)*((1-$I$8)^($I$3-K1)),0)</f>
        <v>0.8720124247768809</v>
      </c>
      <c r="M1">
        <f>I$7*(L$1*J1) + $I$4</f>
        <v>185610.15503156686</v>
      </c>
      <c r="N1">
        <f>IF(ISNUMBER((((EXP(GAMMALN($I$22+1)))/((EXP(GAMMALN(K1+1)))*(EXP(GAMMALN($I$22-K1+1))))))*(($I$11)^K1)*((1-$I$11)^($I$22-K1))),(((EXP(GAMMALN($I$22+1)))/((EXP(GAMMALN(K1+1)))*(EXP(GAMMALN($I$22-K1+1))))))*(($I$11)^K1)*((1-$I$11)^($I$22-K1)),0)</f>
        <v>3.5976687594866013E-12</v>
      </c>
      <c r="O1">
        <f>I$10*(N$1*J1) + $I$4</f>
        <v>6.5645410207734547E-7</v>
      </c>
      <c r="P1">
        <f>IF(ISNUMBER(D1),SUM(M1,O1)-$I$4,"")</f>
        <v>185610.15503222332</v>
      </c>
      <c r="Q1">
        <f>IF(ISNUMBER(P1),P1-E1,"")</f>
        <v>1310.1550322233234</v>
      </c>
      <c r="R1">
        <f>IF(ISNUMBER(P1),Q1*Q1,"")</f>
        <v>1716506.2084600974</v>
      </c>
      <c r="S1">
        <f>IF(ISNUMBER(P1),((IF(P1&gt;E1,I$5*(P1-E1),P1-E1)))^2,"")</f>
        <v>1716506.2084600974</v>
      </c>
      <c r="T1">
        <f>IF(ISNUMBER(P1),(M1*D1),"")</f>
        <v>145859889.21465421</v>
      </c>
    </row>
    <row r="2" spans="1:20" ht="15.75" thickTop="1" x14ac:dyDescent="0.25">
      <c r="A2">
        <v>785.43597412109375</v>
      </c>
      <c r="B2">
        <v>103</v>
      </c>
      <c r="C2" s="2" t="s">
        <v>19</v>
      </c>
      <c r="D2">
        <v>786.34197998046875</v>
      </c>
      <c r="E2">
        <v>179700</v>
      </c>
      <c r="F2" s="3" t="s">
        <v>22</v>
      </c>
      <c r="G2" s="4">
        <v>7.92462158203125</v>
      </c>
      <c r="H2" t="s">
        <v>431</v>
      </c>
      <c r="I2">
        <f>'hidden params'!I2</f>
        <v>785.83883500000002</v>
      </c>
      <c r="J2">
        <f>'hidden params'!J2</f>
        <v>0.80344617693080145</v>
      </c>
      <c r="K2">
        <f t="shared" ref="K2:K30" si="0">IF(ISNUMBER(D2),ROUND((D2-I$2)*$G$6,0),"")</f>
        <v>1</v>
      </c>
      <c r="L2">
        <f t="shared" ref="L2:L30" si="1">IF(ISNUMBER((((EXP(GAMMALN($I$3+1)))/((EXP(GAMMALN(K2+1)))*(EXP(GAMMALN($I$3-K2+1))))))*(($I$8)^K2)*((1-$I$8)^($I$3-K2))),(((EXP(GAMMALN($I$3+1)))/((EXP(GAMMALN(K2+1)))*(EXP(GAMMALN($I$3-K2+1))))))*(($I$8)^K2)*((1-$I$8)^($I$3-K2)),0)</f>
        <v>0.12797862055984047</v>
      </c>
      <c r="M2">
        <f>I$7*((L$1*J2)+(L$2*J1)) + $I$4</f>
        <v>176368.35792822859</v>
      </c>
      <c r="N2">
        <f t="shared" ref="N2:N30" si="2">IF(ISNUMBER((((EXP(GAMMALN($I$22+1)))/((EXP(GAMMALN(K2+1)))*(EXP(GAMMALN($I$22-K2+1))))))*(($I$11)^K2)*((1-$I$11)^($I$22-K2))),(((EXP(GAMMALN($I$22+1)))/((EXP(GAMMALN(K2+1)))*(EXP(GAMMALN($I$22-K2+1))))))*(($I$11)^K2)*((1-$I$11)^($I$22-K2)),0)</f>
        <v>2.895326261478945E-10</v>
      </c>
      <c r="O2">
        <f>I$10*((N$1*J2)+(N$2*J1)) + $I$4</f>
        <v>5.3357436533635328E-5</v>
      </c>
      <c r="P2">
        <f t="shared" ref="P2:P30" si="3">IF(ISNUMBER(D2),SUM(M2,O2)-$I$4,"")</f>
        <v>176368.35798158604</v>
      </c>
      <c r="Q2">
        <f t="shared" ref="Q2:Q30" si="4">IF(ISNUMBER(P2),P2-E2,"")</f>
        <v>-3331.642018413957</v>
      </c>
      <c r="R2">
        <f t="shared" ref="R2:R30" si="5">IF(ISNUMBER(P2),Q2*Q2,"")</f>
        <v>11099838.538861426</v>
      </c>
      <c r="S2">
        <f t="shared" ref="S2:S30" si="6">IF(ISNUMBER(P2),((IF(P2&gt;E2,I$5*(P2-E2),P2-E2)))^2,"")</f>
        <v>11099838.538861426</v>
      </c>
      <c r="T2">
        <f t="shared" ref="T2:T30" si="7">IF(ISNUMBER(P2),(M2*D2),"")</f>
        <v>138685843.77918726</v>
      </c>
    </row>
    <row r="3" spans="1:20" x14ac:dyDescent="0.25">
      <c r="A3">
        <v>785.447998046875</v>
      </c>
      <c r="B3">
        <v>59</v>
      </c>
      <c r="D3">
        <v>786.843994140625</v>
      </c>
      <c r="E3">
        <v>88490</v>
      </c>
      <c r="F3" s="7" t="s">
        <v>16</v>
      </c>
      <c r="G3" s="8">
        <f>IF(ISBLANK(G2),"",$G$2*$G$6)</f>
        <v>15.8492431640625</v>
      </c>
      <c r="H3" s="22" t="s">
        <v>432</v>
      </c>
      <c r="I3" s="22">
        <v>1.0009999999999999</v>
      </c>
      <c r="J3">
        <f>'hidden params'!J3</f>
        <v>0.37217999724675188</v>
      </c>
      <c r="K3">
        <f t="shared" si="0"/>
        <v>2</v>
      </c>
      <c r="L3">
        <f t="shared" si="1"/>
        <v>9.3818417549664622E-6</v>
      </c>
      <c r="M3">
        <f>I$7*((L$1*J3)+(L$2*J2)+(L$3*J1)) + $I$4</f>
        <v>90968.730600920855</v>
      </c>
      <c r="N3">
        <f t="shared" si="2"/>
        <v>1.0796602612686062E-8</v>
      </c>
      <c r="O3">
        <f>I$10*((N$1*J3)+(N$2*J2)+(N$3*J1)) + $I$4</f>
        <v>2.01270890627352E-3</v>
      </c>
      <c r="P3">
        <f t="shared" si="3"/>
        <v>90968.732613629763</v>
      </c>
      <c r="Q3">
        <f t="shared" si="4"/>
        <v>2478.7326136297634</v>
      </c>
      <c r="R3">
        <f t="shared" si="5"/>
        <v>6144115.369871838</v>
      </c>
      <c r="S3">
        <f t="shared" si="6"/>
        <v>6144115.369871838</v>
      </c>
      <c r="T3">
        <f t="shared" si="7"/>
        <v>71578199.327931061</v>
      </c>
    </row>
    <row r="4" spans="1:20" x14ac:dyDescent="0.25">
      <c r="A4">
        <v>785.46099853515625</v>
      </c>
      <c r="B4">
        <v>56.25</v>
      </c>
      <c r="D4">
        <v>787.34600830078125</v>
      </c>
      <c r="E4">
        <v>30200</v>
      </c>
      <c r="F4" s="5" t="s">
        <v>23</v>
      </c>
      <c r="G4" s="6">
        <v>789.14385986328125</v>
      </c>
      <c r="H4" t="s">
        <v>11</v>
      </c>
      <c r="I4">
        <v>0</v>
      </c>
      <c r="J4">
        <f>'hidden params'!J4</f>
        <v>0.12617301604219128</v>
      </c>
      <c r="K4">
        <f t="shared" si="0"/>
        <v>3</v>
      </c>
      <c r="L4">
        <f t="shared" si="1"/>
        <v>0</v>
      </c>
      <c r="M4">
        <f>I$7*((L$1*J4)+(L$2*J3)+(L$3*J2)+(L$4*J1)) + $I$4</f>
        <v>33558.999651371116</v>
      </c>
      <c r="N4">
        <f t="shared" si="2"/>
        <v>2.4717454920767442E-7</v>
      </c>
      <c r="O4">
        <f>I$10*((N$1*J4)+(N$2*J3)+(N$3*J2)+(N$4*J1)) + $I$4</f>
        <v>4.6703629007504972E-2</v>
      </c>
      <c r="P4">
        <f t="shared" si="3"/>
        <v>33559.046355000122</v>
      </c>
      <c r="Q4">
        <f t="shared" si="4"/>
        <v>3359.0463550001223</v>
      </c>
      <c r="R4">
        <f t="shared" si="5"/>
        <v>11283192.415039608</v>
      </c>
      <c r="S4">
        <f t="shared" si="6"/>
        <v>11283192.415039608</v>
      </c>
      <c r="T4">
        <f t="shared" si="7"/>
        <v>26422544.418074358</v>
      </c>
    </row>
    <row r="5" spans="1:20" ht="15.75" thickBot="1" x14ac:dyDescent="0.3">
      <c r="A5">
        <v>785.4730224609375</v>
      </c>
      <c r="B5">
        <v>100.5</v>
      </c>
      <c r="D5">
        <v>787.8480224609375</v>
      </c>
      <c r="E5">
        <v>9857</v>
      </c>
      <c r="F5" s="9" t="s">
        <v>24</v>
      </c>
      <c r="G5" s="10">
        <f>($G$4-1.00794)*$G$6</f>
        <v>1576.2718397265626</v>
      </c>
      <c r="H5" t="s">
        <v>433</v>
      </c>
      <c r="I5">
        <f>'hidden params'!D2</f>
        <v>1</v>
      </c>
      <c r="J5">
        <f>'hidden params'!J5</f>
        <v>3.4501219851586933E-2</v>
      </c>
      <c r="K5">
        <f t="shared" si="0"/>
        <v>4</v>
      </c>
      <c r="L5">
        <f t="shared" si="1"/>
        <v>0</v>
      </c>
      <c r="M5">
        <f>I$7*((L$1*J5)+(L$2*J4)+(L$3*J3)+(L$4*J2)+(L$5*J1)) + $I$4</f>
        <v>9841.5471960754185</v>
      </c>
      <c r="N5">
        <f t="shared" si="2"/>
        <v>3.8795825919540311E-6</v>
      </c>
      <c r="O5">
        <f>I$10*((N$1*J5)+(N$2*J4)+(N$3*J3)+(N$4*J2)+(N$5*J1)) + $I$4</f>
        <v>0.74487011850297169</v>
      </c>
      <c r="P5">
        <f t="shared" si="3"/>
        <v>9842.2920661939206</v>
      </c>
      <c r="Q5">
        <f t="shared" si="4"/>
        <v>-14.707933806079382</v>
      </c>
      <c r="R5">
        <f t="shared" si="5"/>
        <v>216.32331684401274</v>
      </c>
      <c r="S5">
        <f t="shared" si="6"/>
        <v>216.32331684401274</v>
      </c>
      <c r="T5">
        <f t="shared" si="7"/>
        <v>7753643.4963840032</v>
      </c>
    </row>
    <row r="6" spans="1:20" ht="15.75" thickTop="1" x14ac:dyDescent="0.25">
      <c r="A6">
        <v>785.4849853515625</v>
      </c>
      <c r="B6">
        <v>177.5</v>
      </c>
      <c r="D6">
        <v>788.35052490234375</v>
      </c>
      <c r="E6">
        <v>0</v>
      </c>
      <c r="F6" t="s">
        <v>25</v>
      </c>
      <c r="G6">
        <v>2</v>
      </c>
      <c r="H6" t="s">
        <v>434</v>
      </c>
      <c r="I6">
        <f>SUM(S1:S30)</f>
        <v>174424107.16292843</v>
      </c>
      <c r="J6">
        <f>'hidden params'!J6</f>
        <v>8.0089009138998458E-3</v>
      </c>
      <c r="K6">
        <f t="shared" si="0"/>
        <v>5</v>
      </c>
      <c r="L6">
        <f t="shared" si="1"/>
        <v>0</v>
      </c>
      <c r="M6">
        <f>I$7*((L$1*J6)+(L$2*J5)+(L$3*J4)+(L$4*J3)+(L$5*J2)+(L$6*J1)) + $I$4</f>
        <v>2426.6188330911968</v>
      </c>
      <c r="N6">
        <f t="shared" si="2"/>
        <v>4.4137669922118669E-5</v>
      </c>
      <c r="O6">
        <f>I$10*((N$1*J6)+(N$2*J5)+(N$3*J4)+(N$4*J3)+(N$5*J2)+(N$6*J1)) + $I$4</f>
        <v>8.6394378629536792</v>
      </c>
      <c r="P6">
        <f t="shared" si="3"/>
        <v>2435.2582709541507</v>
      </c>
      <c r="Q6">
        <f t="shared" si="4"/>
        <v>2435.2582709541507</v>
      </c>
      <c r="R6">
        <f t="shared" si="5"/>
        <v>5930482.8462505993</v>
      </c>
      <c r="S6">
        <f t="shared" si="6"/>
        <v>5930482.8462505993</v>
      </c>
      <c r="T6">
        <f t="shared" si="7"/>
        <v>1913026.2308053579</v>
      </c>
    </row>
    <row r="7" spans="1:20" x14ac:dyDescent="0.25">
      <c r="A7">
        <v>785.49700927734375</v>
      </c>
      <c r="B7">
        <v>180</v>
      </c>
      <c r="D7">
        <v>788.85302734375</v>
      </c>
      <c r="E7">
        <v>0</v>
      </c>
      <c r="F7" t="s">
        <v>26</v>
      </c>
      <c r="G7" s="11">
        <v>0.10000000149011612</v>
      </c>
      <c r="H7" s="22" t="s">
        <v>435</v>
      </c>
      <c r="I7" s="22">
        <v>212852.64952395414</v>
      </c>
      <c r="J7">
        <f>'hidden params'!J7</f>
        <v>1.6289556013377802E-3</v>
      </c>
      <c r="K7">
        <f t="shared" si="0"/>
        <v>6</v>
      </c>
      <c r="L7">
        <f t="shared" si="1"/>
        <v>0</v>
      </c>
      <c r="M7">
        <f>I$7*((L$1*J7)+(L$2*J6)+(L$3*J5)+(L$4*J4)+(L$5*J3)+(L$6*J2)+(L$7*J1)) + $I$4</f>
        <v>520.58677279171582</v>
      </c>
      <c r="N7">
        <f t="shared" si="2"/>
        <v>3.7506896619656253E-4</v>
      </c>
      <c r="O7">
        <f>I$10*((N$1*J7)+(N$2*J6)+(N$3*J5)+(N$4*J4)+(N$5*J3)+(N$6*J2)+(N$7*J1)) + $I$4</f>
        <v>75.177424225681079</v>
      </c>
      <c r="P7">
        <f t="shared" si="3"/>
        <v>595.7641970173969</v>
      </c>
      <c r="Q7">
        <f t="shared" si="4"/>
        <v>595.7641970173969</v>
      </c>
      <c r="R7">
        <f t="shared" si="5"/>
        <v>354934.97844778368</v>
      </c>
      <c r="S7">
        <f t="shared" si="6"/>
        <v>354934.97844778368</v>
      </c>
      <c r="T7">
        <f t="shared" si="7"/>
        <v>410666.45171185798</v>
      </c>
    </row>
    <row r="8" spans="1:20" x14ac:dyDescent="0.25">
      <c r="A8">
        <v>785.510009765625</v>
      </c>
      <c r="B8">
        <v>122</v>
      </c>
      <c r="D8">
        <v>789.35552978515625</v>
      </c>
      <c r="E8">
        <v>0</v>
      </c>
      <c r="F8" t="s">
        <v>27</v>
      </c>
      <c r="G8" s="11">
        <v>2.9999999329447746E-2</v>
      </c>
      <c r="H8" s="22" t="s">
        <v>436</v>
      </c>
      <c r="I8" s="22">
        <v>0.12786826286312716</v>
      </c>
      <c r="J8">
        <f>'hidden params'!J8</f>
        <v>2.9654445356787595E-4</v>
      </c>
      <c r="K8">
        <f t="shared" si="0"/>
        <v>7</v>
      </c>
      <c r="L8">
        <f t="shared" si="1"/>
        <v>0</v>
      </c>
      <c r="M8">
        <f>I$7*((L$1*J8)+(L$2*J7)+(L$3*J6)+(L$4*J5)+(L$5*J4)+(L$6*J3)+(L$7*J2)+(L$8*J1)) + $I$4</f>
        <v>99.431364543798665</v>
      </c>
      <c r="N8">
        <f t="shared" si="2"/>
        <v>2.4158684100579093E-3</v>
      </c>
      <c r="O8">
        <f>I$10*((N$1*J8)+(N$2*J7)+(N$3*J6)+(N$4*J5)+(N$5*J4)+(N$6*J3)+(N$7*J2)+(N$8*J1)) + $I$4</f>
        <v>498.88927056140295</v>
      </c>
      <c r="P8">
        <f t="shared" si="3"/>
        <v>598.32063510520163</v>
      </c>
      <c r="Q8">
        <f t="shared" si="4"/>
        <v>598.32063510520163</v>
      </c>
      <c r="R8">
        <f t="shared" si="5"/>
        <v>357987.58239269187</v>
      </c>
      <c r="S8">
        <f t="shared" si="6"/>
        <v>357987.58239269187</v>
      </c>
      <c r="T8">
        <f t="shared" si="7"/>
        <v>78486.697436731192</v>
      </c>
    </row>
    <row r="9" spans="1:20" x14ac:dyDescent="0.25">
      <c r="A9">
        <v>785.52197265625</v>
      </c>
      <c r="B9">
        <v>111</v>
      </c>
      <c r="D9">
        <v>789.8580322265625</v>
      </c>
      <c r="E9">
        <v>0</v>
      </c>
      <c r="F9" t="s">
        <v>28</v>
      </c>
      <c r="G9">
        <v>6</v>
      </c>
      <c r="H9" t="s">
        <v>442</v>
      </c>
      <c r="I9">
        <f>I3*I8</f>
        <v>0.12799613112599029</v>
      </c>
      <c r="J9">
        <f>'hidden params'!J9</f>
        <v>4.9062092495307995E-5</v>
      </c>
      <c r="K9">
        <f t="shared" si="0"/>
        <v>8</v>
      </c>
      <c r="L9">
        <f t="shared" si="1"/>
        <v>0</v>
      </c>
      <c r="M9">
        <f>I$7*((L$1*J9)+(L$2*J8)+(L$3*J7)+(L$4*J6)+(L$5*J5)+(L$6*J4)+(L$7*J3)+(L$8*J2)+(L$9*J1)) + $I$4</f>
        <v>17.187720959194873</v>
      </c>
      <c r="N9">
        <f t="shared" si="2"/>
        <v>1.1834613734440483E-2</v>
      </c>
      <c r="O9">
        <f>I$10*((N$1*J9)+(N$2*J8)+(N$3*J7)+(N$4*J6)+(N$5*J5)+(N$6*J4)+(N$7*J3)+(N$8*J2)+(N$9*J1)) + $I$4</f>
        <v>2540.1040249261873</v>
      </c>
      <c r="P9">
        <f t="shared" si="3"/>
        <v>2557.2917458853822</v>
      </c>
      <c r="Q9">
        <f t="shared" si="4"/>
        <v>2557.2917458853822</v>
      </c>
      <c r="R9">
        <f t="shared" si="5"/>
        <v>6539741.0735735064</v>
      </c>
      <c r="S9">
        <f t="shared" si="6"/>
        <v>6539741.0735735064</v>
      </c>
      <c r="T9">
        <f t="shared" si="7"/>
        <v>13575.859455288908</v>
      </c>
    </row>
    <row r="10" spans="1:20" x14ac:dyDescent="0.25">
      <c r="A10">
        <v>785.53399658203125</v>
      </c>
      <c r="B10">
        <v>133.69999694824219</v>
      </c>
      <c r="D10">
        <v>790.36053466796875</v>
      </c>
      <c r="E10">
        <v>0</v>
      </c>
      <c r="F10" s="2" t="s">
        <v>19</v>
      </c>
      <c r="G10">
        <v>785.81298828125</v>
      </c>
      <c r="H10" s="23" t="s">
        <v>448</v>
      </c>
      <c r="I10" s="23">
        <v>182466.52095092367</v>
      </c>
      <c r="J10">
        <f>'hidden params'!J10</f>
        <v>7.4618768218493286E-6</v>
      </c>
      <c r="K10">
        <f t="shared" si="0"/>
        <v>9</v>
      </c>
      <c r="L10">
        <f t="shared" si="1"/>
        <v>0</v>
      </c>
      <c r="M10">
        <f>I$7*((L1*J$10)+(L2*J$9)+(L3*J$8)+(L4*J$7)+(L5*J$6)+(L6*J$5)+(L7*J$4)+(L8*J$3)+(L9*J$2)+(L10*J$1)) + $I$4</f>
        <v>2.7220725692116123</v>
      </c>
      <c r="N10">
        <f t="shared" si="2"/>
        <v>4.3776599380603798E-2</v>
      </c>
      <c r="O10">
        <f>I$10*((N1*J$10)+(N2*J$9)+(N3*J$8)+(N4*J$7)+(N5*J$6)+(N6*J$5)+(N7*J$4)+(N8*J$3)+(N9*J$2)+(N10*J$1)) + $I$4</f>
        <v>9895.7233078932913</v>
      </c>
      <c r="P10">
        <f t="shared" si="3"/>
        <v>9898.4453804625027</v>
      </c>
      <c r="Q10">
        <f t="shared" si="4"/>
        <v>9898.4453804625027</v>
      </c>
      <c r="R10">
        <f t="shared" si="5"/>
        <v>97979220.949999467</v>
      </c>
      <c r="S10">
        <f t="shared" si="6"/>
        <v>97979220.949999467</v>
      </c>
      <c r="T10">
        <f t="shared" si="7"/>
        <v>2151.4187312071012</v>
      </c>
    </row>
    <row r="11" spans="1:20" x14ac:dyDescent="0.25">
      <c r="A11">
        <v>785.5460205078125</v>
      </c>
      <c r="B11">
        <v>129.5</v>
      </c>
      <c r="D11">
        <v>790.86602783203125</v>
      </c>
      <c r="E11">
        <v>31560</v>
      </c>
      <c r="F11" s="2" t="s">
        <v>29</v>
      </c>
      <c r="G11">
        <v>793.73760986328125</v>
      </c>
      <c r="H11" s="23" t="s">
        <v>449</v>
      </c>
      <c r="I11" s="23">
        <v>0.85503718968696363</v>
      </c>
      <c r="J11">
        <f>'hidden params'!J11</f>
        <v>1.052564504578221E-6</v>
      </c>
      <c r="K11">
        <f t="shared" si="0"/>
        <v>10</v>
      </c>
      <c r="L11">
        <f t="shared" si="1"/>
        <v>0</v>
      </c>
      <c r="M11">
        <f t="shared" ref="M11:M30" si="8">I$7*((L2*J$10)+(L3*J$9)+(L4*J$8)+(L5*J$7)+(L6*J$6)+(L7*J$5)+(L8*J$4)+(L9*J$3)+(L10*J$2)+(L11*J$1)) + $I$4</f>
        <v>0.2033638902467281</v>
      </c>
      <c r="N11">
        <f t="shared" si="2"/>
        <v>0.11991704247448991</v>
      </c>
      <c r="O11">
        <f t="shared" ref="O11:O30" si="9">I$10*((N2*J$10)+(N3*J$9)+(N4*J$8)+(N5*J$7)+(N6*J$6)+(N7*J$5)+(N8*J$4)+(N9*J$3)+(N10*J$2)+(N11*J$1)) + $I$4</f>
        <v>29160.322863159374</v>
      </c>
      <c r="P11">
        <f t="shared" si="3"/>
        <v>29160.526227049621</v>
      </c>
      <c r="Q11">
        <f t="shared" si="4"/>
        <v>-2399.4737729503795</v>
      </c>
      <c r="R11">
        <f t="shared" si="5"/>
        <v>5757474.387076729</v>
      </c>
      <c r="S11">
        <f t="shared" si="6"/>
        <v>5757474.387076729</v>
      </c>
      <c r="T11">
        <f t="shared" si="7"/>
        <v>160.83359208389902</v>
      </c>
    </row>
    <row r="12" spans="1:20" x14ac:dyDescent="0.25">
      <c r="A12">
        <v>785.55902099609375</v>
      </c>
      <c r="B12">
        <v>112</v>
      </c>
      <c r="D12">
        <v>791.3690185546875</v>
      </c>
      <c r="E12">
        <v>66380</v>
      </c>
      <c r="F12" t="s">
        <v>30</v>
      </c>
      <c r="G12" t="s">
        <v>31</v>
      </c>
      <c r="H12" t="s">
        <v>453</v>
      </c>
      <c r="I12">
        <f>I11*I22</f>
        <v>11.666294472785653</v>
      </c>
      <c r="J12">
        <f>'hidden params'!J12</f>
        <v>1.3868021752309093E-7</v>
      </c>
      <c r="K12">
        <f t="shared" si="0"/>
        <v>11</v>
      </c>
      <c r="L12">
        <f t="shared" si="1"/>
        <v>0</v>
      </c>
      <c r="M12">
        <f t="shared" si="8"/>
        <v>1.4900993986352038E-5</v>
      </c>
      <c r="N12">
        <f t="shared" si="2"/>
        <v>0.23432481442934372</v>
      </c>
      <c r="O12">
        <f t="shared" si="9"/>
        <v>63597.631999592479</v>
      </c>
      <c r="P12">
        <f t="shared" si="3"/>
        <v>63597.632014493473</v>
      </c>
      <c r="Q12">
        <f t="shared" si="4"/>
        <v>-2782.3679855065275</v>
      </c>
      <c r="R12">
        <f t="shared" si="5"/>
        <v>7741571.6067716517</v>
      </c>
      <c r="S12">
        <f t="shared" si="6"/>
        <v>7741571.6067716517</v>
      </c>
      <c r="T12">
        <f t="shared" si="7"/>
        <v>1.1792184986468713E-2</v>
      </c>
    </row>
    <row r="13" spans="1:20" x14ac:dyDescent="0.25">
      <c r="A13">
        <v>785.57098388671875</v>
      </c>
      <c r="B13">
        <v>131.5</v>
      </c>
      <c r="D13">
        <v>791.87298583984375</v>
      </c>
      <c r="E13">
        <v>98720</v>
      </c>
      <c r="F13">
        <v>18430</v>
      </c>
      <c r="H13" s="24"/>
      <c r="I13" s="24"/>
      <c r="J13">
        <f>'hidden params'!J13</f>
        <v>1.7100403136067916E-8</v>
      </c>
      <c r="K13">
        <f t="shared" si="0"/>
        <v>12</v>
      </c>
      <c r="L13">
        <f t="shared" si="1"/>
        <v>0</v>
      </c>
      <c r="M13">
        <f t="shared" si="8"/>
        <v>0</v>
      </c>
      <c r="N13">
        <f t="shared" si="2"/>
        <v>0.30455026558772613</v>
      </c>
      <c r="O13">
        <f t="shared" si="9"/>
        <v>99152.320864564856</v>
      </c>
      <c r="P13">
        <f t="shared" si="3"/>
        <v>99152.320864564856</v>
      </c>
      <c r="Q13">
        <f t="shared" si="4"/>
        <v>432.32086456485558</v>
      </c>
      <c r="R13">
        <f t="shared" si="5"/>
        <v>186901.3299381042</v>
      </c>
      <c r="S13">
        <f t="shared" si="6"/>
        <v>186901.3299381042</v>
      </c>
      <c r="T13">
        <f t="shared" si="7"/>
        <v>0</v>
      </c>
    </row>
    <row r="14" spans="1:20" x14ac:dyDescent="0.25">
      <c r="A14">
        <v>785.5830078125</v>
      </c>
      <c r="B14">
        <v>159.69999694824219</v>
      </c>
      <c r="D14">
        <v>792.37701416015625</v>
      </c>
      <c r="E14">
        <v>103000</v>
      </c>
      <c r="F14">
        <v>18430</v>
      </c>
      <c r="H14" s="24"/>
      <c r="I14" s="24"/>
      <c r="J14">
        <f>'hidden params'!J14</f>
        <v>2.001917954263115E-9</v>
      </c>
      <c r="K14">
        <f t="shared" si="0"/>
        <v>13</v>
      </c>
      <c r="L14">
        <f t="shared" si="1"/>
        <v>0</v>
      </c>
      <c r="M14">
        <f t="shared" si="8"/>
        <v>0</v>
      </c>
      <c r="N14">
        <f t="shared" si="2"/>
        <v>0.22719431424056449</v>
      </c>
      <c r="O14">
        <f t="shared" si="9"/>
        <v>105070.52545150901</v>
      </c>
      <c r="P14">
        <f t="shared" si="3"/>
        <v>105070.52545150901</v>
      </c>
      <c r="Q14">
        <f t="shared" si="4"/>
        <v>2070.5254515090055</v>
      </c>
      <c r="R14">
        <f t="shared" si="5"/>
        <v>4287075.6453465708</v>
      </c>
      <c r="S14">
        <f t="shared" si="6"/>
        <v>4287075.6453465708</v>
      </c>
      <c r="T14">
        <f t="shared" si="7"/>
        <v>0</v>
      </c>
    </row>
    <row r="15" spans="1:20" x14ac:dyDescent="0.25">
      <c r="A15">
        <v>785.594970703125</v>
      </c>
      <c r="B15">
        <v>179</v>
      </c>
      <c r="D15">
        <v>792.8809814453125</v>
      </c>
      <c r="E15">
        <v>73140</v>
      </c>
      <c r="J15">
        <f>'hidden params'!J15</f>
        <v>0</v>
      </c>
      <c r="K15">
        <f t="shared" si="0"/>
        <v>14</v>
      </c>
      <c r="L15">
        <f t="shared" si="1"/>
        <v>0</v>
      </c>
      <c r="M15">
        <f t="shared" si="8"/>
        <v>0</v>
      </c>
      <c r="N15">
        <f t="shared" si="2"/>
        <v>6.1661691371724794E-2</v>
      </c>
      <c r="O15">
        <f t="shared" si="9"/>
        <v>71457.717759949592</v>
      </c>
      <c r="P15">
        <f t="shared" si="3"/>
        <v>71457.717759949592</v>
      </c>
      <c r="Q15">
        <f t="shared" si="4"/>
        <v>-1682.2822400504083</v>
      </c>
      <c r="R15">
        <f t="shared" si="5"/>
        <v>2830073.5351890195</v>
      </c>
      <c r="S15">
        <f t="shared" si="6"/>
        <v>2830073.5351890195</v>
      </c>
      <c r="T15">
        <f t="shared" si="7"/>
        <v>0</v>
      </c>
    </row>
    <row r="16" spans="1:20" x14ac:dyDescent="0.25">
      <c r="A16">
        <v>785.60699462890625</v>
      </c>
      <c r="B16">
        <v>199.19999694824219</v>
      </c>
      <c r="D16">
        <v>793.385009765625</v>
      </c>
      <c r="E16">
        <v>33340</v>
      </c>
      <c r="F16">
        <v>174424107.16292846</v>
      </c>
      <c r="H16" t="s">
        <v>450</v>
      </c>
      <c r="I16">
        <f>I7/(I7+I10)</f>
        <v>0.5384323994919461</v>
      </c>
      <c r="J16">
        <f>'hidden params'!J16</f>
        <v>0</v>
      </c>
      <c r="K16">
        <f t="shared" si="0"/>
        <v>15</v>
      </c>
      <c r="L16">
        <f t="shared" si="1"/>
        <v>0</v>
      </c>
      <c r="M16">
        <f t="shared" si="8"/>
        <v>0</v>
      </c>
      <c r="N16">
        <f t="shared" si="2"/>
        <v>0</v>
      </c>
      <c r="O16">
        <f t="shared" si="9"/>
        <v>33144.111417367203</v>
      </c>
      <c r="P16">
        <f t="shared" si="3"/>
        <v>33144.111417367203</v>
      </c>
      <c r="Q16">
        <f t="shared" si="4"/>
        <v>-195.8885826327969</v>
      </c>
      <c r="R16">
        <f t="shared" si="5"/>
        <v>38372.336805886102</v>
      </c>
      <c r="S16">
        <f t="shared" si="6"/>
        <v>38372.336805886102</v>
      </c>
      <c r="T16">
        <f t="shared" si="7"/>
        <v>0</v>
      </c>
    </row>
    <row r="17" spans="1:20" x14ac:dyDescent="0.25">
      <c r="A17">
        <v>785.6199951171875</v>
      </c>
      <c r="B17">
        <v>200.5</v>
      </c>
      <c r="D17">
        <v>793.88897705078125</v>
      </c>
      <c r="E17">
        <v>12030</v>
      </c>
      <c r="F17">
        <v>174424107.16292843</v>
      </c>
      <c r="H17" t="s">
        <v>451</v>
      </c>
      <c r="I17">
        <f>I10/(I10+I7)</f>
        <v>0.46156760050805395</v>
      </c>
      <c r="J17">
        <f>'hidden params'!J17</f>
        <v>0</v>
      </c>
      <c r="K17">
        <f t="shared" si="0"/>
        <v>16</v>
      </c>
      <c r="L17">
        <f t="shared" si="1"/>
        <v>0</v>
      </c>
      <c r="M17">
        <f t="shared" si="8"/>
        <v>0</v>
      </c>
      <c r="N17">
        <f t="shared" si="2"/>
        <v>0</v>
      </c>
      <c r="O17">
        <f t="shared" si="9"/>
        <v>11715.810335845385</v>
      </c>
      <c r="P17">
        <f t="shared" si="3"/>
        <v>11715.810335845385</v>
      </c>
      <c r="Q17">
        <f t="shared" si="4"/>
        <v>-314.18966415461546</v>
      </c>
      <c r="R17">
        <f t="shared" si="5"/>
        <v>98715.145061590054</v>
      </c>
      <c r="S17">
        <f t="shared" si="6"/>
        <v>98715.145061590054</v>
      </c>
      <c r="T17">
        <f t="shared" si="7"/>
        <v>0</v>
      </c>
    </row>
    <row r="18" spans="1:20" x14ac:dyDescent="0.25">
      <c r="A18">
        <v>785.63201904296875</v>
      </c>
      <c r="B18">
        <v>241.5</v>
      </c>
      <c r="D18">
        <f>D17 + (1/$G$6)</f>
        <v>794.38897705078125</v>
      </c>
      <c r="E18">
        <v>0</v>
      </c>
      <c r="F18">
        <v>174424107.16973388</v>
      </c>
      <c r="J18">
        <f>'hidden params'!J18</f>
        <v>0</v>
      </c>
      <c r="K18">
        <f t="shared" si="0"/>
        <v>17</v>
      </c>
      <c r="L18">
        <f t="shared" si="1"/>
        <v>0</v>
      </c>
      <c r="M18">
        <f t="shared" si="8"/>
        <v>0</v>
      </c>
      <c r="N18">
        <f t="shared" si="2"/>
        <v>0</v>
      </c>
      <c r="O18">
        <f t="shared" si="9"/>
        <v>3371.458904155189</v>
      </c>
      <c r="P18">
        <f t="shared" si="3"/>
        <v>3371.458904155189</v>
      </c>
      <c r="Q18">
        <f t="shared" si="4"/>
        <v>3371.458904155189</v>
      </c>
      <c r="R18">
        <f t="shared" si="5"/>
        <v>11366735.142407307</v>
      </c>
      <c r="S18">
        <f t="shared" si="6"/>
        <v>11366735.142407307</v>
      </c>
      <c r="T18">
        <f t="shared" si="7"/>
        <v>0</v>
      </c>
    </row>
    <row r="19" spans="1:20" x14ac:dyDescent="0.25">
      <c r="A19">
        <v>785.64398193359375</v>
      </c>
      <c r="B19">
        <v>328.29998779296875</v>
      </c>
      <c r="D19">
        <f>D18 + (1/$G$6)</f>
        <v>794.88897705078125</v>
      </c>
      <c r="E19">
        <v>0</v>
      </c>
      <c r="H19" t="s">
        <v>441</v>
      </c>
      <c r="I19">
        <v>6613.7764719218885</v>
      </c>
      <c r="J19">
        <f>'hidden params'!J19</f>
        <v>0</v>
      </c>
      <c r="K19">
        <f t="shared" si="0"/>
        <v>18</v>
      </c>
      <c r="L19">
        <f t="shared" si="1"/>
        <v>0</v>
      </c>
      <c r="M19">
        <f t="shared" si="8"/>
        <v>0</v>
      </c>
      <c r="N19">
        <f t="shared" si="2"/>
        <v>0</v>
      </c>
      <c r="O19">
        <f t="shared" si="9"/>
        <v>824.52550775759926</v>
      </c>
      <c r="P19">
        <f t="shared" si="3"/>
        <v>824.52550775759926</v>
      </c>
      <c r="Q19">
        <f t="shared" si="4"/>
        <v>824.52550775759926</v>
      </c>
      <c r="R19">
        <f t="shared" si="5"/>
        <v>679842.31294292689</v>
      </c>
      <c r="S19">
        <f t="shared" si="6"/>
        <v>679842.31294292689</v>
      </c>
      <c r="T19">
        <f t="shared" si="7"/>
        <v>0</v>
      </c>
    </row>
    <row r="20" spans="1:20" x14ac:dyDescent="0.25">
      <c r="A20">
        <v>785.656005859375</v>
      </c>
      <c r="B20">
        <v>378.79998779296875</v>
      </c>
      <c r="D20">
        <f>D19 + (1/$G$6)</f>
        <v>795.38897705078125</v>
      </c>
      <c r="E20">
        <v>0</v>
      </c>
      <c r="F20">
        <v>0.12786826286312716</v>
      </c>
      <c r="H20" t="s">
        <v>444</v>
      </c>
      <c r="I20">
        <f>'hidden params'!I20</f>
        <v>0.86622543450233802</v>
      </c>
      <c r="J20">
        <f>'hidden params'!J20</f>
        <v>0</v>
      </c>
      <c r="K20">
        <f t="shared" si="0"/>
        <v>19</v>
      </c>
      <c r="L20">
        <f t="shared" si="1"/>
        <v>0</v>
      </c>
      <c r="M20">
        <f t="shared" si="8"/>
        <v>0</v>
      </c>
      <c r="N20">
        <f t="shared" si="2"/>
        <v>0</v>
      </c>
      <c r="O20">
        <f t="shared" si="9"/>
        <v>176.37866984066849</v>
      </c>
      <c r="P20">
        <f t="shared" si="3"/>
        <v>176.37866984066849</v>
      </c>
      <c r="Q20">
        <f t="shared" si="4"/>
        <v>176.37866984066849</v>
      </c>
      <c r="R20">
        <f t="shared" si="5"/>
        <v>31109.435174763541</v>
      </c>
      <c r="S20">
        <f t="shared" si="6"/>
        <v>31109.435174763541</v>
      </c>
      <c r="T20">
        <f t="shared" si="7"/>
        <v>0</v>
      </c>
    </row>
    <row r="21" spans="1:20" x14ac:dyDescent="0.25">
      <c r="A21">
        <v>785.66900634765625</v>
      </c>
      <c r="B21">
        <v>359.20001220703125</v>
      </c>
      <c r="E21">
        <v>0</v>
      </c>
      <c r="F21">
        <v>0.85503718968696363</v>
      </c>
      <c r="H21" t="s">
        <v>445</v>
      </c>
      <c r="I21">
        <f>'hidden params'!I21</f>
        <v>13.753941155366729</v>
      </c>
      <c r="J21">
        <f>'hidden params'!J21</f>
        <v>0</v>
      </c>
      <c r="K21" t="str">
        <f t="shared" si="0"/>
        <v/>
      </c>
      <c r="L21">
        <f t="shared" si="1"/>
        <v>0</v>
      </c>
      <c r="M21">
        <f t="shared" si="8"/>
        <v>0</v>
      </c>
      <c r="N21">
        <f t="shared" si="2"/>
        <v>0</v>
      </c>
      <c r="O21">
        <f t="shared" si="9"/>
        <v>33.666486778363485</v>
      </c>
      <c r="P21" t="str">
        <f t="shared" si="3"/>
        <v/>
      </c>
      <c r="Q21" t="str">
        <f t="shared" si="4"/>
        <v/>
      </c>
      <c r="R21" t="str">
        <f t="shared" si="5"/>
        <v/>
      </c>
      <c r="S21" t="str">
        <f t="shared" si="6"/>
        <v/>
      </c>
      <c r="T21" t="str">
        <f t="shared" si="7"/>
        <v/>
      </c>
    </row>
    <row r="22" spans="1:20" x14ac:dyDescent="0.25">
      <c r="A22">
        <v>785.6810302734375</v>
      </c>
      <c r="B22">
        <v>313.20001220703125</v>
      </c>
      <c r="E22">
        <v>0</v>
      </c>
      <c r="F22">
        <v>212852.64952395414</v>
      </c>
      <c r="H22" s="23" t="s">
        <v>452</v>
      </c>
      <c r="I22" s="23">
        <v>13.644195379451018</v>
      </c>
      <c r="J22">
        <f>'hidden params'!J22</f>
        <v>0</v>
      </c>
      <c r="K22" t="str">
        <f t="shared" si="0"/>
        <v/>
      </c>
      <c r="L22">
        <f t="shared" si="1"/>
        <v>0</v>
      </c>
      <c r="M22">
        <f t="shared" si="8"/>
        <v>0</v>
      </c>
      <c r="N22">
        <f t="shared" si="2"/>
        <v>0</v>
      </c>
      <c r="O22">
        <f t="shared" si="9"/>
        <v>5.785023973156056</v>
      </c>
      <c r="P22" t="str">
        <f t="shared" si="3"/>
        <v/>
      </c>
      <c r="Q22" t="str">
        <f t="shared" si="4"/>
        <v/>
      </c>
      <c r="R22" t="str">
        <f t="shared" si="5"/>
        <v/>
      </c>
      <c r="S22" t="str">
        <f t="shared" si="6"/>
        <v/>
      </c>
      <c r="T22" t="str">
        <f t="shared" si="7"/>
        <v/>
      </c>
    </row>
    <row r="23" spans="1:20" x14ac:dyDescent="0.25">
      <c r="A23">
        <v>785.6929931640625</v>
      </c>
      <c r="B23">
        <v>285.29998779296875</v>
      </c>
      <c r="E23">
        <v>0</v>
      </c>
      <c r="F23">
        <v>1.0009999999999999</v>
      </c>
      <c r="H23" s="24"/>
      <c r="I23" s="24"/>
      <c r="J23">
        <f>'hidden params'!J23</f>
        <v>0</v>
      </c>
      <c r="K23" t="str">
        <f t="shared" si="0"/>
        <v/>
      </c>
      <c r="L23">
        <f t="shared" si="1"/>
        <v>0</v>
      </c>
      <c r="M23">
        <f t="shared" si="8"/>
        <v>0</v>
      </c>
      <c r="N23">
        <f t="shared" si="2"/>
        <v>0</v>
      </c>
      <c r="O23">
        <f t="shared" si="9"/>
        <v>0.86134189627510538</v>
      </c>
      <c r="P23" t="str">
        <f t="shared" si="3"/>
        <v/>
      </c>
      <c r="Q23" t="str">
        <f t="shared" si="4"/>
        <v/>
      </c>
      <c r="R23" t="str">
        <f t="shared" si="5"/>
        <v/>
      </c>
      <c r="S23" t="str">
        <f t="shared" si="6"/>
        <v/>
      </c>
      <c r="T23" t="str">
        <f t="shared" si="7"/>
        <v/>
      </c>
    </row>
    <row r="24" spans="1:20" x14ac:dyDescent="0.25">
      <c r="A24">
        <v>785.70501708984375</v>
      </c>
      <c r="B24">
        <v>302.70001220703125</v>
      </c>
      <c r="E24">
        <v>0</v>
      </c>
      <c r="F24">
        <v>13.644195379451018</v>
      </c>
      <c r="H24" t="s">
        <v>443</v>
      </c>
      <c r="I24">
        <v>66978207191.511856</v>
      </c>
      <c r="J24">
        <f>'hidden params'!J24</f>
        <v>0</v>
      </c>
      <c r="K24" t="str">
        <f t="shared" si="0"/>
        <v/>
      </c>
      <c r="L24">
        <f t="shared" si="1"/>
        <v>0</v>
      </c>
      <c r="M24">
        <f t="shared" si="8"/>
        <v>0</v>
      </c>
      <c r="N24">
        <f t="shared" si="2"/>
        <v>0</v>
      </c>
      <c r="O24">
        <f t="shared" si="9"/>
        <v>8.3955025969383965E-2</v>
      </c>
      <c r="P24" t="str">
        <f t="shared" si="3"/>
        <v/>
      </c>
      <c r="Q24" t="str">
        <f t="shared" si="4"/>
        <v/>
      </c>
      <c r="R24" t="str">
        <f t="shared" si="5"/>
        <v/>
      </c>
      <c r="S24" t="str">
        <f t="shared" si="6"/>
        <v/>
      </c>
      <c r="T24" t="str">
        <f t="shared" si="7"/>
        <v/>
      </c>
    </row>
    <row r="25" spans="1:20" x14ac:dyDescent="0.25">
      <c r="A25">
        <v>785.718017578125</v>
      </c>
      <c r="B25">
        <v>314.5</v>
      </c>
      <c r="E25">
        <v>0</v>
      </c>
      <c r="H25" t="s">
        <v>446</v>
      </c>
      <c r="I25">
        <v>66978207191.511856</v>
      </c>
      <c r="J25">
        <f>'hidden params'!J25</f>
        <v>0</v>
      </c>
      <c r="K25" t="str">
        <f t="shared" si="0"/>
        <v/>
      </c>
      <c r="L25">
        <f t="shared" si="1"/>
        <v>0</v>
      </c>
      <c r="M25">
        <f t="shared" si="8"/>
        <v>0</v>
      </c>
      <c r="N25">
        <f t="shared" si="2"/>
        <v>0</v>
      </c>
      <c r="O25">
        <f t="shared" si="9"/>
        <v>0</v>
      </c>
      <c r="P25" t="str">
        <f t="shared" si="3"/>
        <v/>
      </c>
      <c r="Q25" t="str">
        <f t="shared" si="4"/>
        <v/>
      </c>
      <c r="R25" t="str">
        <f t="shared" si="5"/>
        <v/>
      </c>
      <c r="S25" t="str">
        <f t="shared" si="6"/>
        <v/>
      </c>
      <c r="T25" t="str">
        <f t="shared" si="7"/>
        <v/>
      </c>
    </row>
    <row r="26" spans="1:20" x14ac:dyDescent="0.25">
      <c r="A26">
        <v>785.72998046875</v>
      </c>
      <c r="B26">
        <v>311.5</v>
      </c>
      <c r="E26">
        <v>0</v>
      </c>
      <c r="H26" t="s">
        <v>447</v>
      </c>
      <c r="I26">
        <v>13.094626130418495</v>
      </c>
      <c r="J26">
        <f>'hidden params'!J26</f>
        <v>0</v>
      </c>
      <c r="K26" t="str">
        <f t="shared" si="0"/>
        <v/>
      </c>
      <c r="L26">
        <f t="shared" si="1"/>
        <v>0</v>
      </c>
      <c r="M26">
        <f t="shared" si="8"/>
        <v>0</v>
      </c>
      <c r="N26">
        <f t="shared" si="2"/>
        <v>0</v>
      </c>
      <c r="O26">
        <f t="shared" si="9"/>
        <v>0</v>
      </c>
      <c r="P26" t="str">
        <f t="shared" si="3"/>
        <v/>
      </c>
      <c r="Q26" t="str">
        <f t="shared" si="4"/>
        <v/>
      </c>
      <c r="R26" t="str">
        <f t="shared" si="5"/>
        <v/>
      </c>
      <c r="S26" t="str">
        <f t="shared" si="6"/>
        <v/>
      </c>
      <c r="T26" t="str">
        <f t="shared" si="7"/>
        <v/>
      </c>
    </row>
    <row r="27" spans="1:20" x14ac:dyDescent="0.25">
      <c r="A27">
        <v>785.74200439453125</v>
      </c>
      <c r="B27">
        <v>382.79998779296875</v>
      </c>
      <c r="E27">
        <v>0</v>
      </c>
      <c r="H27" t="s">
        <v>468</v>
      </c>
      <c r="I27">
        <f xml:space="preserve"> 1 + 1.5*EXP(-(I22 * 0.000239 * I19))</f>
        <v>1.0000000006449725</v>
      </c>
      <c r="J27">
        <f>'hidden params'!J27</f>
        <v>0</v>
      </c>
      <c r="K27" t="str">
        <f t="shared" si="0"/>
        <v/>
      </c>
      <c r="L27">
        <f t="shared" si="1"/>
        <v>0</v>
      </c>
      <c r="M27">
        <f t="shared" si="8"/>
        <v>0</v>
      </c>
      <c r="N27">
        <f t="shared" si="2"/>
        <v>0</v>
      </c>
      <c r="O27">
        <f t="shared" si="9"/>
        <v>0</v>
      </c>
      <c r="P27" t="str">
        <f t="shared" si="3"/>
        <v/>
      </c>
      <c r="Q27" t="str">
        <f t="shared" si="4"/>
        <v/>
      </c>
      <c r="R27" t="str">
        <f t="shared" si="5"/>
        <v/>
      </c>
      <c r="S27" t="str">
        <f t="shared" si="6"/>
        <v/>
      </c>
      <c r="T27" t="str">
        <f t="shared" si="7"/>
        <v/>
      </c>
    </row>
    <row r="28" spans="1:20" x14ac:dyDescent="0.25">
      <c r="A28">
        <v>785.7540283203125</v>
      </c>
      <c r="B28">
        <v>490.5</v>
      </c>
      <c r="E28">
        <v>0</v>
      </c>
      <c r="H28" t="s">
        <v>467</v>
      </c>
      <c r="I28">
        <f>(2^0.5)*(ABS((I3*I8)-I22*I11))/((((I3*I8*(1-I8))+(I22*I11*(1-I11))))^0.5)</f>
        <v>12.152957665341717</v>
      </c>
      <c r="J28">
        <f>'hidden params'!J28</f>
        <v>0</v>
      </c>
      <c r="K28" t="str">
        <f t="shared" si="0"/>
        <v/>
      </c>
      <c r="L28">
        <f t="shared" si="1"/>
        <v>0</v>
      </c>
      <c r="M28">
        <f t="shared" si="8"/>
        <v>0</v>
      </c>
      <c r="N28">
        <f t="shared" si="2"/>
        <v>0</v>
      </c>
      <c r="O28">
        <f t="shared" si="9"/>
        <v>0</v>
      </c>
      <c r="P28" t="str">
        <f t="shared" si="3"/>
        <v/>
      </c>
      <c r="Q28" t="str">
        <f t="shared" si="4"/>
        <v/>
      </c>
      <c r="R28" t="str">
        <f t="shared" si="5"/>
        <v/>
      </c>
      <c r="S28" t="str">
        <f t="shared" si="6"/>
        <v/>
      </c>
      <c r="T28" t="str">
        <f t="shared" si="7"/>
        <v/>
      </c>
    </row>
    <row r="29" spans="1:20" x14ac:dyDescent="0.25">
      <c r="A29">
        <v>785.76702880859375</v>
      </c>
      <c r="B29">
        <v>637.5</v>
      </c>
      <c r="H29" t="s">
        <v>469</v>
      </c>
      <c r="I29">
        <f>(I24-I25)/I25</f>
        <v>0</v>
      </c>
      <c r="J29">
        <f>'hidden params'!J29</f>
        <v>0</v>
      </c>
      <c r="K29" t="str">
        <f t="shared" si="0"/>
        <v/>
      </c>
      <c r="L29">
        <f t="shared" si="1"/>
        <v>0</v>
      </c>
      <c r="M29">
        <f t="shared" si="8"/>
        <v>0</v>
      </c>
      <c r="N29">
        <f t="shared" si="2"/>
        <v>0</v>
      </c>
      <c r="O29">
        <f t="shared" si="9"/>
        <v>0</v>
      </c>
      <c r="P29" t="str">
        <f t="shared" si="3"/>
        <v/>
      </c>
      <c r="Q29" t="str">
        <f t="shared" si="4"/>
        <v/>
      </c>
      <c r="R29" t="str">
        <f t="shared" si="5"/>
        <v/>
      </c>
      <c r="S29" t="str">
        <f t="shared" si="6"/>
        <v/>
      </c>
      <c r="T29" t="str">
        <f t="shared" si="7"/>
        <v/>
      </c>
    </row>
    <row r="30" spans="1:20" x14ac:dyDescent="0.25">
      <c r="A30">
        <v>785.77899169921875</v>
      </c>
      <c r="B30">
        <v>850.5</v>
      </c>
      <c r="H30" t="s">
        <v>470</v>
      </c>
      <c r="I30">
        <f>(I25-I6)/I6</f>
        <v>382.99627368565484</v>
      </c>
      <c r="J30">
        <f>'hidden params'!J30</f>
        <v>0</v>
      </c>
      <c r="K30" t="str">
        <f t="shared" si="0"/>
        <v/>
      </c>
      <c r="L30">
        <f t="shared" si="1"/>
        <v>0</v>
      </c>
      <c r="M30">
        <f t="shared" si="8"/>
        <v>0</v>
      </c>
      <c r="N30">
        <f t="shared" si="2"/>
        <v>0</v>
      </c>
      <c r="O30">
        <f t="shared" si="9"/>
        <v>0</v>
      </c>
      <c r="P30" t="str">
        <f t="shared" si="3"/>
        <v/>
      </c>
      <c r="Q30" t="str">
        <f t="shared" si="4"/>
        <v/>
      </c>
      <c r="R30" t="str">
        <f t="shared" si="5"/>
        <v/>
      </c>
      <c r="S30" t="str">
        <f t="shared" si="6"/>
        <v/>
      </c>
      <c r="T30" t="str">
        <f t="shared" si="7"/>
        <v/>
      </c>
    </row>
    <row r="31" spans="1:20" x14ac:dyDescent="0.25">
      <c r="A31">
        <v>785.791015625</v>
      </c>
      <c r="B31">
        <v>1541</v>
      </c>
      <c r="H31" t="s">
        <v>471</v>
      </c>
      <c r="I31">
        <f>(0.25* 0.0058*I22*I19)*EXP(-((I17-0.5)^2)/(2*((0.174318)^2)))</f>
        <v>127.70570064514226</v>
      </c>
      <c r="J31">
        <f>'hidden params'!J31</f>
        <v>0</v>
      </c>
    </row>
    <row r="32" spans="1:20" x14ac:dyDescent="0.25">
      <c r="A32">
        <v>785.802978515625</v>
      </c>
      <c r="B32">
        <v>6815</v>
      </c>
      <c r="H32" t="s">
        <v>494</v>
      </c>
      <c r="I32">
        <f xml:space="preserve"> ($R$69 / 100)^-1</f>
        <v>65.96458047077364</v>
      </c>
      <c r="J32">
        <f>'hidden params'!J32</f>
        <v>0</v>
      </c>
    </row>
    <row r="33" spans="1:20" x14ac:dyDescent="0.25">
      <c r="A33">
        <v>785.81597900390625</v>
      </c>
      <c r="B33">
        <v>39380</v>
      </c>
      <c r="F33">
        <v>9857</v>
      </c>
      <c r="H33" t="s">
        <v>495</v>
      </c>
      <c r="I33">
        <f xml:space="preserve"> ($R$72 / 100)^-1</f>
        <v>40.754068458727559</v>
      </c>
    </row>
    <row r="34" spans="1:20" x14ac:dyDescent="0.25">
      <c r="A34">
        <v>785.8280029296875</v>
      </c>
      <c r="B34">
        <v>122800</v>
      </c>
      <c r="L34" t="s">
        <v>481</v>
      </c>
      <c r="M34" t="s">
        <v>482</v>
      </c>
      <c r="N34" t="s">
        <v>483</v>
      </c>
      <c r="O34" t="s">
        <v>484</v>
      </c>
      <c r="P34" t="s">
        <v>485</v>
      </c>
    </row>
    <row r="35" spans="1:20" ht="15.75" thickBot="1" x14ac:dyDescent="0.3">
      <c r="A35">
        <v>785.84002685546875</v>
      </c>
      <c r="B35">
        <v>184300</v>
      </c>
      <c r="L35">
        <v>0.99867754458873492</v>
      </c>
      <c r="M35">
        <v>0.99606609752319664</v>
      </c>
      <c r="N35">
        <v>0.99955581747281963</v>
      </c>
      <c r="O35">
        <v>0.99735683806578468</v>
      </c>
      <c r="P35">
        <v>0.9964128516607077</v>
      </c>
    </row>
    <row r="36" spans="1:20" x14ac:dyDescent="0.25">
      <c r="A36">
        <v>785.85198974609375</v>
      </c>
      <c r="B36">
        <v>136900</v>
      </c>
      <c r="G36" s="15">
        <v>30</v>
      </c>
      <c r="H36" s="16" t="s">
        <v>504</v>
      </c>
      <c r="I36" s="19" t="s">
        <v>505</v>
      </c>
      <c r="J36" t="s">
        <v>489</v>
      </c>
      <c r="K36" t="s">
        <v>490</v>
      </c>
      <c r="L36" t="s">
        <v>491</v>
      </c>
      <c r="M36" t="s">
        <v>492</v>
      </c>
      <c r="N36" t="s">
        <v>482</v>
      </c>
      <c r="O36" t="s">
        <v>483</v>
      </c>
      <c r="P36" t="s">
        <v>478</v>
      </c>
      <c r="Q36" t="s">
        <v>479</v>
      </c>
      <c r="R36" t="s">
        <v>493</v>
      </c>
      <c r="S36" t="s">
        <v>478</v>
      </c>
      <c r="T36" t="s">
        <v>479</v>
      </c>
    </row>
    <row r="37" spans="1:20" x14ac:dyDescent="0.25">
      <c r="A37">
        <v>785.864990234375</v>
      </c>
      <c r="B37">
        <v>50350</v>
      </c>
      <c r="G37" s="14" t="s">
        <v>456</v>
      </c>
      <c r="H37" s="13">
        <f>AVERAGE(K101:K110)</f>
        <v>0.12145842436786239</v>
      </c>
      <c r="I37" s="20">
        <f>STDEV(K101:K110)</f>
        <v>4.4973703688394449E-2</v>
      </c>
      <c r="J37">
        <v>1.0009999999999999</v>
      </c>
      <c r="K37">
        <v>1.7677755827594037</v>
      </c>
      <c r="L37">
        <v>0.56624834609237673</v>
      </c>
      <c r="M37">
        <v>2.1447866879178044</v>
      </c>
      <c r="N37">
        <v>-2.7905015371285082</v>
      </c>
      <c r="O37">
        <v>4.7925015371285076</v>
      </c>
      <c r="P37">
        <v>0.58018927166165812</v>
      </c>
      <c r="Q37" s="12" t="s">
        <v>486</v>
      </c>
      <c r="R37">
        <v>176.60095731862177</v>
      </c>
      <c r="S37">
        <v>0.99914801370411821</v>
      </c>
      <c r="T37" s="12" t="s">
        <v>486</v>
      </c>
    </row>
    <row r="38" spans="1:20" x14ac:dyDescent="0.25">
      <c r="A38">
        <v>785.87701416015625</v>
      </c>
      <c r="B38">
        <v>10270</v>
      </c>
      <c r="G38" s="14" t="s">
        <v>458</v>
      </c>
      <c r="H38" s="13">
        <f>AVERAGE(M101:M110)</f>
        <v>11.6817812962682</v>
      </c>
      <c r="I38" s="20">
        <f>STDEV(M101:M110)</f>
        <v>5.0305457901431296E-2</v>
      </c>
      <c r="J38">
        <v>0.12786826286581207</v>
      </c>
      <c r="K38">
        <v>0.20945949302654043</v>
      </c>
      <c r="L38">
        <v>0.61046773778646546</v>
      </c>
      <c r="M38">
        <v>2.1447866879178044</v>
      </c>
      <c r="N38">
        <v>-0.32137766943552404</v>
      </c>
      <c r="O38">
        <v>0.57711419516714813</v>
      </c>
      <c r="P38">
        <v>0.55133408648762949</v>
      </c>
      <c r="Q38" s="12" t="s">
        <v>486</v>
      </c>
      <c r="R38">
        <v>163.80882036878228</v>
      </c>
      <c r="S38">
        <v>0.99869790763137234</v>
      </c>
      <c r="T38" s="12" t="s">
        <v>486</v>
      </c>
    </row>
    <row r="39" spans="1:20" x14ac:dyDescent="0.25">
      <c r="A39">
        <v>785.88897705078125</v>
      </c>
      <c r="B39">
        <v>2299</v>
      </c>
      <c r="G39" s="14" t="s">
        <v>460</v>
      </c>
      <c r="H39" s="13" t="e">
        <f>AVERAGE(O101:O110)</f>
        <v>#DIV/0!</v>
      </c>
      <c r="I39" s="20" t="e">
        <f>STDEV(O101:O110)</f>
        <v>#DIV/0!</v>
      </c>
      <c r="J39">
        <v>212852.64952320175</v>
      </c>
      <c r="K39">
        <v>3226.771837512058</v>
      </c>
      <c r="L39">
        <v>65.964580156779164</v>
      </c>
      <c r="M39">
        <v>2.1447866879178044</v>
      </c>
      <c r="N39">
        <v>205931.91224115781</v>
      </c>
      <c r="O39">
        <v>219773.38680524568</v>
      </c>
      <c r="P39">
        <v>7.3201025678458641E-19</v>
      </c>
      <c r="Q39" t="s">
        <v>480</v>
      </c>
      <c r="R39">
        <v>1.5159650794764139</v>
      </c>
      <c r="S39">
        <v>1.2492267629371093E-16</v>
      </c>
      <c r="T39" t="s">
        <v>480</v>
      </c>
    </row>
    <row r="40" spans="1:20" x14ac:dyDescent="0.25">
      <c r="A40">
        <v>785.9010009765625</v>
      </c>
      <c r="B40">
        <v>1196</v>
      </c>
      <c r="G40" s="14" t="s">
        <v>506</v>
      </c>
      <c r="H40" s="13">
        <f>AVERAGE(Q101:Q110)</f>
        <v>0.53764334311156159</v>
      </c>
      <c r="I40" s="20">
        <f>STDEV(Q101:Q110)</f>
        <v>1.1371555700458634E-2</v>
      </c>
      <c r="J40">
        <v>13.644195379453221</v>
      </c>
      <c r="K40">
        <v>0.18935109085224991</v>
      </c>
      <c r="L40">
        <v>72.057653948768348</v>
      </c>
      <c r="M40">
        <v>2.1447866879178044</v>
      </c>
      <c r="N40">
        <v>13.2380776804506</v>
      </c>
      <c r="O40">
        <v>14.050313078455842</v>
      </c>
      <c r="P40">
        <v>2.1321983387929048E-19</v>
      </c>
      <c r="Q40" t="s">
        <v>480</v>
      </c>
      <c r="R40">
        <v>1.3877776269415896</v>
      </c>
      <c r="S40">
        <v>3.6428822124595021E-17</v>
      </c>
      <c r="T40" t="s">
        <v>480</v>
      </c>
    </row>
    <row r="41" spans="1:20" x14ac:dyDescent="0.25">
      <c r="A41">
        <v>785.91302490234375</v>
      </c>
      <c r="B41">
        <v>1232</v>
      </c>
      <c r="G41" s="14" t="s">
        <v>507</v>
      </c>
      <c r="H41" s="13">
        <f>AVERAGE(R101:R110)</f>
        <v>0.46235665688843836</v>
      </c>
      <c r="I41" s="20">
        <f>STDEV(R101:R110)</f>
        <v>1.1371555700458608E-2</v>
      </c>
      <c r="J41">
        <v>0.85503718968647713</v>
      </c>
      <c r="K41">
        <v>1.1828342796981436E-2</v>
      </c>
      <c r="L41">
        <v>72.287149972072214</v>
      </c>
      <c r="M41">
        <v>2.1447866879178044</v>
      </c>
      <c r="N41">
        <v>0.82966791751538294</v>
      </c>
      <c r="O41">
        <v>0.88040646185757132</v>
      </c>
      <c r="P41">
        <v>2.0395878201951422E-19</v>
      </c>
      <c r="Q41" t="s">
        <v>480</v>
      </c>
      <c r="R41">
        <v>1.3833717339614926</v>
      </c>
      <c r="S41">
        <v>3.4847861168190291E-17</v>
      </c>
      <c r="T41" t="s">
        <v>480</v>
      </c>
    </row>
    <row r="42" spans="1:20" ht="15.75" thickBot="1" x14ac:dyDescent="0.3">
      <c r="A42">
        <v>785.926025390625</v>
      </c>
      <c r="B42">
        <v>1105</v>
      </c>
      <c r="G42" s="17" t="s">
        <v>508</v>
      </c>
      <c r="H42" s="18">
        <f>AVERAGE(S101:S110)</f>
        <v>0</v>
      </c>
      <c r="I42" s="21">
        <f>STDEV(S101:S110)</f>
        <v>0</v>
      </c>
      <c r="J42">
        <v>182466.52095066948</v>
      </c>
      <c r="K42">
        <v>4477.2590356609462</v>
      </c>
      <c r="L42">
        <v>40.754068392590383</v>
      </c>
      <c r="M42">
        <v>2.1447866879178044</v>
      </c>
      <c r="N42">
        <v>172863.75537262417</v>
      </c>
      <c r="O42">
        <v>192069.28652871479</v>
      </c>
      <c r="P42">
        <v>5.9938560209912679E-16</v>
      </c>
      <c r="Q42" t="s">
        <v>480</v>
      </c>
      <c r="R42">
        <v>2.4537427536481555</v>
      </c>
      <c r="S42">
        <v>1.0113734729527438E-13</v>
      </c>
      <c r="T42" t="s">
        <v>480</v>
      </c>
    </row>
    <row r="43" spans="1:20" x14ac:dyDescent="0.25">
      <c r="A43">
        <v>785.93798828125</v>
      </c>
      <c r="B43">
        <v>801.79998779296875</v>
      </c>
      <c r="F43">
        <v>85.614664495558969</v>
      </c>
    </row>
    <row r="44" spans="1:20" x14ac:dyDescent="0.25">
      <c r="A44">
        <v>785.95001220703125</v>
      </c>
      <c r="B44">
        <v>594.20001220703125</v>
      </c>
      <c r="F44">
        <f xml:space="preserve"> $F$51 / 2</f>
        <v>85.614664495558969</v>
      </c>
    </row>
    <row r="45" spans="1:20" x14ac:dyDescent="0.25">
      <c r="A45">
        <v>785.96197509765625</v>
      </c>
      <c r="B45">
        <v>521</v>
      </c>
    </row>
    <row r="46" spans="1:20" x14ac:dyDescent="0.25">
      <c r="A46">
        <v>785.9749755859375</v>
      </c>
      <c r="B46">
        <v>536.5</v>
      </c>
    </row>
    <row r="47" spans="1:20" x14ac:dyDescent="0.25">
      <c r="A47">
        <v>785.98699951171875</v>
      </c>
      <c r="B47">
        <v>512</v>
      </c>
      <c r="I47" t="s">
        <v>496</v>
      </c>
      <c r="J47" t="s">
        <v>497</v>
      </c>
      <c r="K47" t="s">
        <v>467</v>
      </c>
    </row>
    <row r="48" spans="1:20" x14ac:dyDescent="0.25">
      <c r="A48">
        <v>785.9990234375</v>
      </c>
      <c r="B48">
        <v>385.70001220703125</v>
      </c>
      <c r="I48">
        <f>MIN(I32:I34)</f>
        <v>40.754068458727559</v>
      </c>
      <c r="J48">
        <f>I30</f>
        <v>382.99627368565484</v>
      </c>
      <c r="K48">
        <f>I28</f>
        <v>12.152957665341717</v>
      </c>
    </row>
    <row r="49" spans="1:16" x14ac:dyDescent="0.25">
      <c r="A49">
        <v>786.010986328125</v>
      </c>
      <c r="B49">
        <v>312.70001220703125</v>
      </c>
      <c r="I49">
        <f>8</f>
        <v>8</v>
      </c>
      <c r="J49">
        <f>J50*2</f>
        <v>255.41140129028452</v>
      </c>
      <c r="K49">
        <v>2</v>
      </c>
    </row>
    <row r="50" spans="1:16" x14ac:dyDescent="0.25">
      <c r="A50">
        <v>786.02398681640625</v>
      </c>
      <c r="B50">
        <v>338.20001220703125</v>
      </c>
      <c r="E50" t="s">
        <v>437</v>
      </c>
      <c r="F50">
        <f>MEDIAN(F54:F75)</f>
        <v>137.69999694824219</v>
      </c>
      <c r="I50">
        <f>4</f>
        <v>4</v>
      </c>
      <c r="J50">
        <f>I31</f>
        <v>127.70570064514226</v>
      </c>
      <c r="K50">
        <v>1.5</v>
      </c>
    </row>
    <row r="51" spans="1:16" x14ac:dyDescent="0.25">
      <c r="A51">
        <v>786.0360107421875</v>
      </c>
      <c r="B51">
        <v>298.70001220703125</v>
      </c>
      <c r="E51" t="s">
        <v>438</v>
      </c>
      <c r="F51">
        <f>AVERAGE(F54:F75)</f>
        <v>171.22932899111794</v>
      </c>
      <c r="I51">
        <f>2</f>
        <v>2</v>
      </c>
      <c r="J51">
        <f>J50/2</f>
        <v>63.852850322571129</v>
      </c>
      <c r="K51">
        <v>1</v>
      </c>
    </row>
    <row r="52" spans="1:16" x14ac:dyDescent="0.25">
      <c r="A52">
        <v>786.0479736328125</v>
      </c>
      <c r="B52">
        <v>231.30000305175781</v>
      </c>
      <c r="E52" t="s">
        <v>439</v>
      </c>
      <c r="F52">
        <f>SUM(E$1:E$19)</f>
        <v>910717</v>
      </c>
    </row>
    <row r="53" spans="1:16" x14ac:dyDescent="0.25">
      <c r="A53">
        <v>786.05999755859375</v>
      </c>
      <c r="B53">
        <v>335.5</v>
      </c>
      <c r="E53" t="s">
        <v>440</v>
      </c>
      <c r="F53">
        <f>ABS(F52/F50)</f>
        <v>6613.7764719218885</v>
      </c>
    </row>
    <row r="54" spans="1:16" x14ac:dyDescent="0.25">
      <c r="A54">
        <v>786.072998046875</v>
      </c>
      <c r="B54">
        <v>510.29998779296875</v>
      </c>
      <c r="F54">
        <f>AVERAGE(B1:B10)</f>
        <v>125.27500000000001</v>
      </c>
    </row>
    <row r="55" spans="1:16" x14ac:dyDescent="0.25">
      <c r="A55">
        <v>786.08502197265625</v>
      </c>
      <c r="B55">
        <v>499.5</v>
      </c>
      <c r="F55">
        <v>499.5</v>
      </c>
    </row>
    <row r="56" spans="1:16" x14ac:dyDescent="0.25">
      <c r="A56">
        <v>786.09698486328125</v>
      </c>
      <c r="B56">
        <v>376.79998779296875</v>
      </c>
      <c r="F56">
        <v>516.5</v>
      </c>
    </row>
    <row r="57" spans="1:16" x14ac:dyDescent="0.25">
      <c r="A57">
        <v>786.1090087890625</v>
      </c>
      <c r="B57">
        <v>372.5</v>
      </c>
      <c r="F57">
        <v>202.5</v>
      </c>
    </row>
    <row r="58" spans="1:16" x14ac:dyDescent="0.25">
      <c r="A58">
        <v>786.12200927734375</v>
      </c>
      <c r="B58">
        <v>416.79998779296875</v>
      </c>
      <c r="F58">
        <v>161.69999694824219</v>
      </c>
    </row>
    <row r="59" spans="1:16" x14ac:dyDescent="0.25">
      <c r="A59">
        <v>786.13397216796875</v>
      </c>
      <c r="B59">
        <v>370.79998779296875</v>
      </c>
      <c r="F59">
        <v>102.5</v>
      </c>
    </row>
    <row r="60" spans="1:16" x14ac:dyDescent="0.25">
      <c r="A60">
        <v>786.14599609375</v>
      </c>
      <c r="B60">
        <v>311.20001220703125</v>
      </c>
      <c r="F60">
        <v>95.75</v>
      </c>
    </row>
    <row r="61" spans="1:16" x14ac:dyDescent="0.25">
      <c r="A61">
        <v>786.15802001953125</v>
      </c>
      <c r="B61">
        <v>304.70001220703125</v>
      </c>
      <c r="F61">
        <v>67</v>
      </c>
    </row>
    <row r="62" spans="1:16" x14ac:dyDescent="0.25">
      <c r="A62">
        <v>786.1710205078125</v>
      </c>
      <c r="B62">
        <v>337</v>
      </c>
      <c r="F62">
        <v>48.25</v>
      </c>
    </row>
    <row r="63" spans="1:16" x14ac:dyDescent="0.25">
      <c r="A63">
        <v>786.1829833984375</v>
      </c>
      <c r="B63">
        <v>318.29998779296875</v>
      </c>
      <c r="F63">
        <v>32.5</v>
      </c>
    </row>
    <row r="64" spans="1:16" x14ac:dyDescent="0.25">
      <c r="A64">
        <v>786.19500732421875</v>
      </c>
      <c r="B64">
        <v>231</v>
      </c>
      <c r="F64">
        <v>105.5</v>
      </c>
      <c r="L64" t="s">
        <v>481</v>
      </c>
      <c r="M64" t="s">
        <v>482</v>
      </c>
      <c r="N64" t="s">
        <v>483</v>
      </c>
      <c r="O64" t="s">
        <v>484</v>
      </c>
      <c r="P64" t="s">
        <v>485</v>
      </c>
    </row>
    <row r="65" spans="1:20" x14ac:dyDescent="0.25">
      <c r="A65">
        <v>786.20697021484375</v>
      </c>
      <c r="B65">
        <v>246.69999694824219</v>
      </c>
      <c r="F65">
        <v>160.30000305175781</v>
      </c>
      <c r="I65" t="s">
        <v>487</v>
      </c>
      <c r="L65">
        <v>0.99867754458873492</v>
      </c>
      <c r="M65">
        <v>0.99606609752319664</v>
      </c>
      <c r="N65">
        <v>0.99955581747281963</v>
      </c>
      <c r="O65">
        <v>0.99735683806578468</v>
      </c>
      <c r="P65">
        <v>0.9964128516607077</v>
      </c>
    </row>
    <row r="66" spans="1:20" x14ac:dyDescent="0.25">
      <c r="A66">
        <v>786.218994140625</v>
      </c>
      <c r="B66">
        <v>367.5</v>
      </c>
      <c r="F66">
        <v>169</v>
      </c>
      <c r="I66" t="s">
        <v>488</v>
      </c>
      <c r="J66" t="s">
        <v>489</v>
      </c>
      <c r="K66" t="s">
        <v>490</v>
      </c>
      <c r="L66" t="s">
        <v>491</v>
      </c>
      <c r="M66" t="s">
        <v>492</v>
      </c>
      <c r="N66" t="s">
        <v>482</v>
      </c>
      <c r="O66" t="s">
        <v>483</v>
      </c>
      <c r="P66" t="s">
        <v>478</v>
      </c>
      <c r="Q66" t="s">
        <v>479</v>
      </c>
      <c r="R66" t="s">
        <v>493</v>
      </c>
      <c r="S66" t="s">
        <v>478</v>
      </c>
      <c r="T66" t="s">
        <v>479</v>
      </c>
    </row>
    <row r="67" spans="1:20" x14ac:dyDescent="0.25">
      <c r="A67">
        <v>786.23199462890625</v>
      </c>
      <c r="B67">
        <v>435.29998779296875</v>
      </c>
      <c r="F67">
        <v>256</v>
      </c>
      <c r="I67" t="s">
        <v>472</v>
      </c>
      <c r="J67">
        <v>1.0009999999999999</v>
      </c>
      <c r="K67">
        <v>1.7677756005797645</v>
      </c>
      <c r="L67">
        <v>0.56624834038421457</v>
      </c>
      <c r="M67">
        <v>2.1447866879178044</v>
      </c>
      <c r="N67">
        <v>-2.7905015753493805</v>
      </c>
      <c r="O67">
        <v>4.7925015753493803</v>
      </c>
      <c r="P67">
        <v>0.58018927543677457</v>
      </c>
      <c r="Q67" s="12" t="s">
        <v>486</v>
      </c>
      <c r="R67">
        <v>176.60095909887758</v>
      </c>
      <c r="S67">
        <v>0.99914801375278517</v>
      </c>
      <c r="T67" s="12" t="s">
        <v>486</v>
      </c>
    </row>
    <row r="68" spans="1:20" x14ac:dyDescent="0.25">
      <c r="A68">
        <v>786.2440185546875</v>
      </c>
      <c r="B68">
        <v>479.79998779296875</v>
      </c>
      <c r="F68">
        <v>301.5</v>
      </c>
      <c r="I68" t="s">
        <v>473</v>
      </c>
      <c r="J68">
        <v>0.12786826286312716</v>
      </c>
      <c r="K68">
        <v>0.20945949503449723</v>
      </c>
      <c r="L68">
        <v>0.61046773192147585</v>
      </c>
      <c r="M68">
        <v>2.1447866879178044</v>
      </c>
      <c r="N68">
        <v>-0.32137767374484794</v>
      </c>
      <c r="O68">
        <v>0.57711419947110232</v>
      </c>
      <c r="P68">
        <v>0.55133409026237579</v>
      </c>
      <c r="Q68" s="12" t="s">
        <v>486</v>
      </c>
      <c r="R68">
        <v>163.80882194255429</v>
      </c>
      <c r="S68">
        <v>0.99869790770160394</v>
      </c>
      <c r="T68" s="12" t="s">
        <v>486</v>
      </c>
    </row>
    <row r="69" spans="1:20" x14ac:dyDescent="0.25">
      <c r="A69">
        <v>786.2559814453125</v>
      </c>
      <c r="B69">
        <v>534.5</v>
      </c>
      <c r="F69">
        <v>169.5</v>
      </c>
      <c r="I69" t="s">
        <v>474</v>
      </c>
      <c r="J69">
        <v>212852.64952395414</v>
      </c>
      <c r="K69">
        <v>3226.7718221638802</v>
      </c>
      <c r="L69">
        <v>65.964580470773626</v>
      </c>
      <c r="M69">
        <v>2.1447866879178044</v>
      </c>
      <c r="N69">
        <v>205931.91227482876</v>
      </c>
      <c r="O69">
        <v>219773.38677307952</v>
      </c>
      <c r="P69">
        <v>7.3201020814962073E-19</v>
      </c>
      <c r="Q69" t="s">
        <v>480</v>
      </c>
      <c r="R69">
        <v>1.5159650722603497</v>
      </c>
      <c r="S69">
        <v>1.2492266800215328E-16</v>
      </c>
      <c r="T69" t="s">
        <v>480</v>
      </c>
    </row>
    <row r="70" spans="1:20" x14ac:dyDescent="0.25">
      <c r="A70">
        <v>786.26800537109375</v>
      </c>
      <c r="B70">
        <v>603.5</v>
      </c>
      <c r="F70">
        <v>193.80000305175781</v>
      </c>
      <c r="I70" t="s">
        <v>475</v>
      </c>
      <c r="J70">
        <v>13.644195379451018</v>
      </c>
      <c r="K70">
        <v>0.18935109088691132</v>
      </c>
      <c r="L70">
        <v>72.057653935566307</v>
      </c>
      <c r="M70">
        <v>2.1447866879178044</v>
      </c>
      <c r="N70">
        <v>13.238077680374056</v>
      </c>
      <c r="O70">
        <v>14.05031307852798</v>
      </c>
      <c r="P70">
        <v>2.1321983442482219E-19</v>
      </c>
      <c r="Q70" t="s">
        <v>480</v>
      </c>
      <c r="R70">
        <v>1.3877776271958513</v>
      </c>
      <c r="S70">
        <v>3.6428822217721172E-17</v>
      </c>
      <c r="T70" t="s">
        <v>480</v>
      </c>
    </row>
    <row r="71" spans="1:20" x14ac:dyDescent="0.25">
      <c r="A71">
        <v>786.281005859375</v>
      </c>
      <c r="B71">
        <v>884</v>
      </c>
      <c r="F71">
        <v>137.69999694824219</v>
      </c>
      <c r="I71" t="s">
        <v>476</v>
      </c>
      <c r="J71">
        <v>0.85503718968696363</v>
      </c>
      <c r="K71">
        <v>1.1828342798821619E-2</v>
      </c>
      <c r="L71">
        <v>72.287149960867339</v>
      </c>
      <c r="M71">
        <v>2.1447866879178044</v>
      </c>
      <c r="N71">
        <v>0.82966791751192259</v>
      </c>
      <c r="O71">
        <v>0.88040646186200466</v>
      </c>
      <c r="P71">
        <v>2.0395878246101009E-19</v>
      </c>
      <c r="Q71" t="s">
        <v>480</v>
      </c>
      <c r="R71">
        <v>1.3833717341759222</v>
      </c>
      <c r="S71">
        <v>3.4847861243559991E-17</v>
      </c>
      <c r="T71" t="s">
        <v>480</v>
      </c>
    </row>
    <row r="72" spans="1:20" x14ac:dyDescent="0.25">
      <c r="A72">
        <v>786.29302978515625</v>
      </c>
      <c r="B72">
        <v>2010</v>
      </c>
      <c r="F72">
        <v>89</v>
      </c>
      <c r="I72" t="s">
        <v>477</v>
      </c>
      <c r="J72">
        <v>182466.52095092367</v>
      </c>
      <c r="K72">
        <v>4477.2590284013258</v>
      </c>
      <c r="L72">
        <v>40.754068458727559</v>
      </c>
      <c r="M72">
        <v>2.1447866879178044</v>
      </c>
      <c r="N72">
        <v>172863.75538844871</v>
      </c>
      <c r="O72">
        <v>192069.28651339863</v>
      </c>
      <c r="P72">
        <v>5.9938558858798322E-16</v>
      </c>
      <c r="Q72" t="s">
        <v>480</v>
      </c>
      <c r="R72">
        <v>2.4537427496661333</v>
      </c>
      <c r="S72">
        <v>1.0113734502146732E-13</v>
      </c>
      <c r="T72" t="s">
        <v>480</v>
      </c>
    </row>
    <row r="73" spans="1:20" x14ac:dyDescent="0.25">
      <c r="A73">
        <v>786.30499267578125</v>
      </c>
      <c r="B73">
        <v>8066</v>
      </c>
      <c r="F73">
        <v>72.75</v>
      </c>
    </row>
    <row r="74" spans="1:20" x14ac:dyDescent="0.25">
      <c r="A74">
        <v>786.3170166015625</v>
      </c>
      <c r="B74">
        <v>41890</v>
      </c>
      <c r="F74">
        <f>AVERAGE(B$794:B$804)</f>
        <v>89.290908813476563</v>
      </c>
    </row>
    <row r="75" spans="1:20" x14ac:dyDescent="0.25">
      <c r="A75">
        <v>786.33001708984375</v>
      </c>
      <c r="B75">
        <v>124600</v>
      </c>
    </row>
    <row r="76" spans="1:20" x14ac:dyDescent="0.25">
      <c r="A76">
        <v>786.34197998046875</v>
      </c>
      <c r="B76">
        <v>179700</v>
      </c>
    </row>
    <row r="77" spans="1:20" x14ac:dyDescent="0.25">
      <c r="A77">
        <v>786.35400390625</v>
      </c>
      <c r="B77">
        <v>128200</v>
      </c>
      <c r="I77" t="s">
        <v>496</v>
      </c>
      <c r="J77" t="s">
        <v>497</v>
      </c>
      <c r="K77" t="s">
        <v>467</v>
      </c>
    </row>
    <row r="78" spans="1:20" x14ac:dyDescent="0.25">
      <c r="A78">
        <v>786.36602783203125</v>
      </c>
      <c r="B78">
        <v>45930</v>
      </c>
      <c r="I78">
        <f>MIN(I32:I34)</f>
        <v>40.754068458727559</v>
      </c>
      <c r="J78">
        <f>I30</f>
        <v>382.99627368565484</v>
      </c>
      <c r="K78">
        <f>I28</f>
        <v>12.152957665341717</v>
      </c>
    </row>
    <row r="79" spans="1:20" x14ac:dyDescent="0.25">
      <c r="A79">
        <v>786.3790283203125</v>
      </c>
      <c r="B79">
        <v>9434</v>
      </c>
      <c r="I79">
        <f>8</f>
        <v>8</v>
      </c>
      <c r="J79">
        <f>J80*2</f>
        <v>255.41140129028452</v>
      </c>
      <c r="K79">
        <v>2</v>
      </c>
    </row>
    <row r="80" spans="1:20" x14ac:dyDescent="0.25">
      <c r="A80">
        <v>786.3909912109375</v>
      </c>
      <c r="B80">
        <v>2014</v>
      </c>
      <c r="I80">
        <f>4</f>
        <v>4</v>
      </c>
      <c r="J80">
        <f>I31</f>
        <v>127.70570064514226</v>
      </c>
      <c r="K80">
        <v>1.5</v>
      </c>
    </row>
    <row r="81" spans="1:11" x14ac:dyDescent="0.25">
      <c r="A81">
        <v>786.40301513671875</v>
      </c>
      <c r="B81">
        <v>1221</v>
      </c>
      <c r="I81">
        <f>2</f>
        <v>2</v>
      </c>
      <c r="J81">
        <f>J80/2</f>
        <v>63.852850322571129</v>
      </c>
      <c r="K81">
        <v>1</v>
      </c>
    </row>
    <row r="82" spans="1:11" x14ac:dyDescent="0.25">
      <c r="A82">
        <v>786.41497802734375</v>
      </c>
      <c r="B82">
        <v>1185</v>
      </c>
    </row>
    <row r="83" spans="1:11" x14ac:dyDescent="0.25">
      <c r="A83">
        <v>786.427978515625</v>
      </c>
      <c r="B83">
        <v>1156</v>
      </c>
    </row>
    <row r="84" spans="1:11" x14ac:dyDescent="0.25">
      <c r="A84">
        <v>786.44000244140625</v>
      </c>
      <c r="B84">
        <v>908</v>
      </c>
    </row>
    <row r="85" spans="1:11" x14ac:dyDescent="0.25">
      <c r="A85">
        <v>786.4520263671875</v>
      </c>
      <c r="B85">
        <v>603.5</v>
      </c>
    </row>
    <row r="86" spans="1:11" x14ac:dyDescent="0.25">
      <c r="A86">
        <v>786.4639892578125</v>
      </c>
      <c r="B86">
        <v>431.70001220703125</v>
      </c>
    </row>
    <row r="87" spans="1:11" x14ac:dyDescent="0.25">
      <c r="A87">
        <v>786.47698974609375</v>
      </c>
      <c r="B87">
        <v>382.79998779296875</v>
      </c>
    </row>
    <row r="88" spans="1:11" x14ac:dyDescent="0.25">
      <c r="A88">
        <v>786.489013671875</v>
      </c>
      <c r="B88">
        <v>384.5</v>
      </c>
    </row>
    <row r="89" spans="1:11" x14ac:dyDescent="0.25">
      <c r="A89">
        <v>786.5009765625</v>
      </c>
      <c r="B89">
        <v>354.5</v>
      </c>
      <c r="I89">
        <v>66978207191.511856</v>
      </c>
    </row>
    <row r="90" spans="1:11" x14ac:dyDescent="0.25">
      <c r="A90">
        <v>786.51300048828125</v>
      </c>
      <c r="B90">
        <v>286</v>
      </c>
      <c r="H90" t="s">
        <v>499</v>
      </c>
      <c r="I90">
        <f>((MIN(I24:I25)-I6)/(I98-I97))/((I6/(I96-I98)))</f>
        <v>638.32712280942485</v>
      </c>
    </row>
    <row r="91" spans="1:11" x14ac:dyDescent="0.25">
      <c r="A91">
        <v>786.5260009765625</v>
      </c>
      <c r="B91">
        <v>241.5</v>
      </c>
      <c r="H91" t="s">
        <v>500</v>
      </c>
      <c r="I91">
        <f>_xlfn.F.DIST(I90,I96-I97,I96-I98,FALSE)</f>
        <v>1.685457791598249E-9</v>
      </c>
    </row>
    <row r="92" spans="1:11" x14ac:dyDescent="0.25">
      <c r="A92">
        <v>786.53802490234375</v>
      </c>
      <c r="B92">
        <v>236</v>
      </c>
      <c r="I92">
        <f>ROUND(I91,3-(1+INT(LOG10(I91))))</f>
        <v>1.69E-9</v>
      </c>
    </row>
    <row r="93" spans="1:11" x14ac:dyDescent="0.25">
      <c r="A93">
        <v>786.54998779296875</v>
      </c>
      <c r="B93">
        <v>258.70001220703125</v>
      </c>
    </row>
    <row r="94" spans="1:11" x14ac:dyDescent="0.25">
      <c r="A94">
        <v>786.56201171875</v>
      </c>
      <c r="B94">
        <v>268.5</v>
      </c>
    </row>
    <row r="95" spans="1:11" x14ac:dyDescent="0.25">
      <c r="A95">
        <v>786.57501220703125</v>
      </c>
      <c r="B95">
        <v>351.5</v>
      </c>
      <c r="I95" t="e">
        <f>ROUND(I94,3-(1+INT(LOG10(I94))))</f>
        <v>#NUM!</v>
      </c>
    </row>
    <row r="96" spans="1:11" x14ac:dyDescent="0.25">
      <c r="A96">
        <v>786.58697509765625</v>
      </c>
      <c r="B96">
        <v>516.5</v>
      </c>
      <c r="H96" t="s">
        <v>498</v>
      </c>
      <c r="I96">
        <v>12</v>
      </c>
    </row>
    <row r="97" spans="1:19" x14ac:dyDescent="0.25">
      <c r="A97">
        <v>786.5989990234375</v>
      </c>
      <c r="B97">
        <v>562.5</v>
      </c>
      <c r="H97" t="s">
        <v>20</v>
      </c>
      <c r="I97">
        <v>4</v>
      </c>
      <c r="J97" t="s">
        <v>462</v>
      </c>
      <c r="K97">
        <f>AVERAGE(K101:K120)</f>
        <v>0.12491738971697963</v>
      </c>
      <c r="L97">
        <f t="shared" ref="L97:P97" si="10">AVERAGE(L101:L120)</f>
        <v>214234.43180794286</v>
      </c>
      <c r="M97">
        <f t="shared" si="10"/>
        <v>11.679878050857056</v>
      </c>
      <c r="N97">
        <f t="shared" si="10"/>
        <v>182242.93866304233</v>
      </c>
      <c r="O97" t="e">
        <f t="shared" si="10"/>
        <v>#DIV/0!</v>
      </c>
      <c r="P97" t="e">
        <f t="shared" si="10"/>
        <v>#DIV/0!</v>
      </c>
    </row>
    <row r="98" spans="1:19" x14ac:dyDescent="0.25">
      <c r="A98">
        <v>786.61102294921875</v>
      </c>
      <c r="B98">
        <v>437</v>
      </c>
      <c r="H98" t="s">
        <v>21</v>
      </c>
      <c r="I98">
        <v>7</v>
      </c>
      <c r="J98" t="s">
        <v>463</v>
      </c>
      <c r="K98">
        <f>K99/AVERAGE(K101:K120)</f>
        <v>0.30384516277515294</v>
      </c>
      <c r="L98">
        <f t="shared" ref="L98:P98" si="11">L99/AVERAGE(L101:L120)</f>
        <v>3.99272825077139E-2</v>
      </c>
      <c r="M98">
        <f t="shared" si="11"/>
        <v>3.8402554267226458E-3</v>
      </c>
      <c r="N98">
        <f t="shared" si="11"/>
        <v>3.1511659434179669E-2</v>
      </c>
      <c r="O98" t="e">
        <f t="shared" si="11"/>
        <v>#DIV/0!</v>
      </c>
      <c r="P98" t="e">
        <f t="shared" si="11"/>
        <v>#DIV/0!</v>
      </c>
    </row>
    <row r="99" spans="1:19" x14ac:dyDescent="0.25">
      <c r="A99">
        <v>786.62298583984375</v>
      </c>
      <c r="B99">
        <v>292.20001220703125</v>
      </c>
      <c r="H99" t="s">
        <v>1</v>
      </c>
      <c r="I99">
        <v>10</v>
      </c>
      <c r="J99" t="s">
        <v>454</v>
      </c>
      <c r="K99">
        <f>STDEV(K101:K120)</f>
        <v>3.7955544612002894E-2</v>
      </c>
      <c r="L99">
        <f t="shared" ref="L99:P99" si="12">STDEV(L101:L120)</f>
        <v>8553.7986816753037</v>
      </c>
      <c r="M99">
        <f t="shared" si="12"/>
        <v>4.485371506826253E-2</v>
      </c>
      <c r="N99">
        <f t="shared" si="12"/>
        <v>5742.7774174338847</v>
      </c>
      <c r="O99" t="e">
        <f t="shared" si="12"/>
        <v>#DIV/0!</v>
      </c>
      <c r="P99" t="e">
        <f t="shared" si="12"/>
        <v>#DIV/0!</v>
      </c>
    </row>
    <row r="100" spans="1:19" x14ac:dyDescent="0.25">
      <c r="A100">
        <v>786.635986328125</v>
      </c>
      <c r="B100">
        <v>270</v>
      </c>
      <c r="J100" t="s">
        <v>455</v>
      </c>
      <c r="K100" t="s">
        <v>456</v>
      </c>
      <c r="L100" t="s">
        <v>457</v>
      </c>
      <c r="M100" t="s">
        <v>458</v>
      </c>
      <c r="N100" t="s">
        <v>459</v>
      </c>
      <c r="O100" t="s">
        <v>460</v>
      </c>
      <c r="P100" t="s">
        <v>461</v>
      </c>
      <c r="Q100" t="s">
        <v>464</v>
      </c>
      <c r="R100" t="s">
        <v>465</v>
      </c>
      <c r="S100" t="s">
        <v>466</v>
      </c>
    </row>
    <row r="101" spans="1:19" x14ac:dyDescent="0.25">
      <c r="A101">
        <v>786.64801025390625</v>
      </c>
      <c r="B101">
        <v>361.5</v>
      </c>
      <c r="J101">
        <v>1</v>
      </c>
      <c r="K101">
        <v>0.16227676911575836</v>
      </c>
      <c r="L101">
        <v>200579.07486039959</v>
      </c>
      <c r="M101">
        <v>11.670316506066085</v>
      </c>
      <c r="N101">
        <v>185098.50493886755</v>
      </c>
      <c r="Q101">
        <f>L101/SUM(P101,N101,L101)</f>
        <v>0.52006931531979272</v>
      </c>
      <c r="R101">
        <f>N101/SUM(P101,N101,L101)</f>
        <v>0.47993068468020728</v>
      </c>
      <c r="S101">
        <f>P101/SUM(P101,N101,L101)</f>
        <v>0</v>
      </c>
    </row>
    <row r="102" spans="1:19" x14ac:dyDescent="0.25">
      <c r="A102">
        <v>786.65997314453125</v>
      </c>
      <c r="B102">
        <v>444.70001220703125</v>
      </c>
      <c r="J102">
        <v>2</v>
      </c>
      <c r="K102">
        <v>5.2498427249183049E-2</v>
      </c>
      <c r="L102">
        <v>221443.58702877333</v>
      </c>
      <c r="M102">
        <v>11.639767898121155</v>
      </c>
      <c r="N102">
        <v>181360.27471828315</v>
      </c>
      <c r="Q102">
        <f t="shared" ref="Q102:Q120" si="13">L102/SUM(P102,N102,L102)</f>
        <v>0.5497553724244838</v>
      </c>
      <c r="R102">
        <f t="shared" ref="R102:R120" si="14">N102/SUM(P102,N102,L102)</f>
        <v>0.4502446275755162</v>
      </c>
      <c r="S102">
        <f t="shared" ref="S102:S120" si="15">P102/SUM(P102,N102,L102)</f>
        <v>0</v>
      </c>
    </row>
    <row r="103" spans="1:19" x14ac:dyDescent="0.25">
      <c r="A103">
        <v>786.6719970703125</v>
      </c>
      <c r="B103">
        <v>413</v>
      </c>
      <c r="J103">
        <v>3</v>
      </c>
      <c r="K103">
        <v>0.10074001662455222</v>
      </c>
      <c r="L103">
        <v>216935.88066938525</v>
      </c>
      <c r="M103">
        <v>11.62722635443051</v>
      </c>
      <c r="N103">
        <v>188021.36673988565</v>
      </c>
      <c r="Q103">
        <f t="shared" si="13"/>
        <v>0.53570069941269272</v>
      </c>
      <c r="R103">
        <f t="shared" si="14"/>
        <v>0.46429930058730734</v>
      </c>
      <c r="S103">
        <f t="shared" si="15"/>
        <v>0</v>
      </c>
    </row>
    <row r="104" spans="1:19" x14ac:dyDescent="0.25">
      <c r="A104">
        <v>786.68499755859375</v>
      </c>
      <c r="B104">
        <v>333.29998779296875</v>
      </c>
      <c r="J104">
        <v>4</v>
      </c>
      <c r="K104">
        <v>0.10606995989713679</v>
      </c>
      <c r="L104">
        <v>202764.70487493943</v>
      </c>
      <c r="M104">
        <v>11.742147225949193</v>
      </c>
      <c r="N104">
        <v>186137.18827686345</v>
      </c>
      <c r="Q104">
        <f t="shared" si="13"/>
        <v>0.5213775207717819</v>
      </c>
      <c r="R104">
        <f t="shared" si="14"/>
        <v>0.47862247922821805</v>
      </c>
      <c r="S104">
        <f t="shared" si="15"/>
        <v>0</v>
      </c>
    </row>
    <row r="105" spans="1:19" x14ac:dyDescent="0.25">
      <c r="A105">
        <v>786.697021484375</v>
      </c>
      <c r="B105">
        <v>353</v>
      </c>
      <c r="J105">
        <v>5</v>
      </c>
      <c r="K105">
        <v>0.11564434627817473</v>
      </c>
      <c r="L105">
        <v>206958.73946884289</v>
      </c>
      <c r="M105">
        <v>11.619121620485958</v>
      </c>
      <c r="N105">
        <v>170729.58996695976</v>
      </c>
      <c r="Q105">
        <f t="shared" si="13"/>
        <v>0.54796170106182907</v>
      </c>
      <c r="R105">
        <f t="shared" si="14"/>
        <v>0.45203829893817099</v>
      </c>
      <c r="S105">
        <f t="shared" si="15"/>
        <v>0</v>
      </c>
    </row>
    <row r="106" spans="1:19" x14ac:dyDescent="0.25">
      <c r="A106">
        <v>786.708984375</v>
      </c>
      <c r="B106">
        <v>450</v>
      </c>
      <c r="J106">
        <v>6</v>
      </c>
      <c r="K106">
        <v>0.19802214536710885</v>
      </c>
      <c r="L106">
        <v>203338.20465922865</v>
      </c>
      <c r="M106">
        <v>11.716552291741849</v>
      </c>
      <c r="N106">
        <v>183192.49538592889</v>
      </c>
      <c r="Q106">
        <f t="shared" si="13"/>
        <v>0.52605964968752306</v>
      </c>
      <c r="R106">
        <f t="shared" si="14"/>
        <v>0.47394035031247683</v>
      </c>
      <c r="S106">
        <f t="shared" si="15"/>
        <v>0</v>
      </c>
    </row>
    <row r="107" spans="1:19" x14ac:dyDescent="0.25">
      <c r="A107">
        <v>786.72100830078125</v>
      </c>
      <c r="B107">
        <v>487.20001220703125</v>
      </c>
      <c r="J107">
        <v>7</v>
      </c>
      <c r="K107">
        <v>0.16824811545566859</v>
      </c>
      <c r="L107">
        <v>223583.47001198682</v>
      </c>
      <c r="M107">
        <v>11.765040702443308</v>
      </c>
      <c r="N107">
        <v>187372.34441384763</v>
      </c>
      <c r="Q107">
        <f t="shared" si="13"/>
        <v>0.5440572007099248</v>
      </c>
      <c r="R107">
        <f t="shared" si="14"/>
        <v>0.4559427992900752</v>
      </c>
      <c r="S107">
        <f t="shared" si="15"/>
        <v>0</v>
      </c>
    </row>
    <row r="108" spans="1:19" x14ac:dyDescent="0.25">
      <c r="A108">
        <v>786.7340087890625</v>
      </c>
      <c r="B108">
        <v>454.29998779296875</v>
      </c>
      <c r="J108">
        <v>8</v>
      </c>
      <c r="K108">
        <v>0.11602355689676479</v>
      </c>
      <c r="L108">
        <v>231968.62121331631</v>
      </c>
      <c r="M108">
        <v>11.654677943391357</v>
      </c>
      <c r="N108">
        <v>192198.91361238368</v>
      </c>
      <c r="Q108">
        <f t="shared" si="13"/>
        <v>0.54687971654558021</v>
      </c>
      <c r="R108">
        <f t="shared" si="14"/>
        <v>0.45312028345441985</v>
      </c>
      <c r="S108">
        <f t="shared" si="15"/>
        <v>0</v>
      </c>
    </row>
    <row r="109" spans="1:19" x14ac:dyDescent="0.25">
      <c r="A109">
        <v>786.7459716796875</v>
      </c>
      <c r="B109">
        <v>411</v>
      </c>
      <c r="J109">
        <v>9</v>
      </c>
      <c r="K109">
        <v>6.7064775668286253E-2</v>
      </c>
      <c r="L109">
        <v>223510.44554298045</v>
      </c>
      <c r="M109">
        <v>11.716667947266929</v>
      </c>
      <c r="N109">
        <v>185744.51582688594</v>
      </c>
      <c r="Q109">
        <f t="shared" si="13"/>
        <v>0.54613985569006129</v>
      </c>
      <c r="R109">
        <f t="shared" si="14"/>
        <v>0.45386014430993865</v>
      </c>
      <c r="S109">
        <f t="shared" si="15"/>
        <v>0</v>
      </c>
    </row>
    <row r="110" spans="1:19" x14ac:dyDescent="0.25">
      <c r="A110">
        <v>786.75799560546875</v>
      </c>
      <c r="B110">
        <v>413.79998779296875</v>
      </c>
      <c r="J110">
        <v>10</v>
      </c>
      <c r="K110">
        <v>0.12799613112599029</v>
      </c>
      <c r="L110">
        <v>212852.64952395414</v>
      </c>
      <c r="M110">
        <v>11.666294472785653</v>
      </c>
      <c r="N110">
        <v>182466.52095092367</v>
      </c>
      <c r="Q110">
        <f t="shared" si="13"/>
        <v>0.5384323994919461</v>
      </c>
      <c r="R110">
        <f t="shared" si="14"/>
        <v>0.46156760050805395</v>
      </c>
      <c r="S110">
        <f t="shared" si="15"/>
        <v>0</v>
      </c>
    </row>
    <row r="111" spans="1:19" x14ac:dyDescent="0.25">
      <c r="A111">
        <v>786.77001953125</v>
      </c>
      <c r="B111">
        <v>601.29998779296875</v>
      </c>
      <c r="J111">
        <v>11</v>
      </c>
      <c r="K111">
        <v>0.1011630036144912</v>
      </c>
      <c r="L111">
        <v>223387.82502866999</v>
      </c>
      <c r="M111">
        <v>11.724234100542409</v>
      </c>
      <c r="N111">
        <v>186642.4287218634</v>
      </c>
      <c r="Q111">
        <f t="shared" si="13"/>
        <v>0.54480815253349923</v>
      </c>
      <c r="R111">
        <f t="shared" si="14"/>
        <v>0.45519184746650077</v>
      </c>
      <c r="S111">
        <f t="shared" si="15"/>
        <v>0</v>
      </c>
    </row>
    <row r="112" spans="1:19" x14ac:dyDescent="0.25">
      <c r="A112">
        <v>786.78302001953125</v>
      </c>
      <c r="B112">
        <v>876.20001220703125</v>
      </c>
      <c r="J112">
        <v>12</v>
      </c>
      <c r="K112">
        <v>0.11149038478763054</v>
      </c>
      <c r="L112">
        <v>213956.85980014238</v>
      </c>
      <c r="M112">
        <v>11.682148783829804</v>
      </c>
      <c r="N112">
        <v>172835.53425777069</v>
      </c>
      <c r="Q112">
        <f t="shared" si="13"/>
        <v>0.55315684353427941</v>
      </c>
      <c r="R112">
        <f t="shared" si="14"/>
        <v>0.44684315646572054</v>
      </c>
      <c r="S112">
        <f t="shared" si="15"/>
        <v>0</v>
      </c>
    </row>
    <row r="113" spans="1:19" x14ac:dyDescent="0.25">
      <c r="A113">
        <v>786.79498291015625</v>
      </c>
      <c r="B113">
        <v>1578</v>
      </c>
      <c r="J113">
        <v>13</v>
      </c>
      <c r="K113">
        <v>8.5724065826271276E-2</v>
      </c>
      <c r="L113">
        <v>215164.90601588745</v>
      </c>
      <c r="M113">
        <v>11.691758774309681</v>
      </c>
      <c r="N113">
        <v>183643.77832434827</v>
      </c>
      <c r="Q113">
        <f t="shared" si="13"/>
        <v>0.53951910894779753</v>
      </c>
      <c r="R113">
        <f t="shared" si="14"/>
        <v>0.46048089105220241</v>
      </c>
      <c r="S113">
        <f t="shared" si="15"/>
        <v>0</v>
      </c>
    </row>
    <row r="114" spans="1:19" x14ac:dyDescent="0.25">
      <c r="A114">
        <v>786.8070068359375</v>
      </c>
      <c r="B114">
        <v>6947</v>
      </c>
      <c r="J114">
        <v>14</v>
      </c>
      <c r="K114">
        <v>0.1414516648339319</v>
      </c>
      <c r="L114">
        <v>213887.76093258421</v>
      </c>
      <c r="M114">
        <v>11.651023779397653</v>
      </c>
      <c r="N114">
        <v>184503.94862429306</v>
      </c>
      <c r="Q114">
        <f t="shared" si="13"/>
        <v>0.5368780418912007</v>
      </c>
      <c r="R114">
        <f t="shared" si="14"/>
        <v>0.4631219581087993</v>
      </c>
      <c r="S114">
        <f t="shared" si="15"/>
        <v>0</v>
      </c>
    </row>
    <row r="115" spans="1:19" x14ac:dyDescent="0.25">
      <c r="A115">
        <v>786.8189697265625</v>
      </c>
      <c r="B115">
        <v>29130</v>
      </c>
      <c r="J115">
        <v>15</v>
      </c>
      <c r="K115">
        <v>0.15083995946739043</v>
      </c>
      <c r="L115">
        <v>203223.35486180588</v>
      </c>
      <c r="M115">
        <v>11.621566620819561</v>
      </c>
      <c r="N115">
        <v>173802.35310667747</v>
      </c>
      <c r="Q115">
        <f t="shared" si="13"/>
        <v>0.53901723560663384</v>
      </c>
      <c r="R115">
        <f t="shared" si="14"/>
        <v>0.46098276439336627</v>
      </c>
      <c r="S115">
        <f t="shared" si="15"/>
        <v>0</v>
      </c>
    </row>
    <row r="116" spans="1:19" x14ac:dyDescent="0.25">
      <c r="A116">
        <v>786.83197021484375</v>
      </c>
      <c r="B116">
        <v>68830</v>
      </c>
      <c r="J116">
        <v>16</v>
      </c>
      <c r="K116">
        <v>0.18296917328582196</v>
      </c>
      <c r="L116">
        <v>213647.63979757333</v>
      </c>
      <c r="M116">
        <v>11.61829058057325</v>
      </c>
      <c r="N116">
        <v>176292.71642528853</v>
      </c>
      <c r="Q116">
        <f t="shared" si="13"/>
        <v>0.54789825261242697</v>
      </c>
      <c r="R116">
        <f t="shared" si="14"/>
        <v>0.45210174738757303</v>
      </c>
      <c r="S116">
        <f t="shared" si="15"/>
        <v>0</v>
      </c>
    </row>
    <row r="117" spans="1:19" x14ac:dyDescent="0.25">
      <c r="A117">
        <v>786.843994140625</v>
      </c>
      <c r="B117">
        <v>88490</v>
      </c>
      <c r="J117">
        <v>17</v>
      </c>
      <c r="K117">
        <v>0.15119683057008967</v>
      </c>
      <c r="L117">
        <v>205380.45131094335</v>
      </c>
      <c r="M117">
        <v>11.72664490441389</v>
      </c>
      <c r="N117">
        <v>176435.9300005399</v>
      </c>
      <c r="Q117">
        <f t="shared" si="13"/>
        <v>0.53790371855050234</v>
      </c>
      <c r="R117">
        <f t="shared" si="14"/>
        <v>0.46209628144949777</v>
      </c>
      <c r="S117">
        <f t="shared" si="15"/>
        <v>0</v>
      </c>
    </row>
    <row r="118" spans="1:19" x14ac:dyDescent="0.25">
      <c r="A118">
        <v>786.85601806640625</v>
      </c>
      <c r="B118">
        <v>62650</v>
      </c>
      <c r="J118">
        <v>18</v>
      </c>
      <c r="K118">
        <v>0.14351711430602135</v>
      </c>
      <c r="L118">
        <v>217824.29834698761</v>
      </c>
      <c r="M118">
        <v>11.731899976904558</v>
      </c>
      <c r="N118">
        <v>178398.92791739406</v>
      </c>
      <c r="Q118">
        <f t="shared" si="13"/>
        <v>0.54975146308470924</v>
      </c>
      <c r="R118">
        <f t="shared" si="14"/>
        <v>0.45024853691529076</v>
      </c>
      <c r="S118">
        <f t="shared" si="15"/>
        <v>0</v>
      </c>
    </row>
    <row r="119" spans="1:19" x14ac:dyDescent="0.25">
      <c r="A119">
        <v>786.86798095703125</v>
      </c>
      <c r="B119">
        <v>24740</v>
      </c>
      <c r="J119">
        <v>19</v>
      </c>
      <c r="K119">
        <v>8.7415222840643E-2</v>
      </c>
      <c r="L119">
        <v>221427.51268725513</v>
      </c>
      <c r="M119">
        <v>11.665886060887471</v>
      </c>
      <c r="N119">
        <v>187514.92010117305</v>
      </c>
      <c r="Q119">
        <f t="shared" si="13"/>
        <v>0.54146377321967376</v>
      </c>
      <c r="R119">
        <f t="shared" si="14"/>
        <v>0.45853622678032635</v>
      </c>
      <c r="S119">
        <f t="shared" si="15"/>
        <v>0</v>
      </c>
    </row>
    <row r="120" spans="1:19" x14ac:dyDescent="0.25">
      <c r="A120">
        <v>786.8809814453125</v>
      </c>
      <c r="B120">
        <v>6261</v>
      </c>
      <c r="J120">
        <v>20</v>
      </c>
      <c r="K120">
        <v>0.12799613112867786</v>
      </c>
      <c r="L120">
        <v>212852.64952320175</v>
      </c>
      <c r="M120">
        <v>11.666294472780898</v>
      </c>
      <c r="N120">
        <v>182466.52095066948</v>
      </c>
      <c r="Q120">
        <f t="shared" si="13"/>
        <v>0.53843239949141375</v>
      </c>
      <c r="R120">
        <f t="shared" si="14"/>
        <v>0.4615676005085862</v>
      </c>
      <c r="S120">
        <f t="shared" si="15"/>
        <v>0</v>
      </c>
    </row>
    <row r="121" spans="1:19" x14ac:dyDescent="0.25">
      <c r="A121">
        <v>786.89300537109375</v>
      </c>
      <c r="B121">
        <v>1729</v>
      </c>
    </row>
    <row r="122" spans="1:19" x14ac:dyDescent="0.25">
      <c r="A122">
        <v>786.905029296875</v>
      </c>
      <c r="B122">
        <v>831.79998779296875</v>
      </c>
    </row>
    <row r="123" spans="1:19" x14ac:dyDescent="0.25">
      <c r="A123">
        <v>786.9169921875</v>
      </c>
      <c r="B123">
        <v>642.79998779296875</v>
      </c>
    </row>
    <row r="124" spans="1:19" x14ac:dyDescent="0.25">
      <c r="A124">
        <v>786.92999267578125</v>
      </c>
      <c r="B124">
        <v>564.5</v>
      </c>
    </row>
    <row r="125" spans="1:19" x14ac:dyDescent="0.25">
      <c r="A125">
        <v>786.9420166015625</v>
      </c>
      <c r="B125">
        <v>461.70001220703125</v>
      </c>
    </row>
    <row r="126" spans="1:19" x14ac:dyDescent="0.25">
      <c r="A126">
        <v>786.9539794921875</v>
      </c>
      <c r="B126">
        <v>339.79998779296875</v>
      </c>
    </row>
    <row r="127" spans="1:19" x14ac:dyDescent="0.25">
      <c r="A127">
        <v>786.96600341796875</v>
      </c>
      <c r="B127">
        <v>261.79998779296875</v>
      </c>
    </row>
    <row r="128" spans="1:19" x14ac:dyDescent="0.25">
      <c r="A128">
        <v>786.97900390625</v>
      </c>
      <c r="B128">
        <v>274</v>
      </c>
    </row>
    <row r="129" spans="1:2" x14ac:dyDescent="0.25">
      <c r="A129">
        <v>786.99102783203125</v>
      </c>
      <c r="B129">
        <v>268.79998779296875</v>
      </c>
    </row>
    <row r="130" spans="1:2" x14ac:dyDescent="0.25">
      <c r="A130">
        <v>787.00299072265625</v>
      </c>
      <c r="B130">
        <v>200.5</v>
      </c>
    </row>
    <row r="131" spans="1:2" x14ac:dyDescent="0.25">
      <c r="A131">
        <v>787.0150146484375</v>
      </c>
      <c r="B131">
        <v>163.30000305175781</v>
      </c>
    </row>
    <row r="132" spans="1:2" x14ac:dyDescent="0.25">
      <c r="A132">
        <v>787.02801513671875</v>
      </c>
      <c r="B132">
        <v>181.69999694824219</v>
      </c>
    </row>
    <row r="133" spans="1:2" x14ac:dyDescent="0.25">
      <c r="A133">
        <v>787.03997802734375</v>
      </c>
      <c r="B133">
        <v>179.5</v>
      </c>
    </row>
    <row r="134" spans="1:2" x14ac:dyDescent="0.25">
      <c r="A134">
        <v>787.052001953125</v>
      </c>
      <c r="B134">
        <v>128.30000305175781</v>
      </c>
    </row>
    <row r="135" spans="1:2" x14ac:dyDescent="0.25">
      <c r="A135">
        <v>787.06402587890625</v>
      </c>
      <c r="B135">
        <v>114.5</v>
      </c>
    </row>
    <row r="136" spans="1:2" x14ac:dyDescent="0.25">
      <c r="A136">
        <v>787.0770263671875</v>
      </c>
      <c r="B136">
        <v>151.5</v>
      </c>
    </row>
    <row r="137" spans="1:2" x14ac:dyDescent="0.25">
      <c r="A137">
        <v>787.0889892578125</v>
      </c>
      <c r="B137">
        <v>202.5</v>
      </c>
    </row>
    <row r="138" spans="1:2" x14ac:dyDescent="0.25">
      <c r="A138">
        <v>787.10101318359375</v>
      </c>
      <c r="B138">
        <v>238.80000305175781</v>
      </c>
    </row>
    <row r="139" spans="1:2" x14ac:dyDescent="0.25">
      <c r="A139">
        <v>787.11297607421875</v>
      </c>
      <c r="B139">
        <v>199.5</v>
      </c>
    </row>
    <row r="140" spans="1:2" x14ac:dyDescent="0.25">
      <c r="A140">
        <v>787.1259765625</v>
      </c>
      <c r="B140">
        <v>142</v>
      </c>
    </row>
    <row r="141" spans="1:2" x14ac:dyDescent="0.25">
      <c r="A141">
        <v>787.13800048828125</v>
      </c>
      <c r="B141">
        <v>135</v>
      </c>
    </row>
    <row r="142" spans="1:2" x14ac:dyDescent="0.25">
      <c r="A142">
        <v>787.1500244140625</v>
      </c>
      <c r="B142">
        <v>136.69999694824219</v>
      </c>
    </row>
    <row r="143" spans="1:2" x14ac:dyDescent="0.25">
      <c r="A143">
        <v>787.1619873046875</v>
      </c>
      <c r="B143">
        <v>171.19999694824219</v>
      </c>
    </row>
    <row r="144" spans="1:2" x14ac:dyDescent="0.25">
      <c r="A144">
        <v>787.17498779296875</v>
      </c>
      <c r="B144">
        <v>208.69999694824219</v>
      </c>
    </row>
    <row r="145" spans="1:2" x14ac:dyDescent="0.25">
      <c r="A145">
        <v>787.18701171875</v>
      </c>
      <c r="B145">
        <v>206.69999694824219</v>
      </c>
    </row>
    <row r="146" spans="1:2" x14ac:dyDescent="0.25">
      <c r="A146">
        <v>787.198974609375</v>
      </c>
      <c r="B146">
        <v>214.5</v>
      </c>
    </row>
    <row r="147" spans="1:2" x14ac:dyDescent="0.25">
      <c r="A147">
        <v>787.21099853515625</v>
      </c>
      <c r="B147">
        <v>198.80000305175781</v>
      </c>
    </row>
    <row r="148" spans="1:2" x14ac:dyDescent="0.25">
      <c r="A148">
        <v>787.2239990234375</v>
      </c>
      <c r="B148">
        <v>159.5</v>
      </c>
    </row>
    <row r="149" spans="1:2" x14ac:dyDescent="0.25">
      <c r="A149">
        <v>787.23602294921875</v>
      </c>
      <c r="B149">
        <v>185.69999694824219</v>
      </c>
    </row>
    <row r="150" spans="1:2" x14ac:dyDescent="0.25">
      <c r="A150">
        <v>787.24798583984375</v>
      </c>
      <c r="B150">
        <v>228.80000305175781</v>
      </c>
    </row>
    <row r="151" spans="1:2" x14ac:dyDescent="0.25">
      <c r="A151">
        <v>787.260009765625</v>
      </c>
      <c r="B151">
        <v>214.80000305175781</v>
      </c>
    </row>
    <row r="152" spans="1:2" x14ac:dyDescent="0.25">
      <c r="A152">
        <v>787.27301025390625</v>
      </c>
      <c r="B152">
        <v>277</v>
      </c>
    </row>
    <row r="153" spans="1:2" x14ac:dyDescent="0.25">
      <c r="A153">
        <v>787.28497314453125</v>
      </c>
      <c r="B153">
        <v>540.20001220703125</v>
      </c>
    </row>
    <row r="154" spans="1:2" x14ac:dyDescent="0.25">
      <c r="A154">
        <v>787.2969970703125</v>
      </c>
      <c r="B154">
        <v>1365</v>
      </c>
    </row>
    <row r="155" spans="1:2" x14ac:dyDescent="0.25">
      <c r="A155">
        <v>787.30902099609375</v>
      </c>
      <c r="B155">
        <v>4944</v>
      </c>
    </row>
    <row r="156" spans="1:2" x14ac:dyDescent="0.25">
      <c r="A156">
        <v>787.322021484375</v>
      </c>
      <c r="B156">
        <v>14510</v>
      </c>
    </row>
    <row r="157" spans="1:2" x14ac:dyDescent="0.25">
      <c r="A157">
        <v>787.333984375</v>
      </c>
      <c r="B157">
        <v>26740</v>
      </c>
    </row>
    <row r="158" spans="1:2" x14ac:dyDescent="0.25">
      <c r="A158">
        <v>787.34600830078125</v>
      </c>
      <c r="B158">
        <v>30200</v>
      </c>
    </row>
    <row r="159" spans="1:2" x14ac:dyDescent="0.25">
      <c r="A159">
        <v>787.35797119140625</v>
      </c>
      <c r="B159">
        <v>21400</v>
      </c>
    </row>
    <row r="160" spans="1:2" x14ac:dyDescent="0.25">
      <c r="A160">
        <v>787.3709716796875</v>
      </c>
      <c r="B160">
        <v>10150</v>
      </c>
    </row>
    <row r="161" spans="1:2" x14ac:dyDescent="0.25">
      <c r="A161">
        <v>787.38299560546875</v>
      </c>
      <c r="B161">
        <v>3774</v>
      </c>
    </row>
    <row r="162" spans="1:2" x14ac:dyDescent="0.25">
      <c r="A162">
        <v>787.39501953125</v>
      </c>
      <c r="B162">
        <v>1515</v>
      </c>
    </row>
    <row r="163" spans="1:2" x14ac:dyDescent="0.25">
      <c r="A163">
        <v>787.406982421875</v>
      </c>
      <c r="B163">
        <v>884.5</v>
      </c>
    </row>
    <row r="164" spans="1:2" x14ac:dyDescent="0.25">
      <c r="A164">
        <v>787.41998291015625</v>
      </c>
      <c r="B164">
        <v>582</v>
      </c>
    </row>
    <row r="165" spans="1:2" x14ac:dyDescent="0.25">
      <c r="A165">
        <v>787.4320068359375</v>
      </c>
      <c r="B165">
        <v>327.5</v>
      </c>
    </row>
    <row r="166" spans="1:2" x14ac:dyDescent="0.25">
      <c r="A166">
        <v>787.4439697265625</v>
      </c>
      <c r="B166">
        <v>200.19999694824219</v>
      </c>
    </row>
    <row r="167" spans="1:2" x14ac:dyDescent="0.25">
      <c r="A167">
        <v>787.45599365234375</v>
      </c>
      <c r="B167">
        <v>189.5</v>
      </c>
    </row>
    <row r="168" spans="1:2" x14ac:dyDescent="0.25">
      <c r="A168">
        <v>787.468994140625</v>
      </c>
      <c r="B168">
        <v>188</v>
      </c>
    </row>
    <row r="169" spans="1:2" x14ac:dyDescent="0.25">
      <c r="A169">
        <v>787.48101806640625</v>
      </c>
      <c r="B169">
        <v>231</v>
      </c>
    </row>
    <row r="170" spans="1:2" x14ac:dyDescent="0.25">
      <c r="A170">
        <v>787.49298095703125</v>
      </c>
      <c r="B170">
        <v>269.70001220703125</v>
      </c>
    </row>
    <row r="171" spans="1:2" x14ac:dyDescent="0.25">
      <c r="A171">
        <v>787.5050048828125</v>
      </c>
      <c r="B171">
        <v>195</v>
      </c>
    </row>
    <row r="172" spans="1:2" x14ac:dyDescent="0.25">
      <c r="A172">
        <v>787.51800537109375</v>
      </c>
      <c r="B172">
        <v>98.5</v>
      </c>
    </row>
    <row r="173" spans="1:2" x14ac:dyDescent="0.25">
      <c r="A173">
        <v>787.530029296875</v>
      </c>
      <c r="B173">
        <v>73</v>
      </c>
    </row>
    <row r="174" spans="1:2" x14ac:dyDescent="0.25">
      <c r="A174">
        <v>787.5419921875</v>
      </c>
      <c r="B174">
        <v>96.5</v>
      </c>
    </row>
    <row r="175" spans="1:2" x14ac:dyDescent="0.25">
      <c r="A175">
        <v>787.55401611328125</v>
      </c>
      <c r="B175">
        <v>122</v>
      </c>
    </row>
    <row r="176" spans="1:2" x14ac:dyDescent="0.25">
      <c r="A176">
        <v>787.5670166015625</v>
      </c>
      <c r="B176">
        <v>112</v>
      </c>
    </row>
    <row r="177" spans="1:2" x14ac:dyDescent="0.25">
      <c r="A177">
        <v>787.5789794921875</v>
      </c>
      <c r="B177">
        <v>119.19999694824219</v>
      </c>
    </row>
    <row r="178" spans="1:2" x14ac:dyDescent="0.25">
      <c r="A178">
        <v>787.59100341796875</v>
      </c>
      <c r="B178">
        <v>161.69999694824219</v>
      </c>
    </row>
    <row r="179" spans="1:2" x14ac:dyDescent="0.25">
      <c r="A179">
        <v>787.60302734375</v>
      </c>
      <c r="B179">
        <v>166.5</v>
      </c>
    </row>
    <row r="180" spans="1:2" x14ac:dyDescent="0.25">
      <c r="A180">
        <v>787.61602783203125</v>
      </c>
      <c r="B180">
        <v>154.5</v>
      </c>
    </row>
    <row r="181" spans="1:2" x14ac:dyDescent="0.25">
      <c r="A181">
        <v>787.62799072265625</v>
      </c>
      <c r="B181">
        <v>193.5</v>
      </c>
    </row>
    <row r="182" spans="1:2" x14ac:dyDescent="0.25">
      <c r="A182">
        <v>787.6400146484375</v>
      </c>
      <c r="B182">
        <v>194</v>
      </c>
    </row>
    <row r="183" spans="1:2" x14ac:dyDescent="0.25">
      <c r="A183">
        <v>787.6519775390625</v>
      </c>
      <c r="B183">
        <v>136</v>
      </c>
    </row>
    <row r="184" spans="1:2" x14ac:dyDescent="0.25">
      <c r="A184">
        <v>787.66497802734375</v>
      </c>
      <c r="B184">
        <v>96.5</v>
      </c>
    </row>
    <row r="185" spans="1:2" x14ac:dyDescent="0.25">
      <c r="A185">
        <v>787.677001953125</v>
      </c>
      <c r="B185">
        <v>93.75</v>
      </c>
    </row>
    <row r="186" spans="1:2" x14ac:dyDescent="0.25">
      <c r="A186">
        <v>787.68902587890625</v>
      </c>
      <c r="B186">
        <v>113.80000305175781</v>
      </c>
    </row>
    <row r="187" spans="1:2" x14ac:dyDescent="0.25">
      <c r="A187">
        <v>787.70098876953125</v>
      </c>
      <c r="B187">
        <v>110.30000305175781</v>
      </c>
    </row>
    <row r="188" spans="1:2" x14ac:dyDescent="0.25">
      <c r="A188">
        <v>787.7139892578125</v>
      </c>
      <c r="B188">
        <v>126.80000305175781</v>
      </c>
    </row>
    <row r="189" spans="1:2" x14ac:dyDescent="0.25">
      <c r="A189">
        <v>787.72601318359375</v>
      </c>
      <c r="B189">
        <v>166.5</v>
      </c>
    </row>
    <row r="190" spans="1:2" x14ac:dyDescent="0.25">
      <c r="A190">
        <v>787.73797607421875</v>
      </c>
      <c r="B190">
        <v>181.5</v>
      </c>
    </row>
    <row r="191" spans="1:2" x14ac:dyDescent="0.25">
      <c r="A191">
        <v>787.75</v>
      </c>
      <c r="B191">
        <v>222.30000305175781</v>
      </c>
    </row>
    <row r="192" spans="1:2" x14ac:dyDescent="0.25">
      <c r="A192">
        <v>787.76300048828125</v>
      </c>
      <c r="B192">
        <v>280.29998779296875</v>
      </c>
    </row>
    <row r="193" spans="1:2" x14ac:dyDescent="0.25">
      <c r="A193">
        <v>787.7750244140625</v>
      </c>
      <c r="B193">
        <v>320</v>
      </c>
    </row>
    <row r="194" spans="1:2" x14ac:dyDescent="0.25">
      <c r="A194">
        <v>787.7869873046875</v>
      </c>
      <c r="B194">
        <v>374.29998779296875</v>
      </c>
    </row>
    <row r="195" spans="1:2" x14ac:dyDescent="0.25">
      <c r="A195">
        <v>787.79901123046875</v>
      </c>
      <c r="B195">
        <v>815.79998779296875</v>
      </c>
    </row>
    <row r="196" spans="1:2" x14ac:dyDescent="0.25">
      <c r="A196">
        <v>787.81201171875</v>
      </c>
      <c r="B196">
        <v>2277</v>
      </c>
    </row>
    <row r="197" spans="1:2" x14ac:dyDescent="0.25">
      <c r="A197">
        <v>787.823974609375</v>
      </c>
      <c r="B197">
        <v>5109</v>
      </c>
    </row>
    <row r="198" spans="1:2" x14ac:dyDescent="0.25">
      <c r="A198">
        <v>787.83599853515625</v>
      </c>
      <c r="B198">
        <v>8534</v>
      </c>
    </row>
    <row r="199" spans="1:2" x14ac:dyDescent="0.25">
      <c r="A199">
        <v>787.8480224609375</v>
      </c>
      <c r="B199">
        <v>9857</v>
      </c>
    </row>
    <row r="200" spans="1:2" x14ac:dyDescent="0.25">
      <c r="A200">
        <v>787.86102294921875</v>
      </c>
      <c r="B200">
        <v>7660</v>
      </c>
    </row>
    <row r="201" spans="1:2" x14ac:dyDescent="0.25">
      <c r="A201">
        <v>787.87298583984375</v>
      </c>
      <c r="B201">
        <v>4142</v>
      </c>
    </row>
    <row r="202" spans="1:2" x14ac:dyDescent="0.25">
      <c r="A202">
        <v>787.885009765625</v>
      </c>
      <c r="B202">
        <v>1693</v>
      </c>
    </row>
    <row r="203" spans="1:2" x14ac:dyDescent="0.25">
      <c r="A203">
        <v>787.89697265625</v>
      </c>
      <c r="B203">
        <v>657.70001220703125</v>
      </c>
    </row>
    <row r="204" spans="1:2" x14ac:dyDescent="0.25">
      <c r="A204">
        <v>787.90997314453125</v>
      </c>
      <c r="B204">
        <v>346.20001220703125</v>
      </c>
    </row>
    <row r="205" spans="1:2" x14ac:dyDescent="0.25">
      <c r="A205">
        <v>787.9219970703125</v>
      </c>
      <c r="B205">
        <v>212</v>
      </c>
    </row>
    <row r="206" spans="1:2" x14ac:dyDescent="0.25">
      <c r="A206">
        <v>787.93402099609375</v>
      </c>
      <c r="B206">
        <v>118</v>
      </c>
    </row>
    <row r="207" spans="1:2" x14ac:dyDescent="0.25">
      <c r="A207">
        <v>787.94598388671875</v>
      </c>
      <c r="B207">
        <v>103.5</v>
      </c>
    </row>
    <row r="208" spans="1:2" x14ac:dyDescent="0.25">
      <c r="A208">
        <v>787.958984375</v>
      </c>
      <c r="B208">
        <v>130.5</v>
      </c>
    </row>
    <row r="209" spans="1:2" x14ac:dyDescent="0.25">
      <c r="A209">
        <v>787.97100830078125</v>
      </c>
      <c r="B209">
        <v>120.19999694824219</v>
      </c>
    </row>
    <row r="210" spans="1:2" x14ac:dyDescent="0.25">
      <c r="A210">
        <v>787.98297119140625</v>
      </c>
      <c r="B210">
        <v>99.5</v>
      </c>
    </row>
    <row r="211" spans="1:2" x14ac:dyDescent="0.25">
      <c r="A211">
        <v>787.9949951171875</v>
      </c>
      <c r="B211">
        <v>69.5</v>
      </c>
    </row>
    <row r="212" spans="1:2" x14ac:dyDescent="0.25">
      <c r="A212">
        <v>788.00799560546875</v>
      </c>
      <c r="B212">
        <v>35.25</v>
      </c>
    </row>
    <row r="213" spans="1:2" x14ac:dyDescent="0.25">
      <c r="A213">
        <v>788.02001953125</v>
      </c>
      <c r="B213">
        <v>36.75</v>
      </c>
    </row>
    <row r="214" spans="1:2" x14ac:dyDescent="0.25">
      <c r="A214">
        <v>788.031982421875</v>
      </c>
      <c r="B214">
        <v>65.75</v>
      </c>
    </row>
    <row r="215" spans="1:2" x14ac:dyDescent="0.25">
      <c r="A215">
        <v>788.04400634765625</v>
      </c>
      <c r="B215">
        <v>86</v>
      </c>
    </row>
    <row r="216" spans="1:2" x14ac:dyDescent="0.25">
      <c r="A216">
        <v>788.0570068359375</v>
      </c>
      <c r="B216">
        <v>97.75</v>
      </c>
    </row>
    <row r="217" spans="1:2" x14ac:dyDescent="0.25">
      <c r="A217">
        <v>788.0689697265625</v>
      </c>
      <c r="B217">
        <v>118</v>
      </c>
    </row>
    <row r="218" spans="1:2" x14ac:dyDescent="0.25">
      <c r="A218">
        <v>788.08099365234375</v>
      </c>
      <c r="B218">
        <v>117.30000305175781</v>
      </c>
    </row>
    <row r="219" spans="1:2" x14ac:dyDescent="0.25">
      <c r="A219">
        <v>788.093994140625</v>
      </c>
      <c r="B219">
        <v>102.5</v>
      </c>
    </row>
    <row r="220" spans="1:2" x14ac:dyDescent="0.25">
      <c r="A220">
        <v>788.10601806640625</v>
      </c>
      <c r="B220">
        <v>93.5</v>
      </c>
    </row>
    <row r="221" spans="1:2" x14ac:dyDescent="0.25">
      <c r="A221">
        <v>788.11798095703125</v>
      </c>
      <c r="B221">
        <v>56</v>
      </c>
    </row>
    <row r="222" spans="1:2" x14ac:dyDescent="0.25">
      <c r="A222">
        <v>788.1300048828125</v>
      </c>
      <c r="B222">
        <v>34.75</v>
      </c>
    </row>
    <row r="223" spans="1:2" x14ac:dyDescent="0.25">
      <c r="A223">
        <v>788.14300537109375</v>
      </c>
      <c r="B223">
        <v>76.25</v>
      </c>
    </row>
    <row r="224" spans="1:2" x14ac:dyDescent="0.25">
      <c r="A224">
        <v>788.155029296875</v>
      </c>
      <c r="B224">
        <v>134.5</v>
      </c>
    </row>
    <row r="225" spans="1:2" x14ac:dyDescent="0.25">
      <c r="A225">
        <v>788.1669921875</v>
      </c>
      <c r="B225">
        <v>139.5</v>
      </c>
    </row>
    <row r="226" spans="1:2" x14ac:dyDescent="0.25">
      <c r="A226">
        <v>788.17901611328125</v>
      </c>
      <c r="B226">
        <v>109.5</v>
      </c>
    </row>
    <row r="227" spans="1:2" x14ac:dyDescent="0.25">
      <c r="A227">
        <v>788.1920166015625</v>
      </c>
      <c r="B227">
        <v>106</v>
      </c>
    </row>
    <row r="228" spans="1:2" x14ac:dyDescent="0.25">
      <c r="A228">
        <v>788.2039794921875</v>
      </c>
      <c r="B228">
        <v>94</v>
      </c>
    </row>
    <row r="229" spans="1:2" x14ac:dyDescent="0.25">
      <c r="A229">
        <v>788.21600341796875</v>
      </c>
      <c r="B229">
        <v>76.5</v>
      </c>
    </row>
    <row r="230" spans="1:2" x14ac:dyDescent="0.25">
      <c r="A230">
        <v>788.22802734375</v>
      </c>
      <c r="B230">
        <v>97.25</v>
      </c>
    </row>
    <row r="231" spans="1:2" x14ac:dyDescent="0.25">
      <c r="A231">
        <v>788.24102783203125</v>
      </c>
      <c r="B231">
        <v>138.5</v>
      </c>
    </row>
    <row r="232" spans="1:2" x14ac:dyDescent="0.25">
      <c r="A232">
        <v>788.25299072265625</v>
      </c>
      <c r="B232">
        <v>183.30000305175781</v>
      </c>
    </row>
    <row r="233" spans="1:2" x14ac:dyDescent="0.25">
      <c r="A233">
        <v>788.2650146484375</v>
      </c>
      <c r="B233">
        <v>199</v>
      </c>
    </row>
    <row r="234" spans="1:2" x14ac:dyDescent="0.25">
      <c r="A234">
        <v>788.2769775390625</v>
      </c>
      <c r="B234">
        <v>190.30000305175781</v>
      </c>
    </row>
    <row r="235" spans="1:2" x14ac:dyDescent="0.25">
      <c r="A235">
        <v>788.28997802734375</v>
      </c>
      <c r="B235">
        <v>213.19999694824219</v>
      </c>
    </row>
    <row r="236" spans="1:2" x14ac:dyDescent="0.25">
      <c r="A236">
        <v>788.302001953125</v>
      </c>
      <c r="B236">
        <v>377.70001220703125</v>
      </c>
    </row>
    <row r="237" spans="1:2" x14ac:dyDescent="0.25">
      <c r="A237">
        <v>788.31402587890625</v>
      </c>
      <c r="B237">
        <v>884</v>
      </c>
    </row>
    <row r="238" spans="1:2" x14ac:dyDescent="0.25">
      <c r="A238">
        <v>788.32598876953125</v>
      </c>
      <c r="B238">
        <v>1841</v>
      </c>
    </row>
    <row r="239" spans="1:2" x14ac:dyDescent="0.25">
      <c r="A239">
        <v>788.3389892578125</v>
      </c>
      <c r="B239">
        <v>2795</v>
      </c>
    </row>
    <row r="240" spans="1:2" x14ac:dyDescent="0.25">
      <c r="A240">
        <v>788.35101318359375</v>
      </c>
      <c r="B240">
        <v>2873</v>
      </c>
    </row>
    <row r="241" spans="1:2" x14ac:dyDescent="0.25">
      <c r="A241">
        <v>788.36297607421875</v>
      </c>
      <c r="B241">
        <v>2066</v>
      </c>
    </row>
    <row r="242" spans="1:2" x14ac:dyDescent="0.25">
      <c r="A242">
        <v>788.375</v>
      </c>
      <c r="B242">
        <v>1220</v>
      </c>
    </row>
    <row r="243" spans="1:2" x14ac:dyDescent="0.25">
      <c r="A243">
        <v>788.38800048828125</v>
      </c>
      <c r="B243">
        <v>742.29998779296875</v>
      </c>
    </row>
    <row r="244" spans="1:2" x14ac:dyDescent="0.25">
      <c r="A244">
        <v>788.4000244140625</v>
      </c>
      <c r="B244">
        <v>548.5</v>
      </c>
    </row>
    <row r="245" spans="1:2" x14ac:dyDescent="0.25">
      <c r="A245">
        <v>788.4119873046875</v>
      </c>
      <c r="B245">
        <v>502.70001220703125</v>
      </c>
    </row>
    <row r="246" spans="1:2" x14ac:dyDescent="0.25">
      <c r="A246">
        <v>788.42401123046875</v>
      </c>
      <c r="B246">
        <v>398.20001220703125</v>
      </c>
    </row>
    <row r="247" spans="1:2" x14ac:dyDescent="0.25">
      <c r="A247">
        <v>788.43701171875</v>
      </c>
      <c r="B247">
        <v>220.30000305175781</v>
      </c>
    </row>
    <row r="248" spans="1:2" x14ac:dyDescent="0.25">
      <c r="A248">
        <v>788.448974609375</v>
      </c>
      <c r="B248">
        <v>104</v>
      </c>
    </row>
    <row r="249" spans="1:2" x14ac:dyDescent="0.25">
      <c r="A249">
        <v>788.46099853515625</v>
      </c>
      <c r="B249">
        <v>57.25</v>
      </c>
    </row>
    <row r="250" spans="1:2" x14ac:dyDescent="0.25">
      <c r="A250">
        <v>788.4739990234375</v>
      </c>
      <c r="B250">
        <v>62</v>
      </c>
    </row>
    <row r="251" spans="1:2" x14ac:dyDescent="0.25">
      <c r="A251">
        <v>788.48602294921875</v>
      </c>
      <c r="B251">
        <v>64.5</v>
      </c>
    </row>
    <row r="252" spans="1:2" x14ac:dyDescent="0.25">
      <c r="A252">
        <v>788.49798583984375</v>
      </c>
      <c r="B252">
        <v>48.75</v>
      </c>
    </row>
    <row r="253" spans="1:2" x14ac:dyDescent="0.25">
      <c r="A253">
        <v>788.510009765625</v>
      </c>
      <c r="B253">
        <v>59.5</v>
      </c>
    </row>
    <row r="254" spans="1:2" x14ac:dyDescent="0.25">
      <c r="A254">
        <v>788.52301025390625</v>
      </c>
      <c r="B254">
        <v>82.75</v>
      </c>
    </row>
    <row r="255" spans="1:2" x14ac:dyDescent="0.25">
      <c r="A255">
        <v>788.53497314453125</v>
      </c>
      <c r="B255">
        <v>91.75</v>
      </c>
    </row>
    <row r="256" spans="1:2" x14ac:dyDescent="0.25">
      <c r="A256">
        <v>788.5469970703125</v>
      </c>
      <c r="B256">
        <v>72</v>
      </c>
    </row>
    <row r="257" spans="1:2" x14ac:dyDescent="0.25">
      <c r="A257">
        <v>788.55902099609375</v>
      </c>
      <c r="B257">
        <v>39</v>
      </c>
    </row>
    <row r="258" spans="1:2" x14ac:dyDescent="0.25">
      <c r="A258">
        <v>788.572021484375</v>
      </c>
      <c r="B258">
        <v>40.75</v>
      </c>
    </row>
    <row r="259" spans="1:2" x14ac:dyDescent="0.25">
      <c r="A259">
        <v>788.583984375</v>
      </c>
      <c r="B259">
        <v>83.25</v>
      </c>
    </row>
    <row r="260" spans="1:2" x14ac:dyDescent="0.25">
      <c r="A260">
        <v>788.59600830078125</v>
      </c>
      <c r="B260">
        <v>95.75</v>
      </c>
    </row>
    <row r="261" spans="1:2" x14ac:dyDescent="0.25">
      <c r="A261">
        <v>788.60797119140625</v>
      </c>
      <c r="B261">
        <v>58.25</v>
      </c>
    </row>
    <row r="262" spans="1:2" x14ac:dyDescent="0.25">
      <c r="A262">
        <v>788.6209716796875</v>
      </c>
      <c r="B262">
        <v>42.75</v>
      </c>
    </row>
    <row r="263" spans="1:2" x14ac:dyDescent="0.25">
      <c r="A263">
        <v>788.63299560546875</v>
      </c>
      <c r="B263">
        <v>68</v>
      </c>
    </row>
    <row r="264" spans="1:2" x14ac:dyDescent="0.25">
      <c r="A264">
        <v>788.64501953125</v>
      </c>
      <c r="B264">
        <v>107.5</v>
      </c>
    </row>
    <row r="265" spans="1:2" x14ac:dyDescent="0.25">
      <c r="A265">
        <v>788.656982421875</v>
      </c>
      <c r="B265">
        <v>127.30000305175781</v>
      </c>
    </row>
    <row r="266" spans="1:2" x14ac:dyDescent="0.25">
      <c r="A266">
        <v>788.66998291015625</v>
      </c>
      <c r="B266">
        <v>100.80000305175781</v>
      </c>
    </row>
    <row r="267" spans="1:2" x14ac:dyDescent="0.25">
      <c r="A267">
        <v>788.6820068359375</v>
      </c>
      <c r="B267">
        <v>74.25</v>
      </c>
    </row>
    <row r="268" spans="1:2" x14ac:dyDescent="0.25">
      <c r="A268">
        <v>788.6939697265625</v>
      </c>
      <c r="B268">
        <v>78.25</v>
      </c>
    </row>
    <row r="269" spans="1:2" x14ac:dyDescent="0.25">
      <c r="A269">
        <v>788.70599365234375</v>
      </c>
      <c r="B269">
        <v>88.75</v>
      </c>
    </row>
    <row r="270" spans="1:2" x14ac:dyDescent="0.25">
      <c r="A270">
        <v>788.718994140625</v>
      </c>
      <c r="B270">
        <v>108.5</v>
      </c>
    </row>
    <row r="271" spans="1:2" x14ac:dyDescent="0.25">
      <c r="A271">
        <v>788.73101806640625</v>
      </c>
      <c r="B271">
        <v>127.80000305175781</v>
      </c>
    </row>
    <row r="272" spans="1:2" x14ac:dyDescent="0.25">
      <c r="A272">
        <v>788.74298095703125</v>
      </c>
      <c r="B272">
        <v>124.19999694824219</v>
      </c>
    </row>
    <row r="273" spans="1:2" x14ac:dyDescent="0.25">
      <c r="A273">
        <v>788.7550048828125</v>
      </c>
      <c r="B273">
        <v>113</v>
      </c>
    </row>
    <row r="274" spans="1:2" x14ac:dyDescent="0.25">
      <c r="A274">
        <v>788.76800537109375</v>
      </c>
      <c r="B274">
        <v>112.69999694824219</v>
      </c>
    </row>
    <row r="275" spans="1:2" x14ac:dyDescent="0.25">
      <c r="A275">
        <v>788.780029296875</v>
      </c>
      <c r="B275">
        <v>111</v>
      </c>
    </row>
    <row r="276" spans="1:2" x14ac:dyDescent="0.25">
      <c r="A276">
        <v>788.7919921875</v>
      </c>
      <c r="B276">
        <v>151.80000305175781</v>
      </c>
    </row>
    <row r="277" spans="1:2" x14ac:dyDescent="0.25">
      <c r="A277">
        <v>788.80499267578125</v>
      </c>
      <c r="B277">
        <v>345.5</v>
      </c>
    </row>
    <row r="278" spans="1:2" x14ac:dyDescent="0.25">
      <c r="A278">
        <v>788.8170166015625</v>
      </c>
      <c r="B278">
        <v>632</v>
      </c>
    </row>
    <row r="279" spans="1:2" x14ac:dyDescent="0.25">
      <c r="A279">
        <v>788.8289794921875</v>
      </c>
      <c r="B279">
        <v>965.20001220703125</v>
      </c>
    </row>
    <row r="280" spans="1:2" x14ac:dyDescent="0.25">
      <c r="A280">
        <v>788.84100341796875</v>
      </c>
      <c r="B280">
        <v>1222</v>
      </c>
    </row>
    <row r="281" spans="1:2" x14ac:dyDescent="0.25">
      <c r="A281">
        <v>788.85400390625</v>
      </c>
      <c r="B281">
        <v>1133</v>
      </c>
    </row>
    <row r="282" spans="1:2" x14ac:dyDescent="0.25">
      <c r="A282">
        <v>788.86602783203125</v>
      </c>
      <c r="B282">
        <v>903.70001220703125</v>
      </c>
    </row>
    <row r="283" spans="1:2" x14ac:dyDescent="0.25">
      <c r="A283">
        <v>788.87799072265625</v>
      </c>
      <c r="B283">
        <v>730.29998779296875</v>
      </c>
    </row>
    <row r="284" spans="1:2" x14ac:dyDescent="0.25">
      <c r="A284">
        <v>788.8900146484375</v>
      </c>
      <c r="B284">
        <v>548.5</v>
      </c>
    </row>
    <row r="285" spans="1:2" x14ac:dyDescent="0.25">
      <c r="A285">
        <v>788.90301513671875</v>
      </c>
      <c r="B285">
        <v>466</v>
      </c>
    </row>
    <row r="286" spans="1:2" x14ac:dyDescent="0.25">
      <c r="A286">
        <v>788.91497802734375</v>
      </c>
      <c r="B286">
        <v>473.70001220703125</v>
      </c>
    </row>
    <row r="287" spans="1:2" x14ac:dyDescent="0.25">
      <c r="A287">
        <v>788.927001953125</v>
      </c>
      <c r="B287">
        <v>389.29998779296875</v>
      </c>
    </row>
    <row r="288" spans="1:2" x14ac:dyDescent="0.25">
      <c r="A288">
        <v>788.93902587890625</v>
      </c>
      <c r="B288">
        <v>221.5</v>
      </c>
    </row>
    <row r="289" spans="1:2" x14ac:dyDescent="0.25">
      <c r="A289">
        <v>788.9520263671875</v>
      </c>
      <c r="B289">
        <v>107</v>
      </c>
    </row>
    <row r="290" spans="1:2" x14ac:dyDescent="0.25">
      <c r="A290">
        <v>788.9639892578125</v>
      </c>
      <c r="B290">
        <v>64.75</v>
      </c>
    </row>
    <row r="291" spans="1:2" x14ac:dyDescent="0.25">
      <c r="A291">
        <v>788.97601318359375</v>
      </c>
      <c r="B291">
        <v>53.25</v>
      </c>
    </row>
    <row r="292" spans="1:2" x14ac:dyDescent="0.25">
      <c r="A292">
        <v>788.98797607421875</v>
      </c>
      <c r="B292">
        <v>29.25</v>
      </c>
    </row>
    <row r="293" spans="1:2" x14ac:dyDescent="0.25">
      <c r="A293">
        <v>789.0009765625</v>
      </c>
      <c r="B293">
        <v>13.75</v>
      </c>
    </row>
    <row r="294" spans="1:2" x14ac:dyDescent="0.25">
      <c r="A294">
        <v>789.01300048828125</v>
      </c>
      <c r="B294">
        <v>29.25</v>
      </c>
    </row>
    <row r="295" spans="1:2" x14ac:dyDescent="0.25">
      <c r="A295">
        <v>789.0250244140625</v>
      </c>
      <c r="B295">
        <v>37.75</v>
      </c>
    </row>
    <row r="296" spans="1:2" x14ac:dyDescent="0.25">
      <c r="A296">
        <v>789.0369873046875</v>
      </c>
      <c r="B296">
        <v>38</v>
      </c>
    </row>
    <row r="297" spans="1:2" x14ac:dyDescent="0.25">
      <c r="A297">
        <v>789.04998779296875</v>
      </c>
      <c r="B297">
        <v>38</v>
      </c>
    </row>
    <row r="298" spans="1:2" x14ac:dyDescent="0.25">
      <c r="A298">
        <v>789.06201171875</v>
      </c>
      <c r="B298">
        <v>26</v>
      </c>
    </row>
    <row r="299" spans="1:2" x14ac:dyDescent="0.25">
      <c r="A299">
        <v>789.073974609375</v>
      </c>
      <c r="B299">
        <v>33</v>
      </c>
    </row>
    <row r="300" spans="1:2" x14ac:dyDescent="0.25">
      <c r="A300">
        <v>789.08599853515625</v>
      </c>
      <c r="B300">
        <v>56.25</v>
      </c>
    </row>
    <row r="301" spans="1:2" x14ac:dyDescent="0.25">
      <c r="A301">
        <v>789.0989990234375</v>
      </c>
      <c r="B301">
        <v>67</v>
      </c>
    </row>
    <row r="302" spans="1:2" x14ac:dyDescent="0.25">
      <c r="A302">
        <v>789.11102294921875</v>
      </c>
      <c r="B302">
        <v>74.75</v>
      </c>
    </row>
    <row r="303" spans="1:2" x14ac:dyDescent="0.25">
      <c r="A303">
        <v>789.12298583984375</v>
      </c>
      <c r="B303">
        <v>91</v>
      </c>
    </row>
    <row r="304" spans="1:2" x14ac:dyDescent="0.25">
      <c r="A304">
        <v>789.135986328125</v>
      </c>
      <c r="B304">
        <v>120.80000305175781</v>
      </c>
    </row>
    <row r="305" spans="1:2" x14ac:dyDescent="0.25">
      <c r="A305">
        <v>789.14801025390625</v>
      </c>
      <c r="B305">
        <v>142.80000305175781</v>
      </c>
    </row>
    <row r="306" spans="1:2" x14ac:dyDescent="0.25">
      <c r="A306">
        <v>789.15997314453125</v>
      </c>
      <c r="B306">
        <v>157</v>
      </c>
    </row>
    <row r="307" spans="1:2" x14ac:dyDescent="0.25">
      <c r="A307">
        <v>789.1719970703125</v>
      </c>
      <c r="B307">
        <v>147.80000305175781</v>
      </c>
    </row>
    <row r="308" spans="1:2" x14ac:dyDescent="0.25">
      <c r="A308">
        <v>789.18499755859375</v>
      </c>
      <c r="B308">
        <v>126</v>
      </c>
    </row>
    <row r="309" spans="1:2" x14ac:dyDescent="0.25">
      <c r="A309">
        <v>789.197021484375</v>
      </c>
      <c r="B309">
        <v>133.69999694824219</v>
      </c>
    </row>
    <row r="310" spans="1:2" x14ac:dyDescent="0.25">
      <c r="A310">
        <v>789.208984375</v>
      </c>
      <c r="B310">
        <v>119.80000305175781</v>
      </c>
    </row>
    <row r="311" spans="1:2" x14ac:dyDescent="0.25">
      <c r="A311">
        <v>789.22100830078125</v>
      </c>
      <c r="B311">
        <v>91.25</v>
      </c>
    </row>
    <row r="312" spans="1:2" x14ac:dyDescent="0.25">
      <c r="A312">
        <v>789.2340087890625</v>
      </c>
      <c r="B312">
        <v>84.5</v>
      </c>
    </row>
    <row r="313" spans="1:2" x14ac:dyDescent="0.25">
      <c r="A313">
        <v>789.2459716796875</v>
      </c>
      <c r="B313">
        <v>86.75</v>
      </c>
    </row>
    <row r="314" spans="1:2" x14ac:dyDescent="0.25">
      <c r="A314">
        <v>789.25799560546875</v>
      </c>
      <c r="B314">
        <v>104.30000305175781</v>
      </c>
    </row>
    <row r="315" spans="1:2" x14ac:dyDescent="0.25">
      <c r="A315">
        <v>789.27099609375</v>
      </c>
      <c r="B315">
        <v>107.5</v>
      </c>
    </row>
    <row r="316" spans="1:2" x14ac:dyDescent="0.25">
      <c r="A316">
        <v>789.28302001953125</v>
      </c>
      <c r="B316">
        <v>121</v>
      </c>
    </row>
    <row r="317" spans="1:2" x14ac:dyDescent="0.25">
      <c r="A317">
        <v>789.29498291015625</v>
      </c>
      <c r="B317">
        <v>231</v>
      </c>
    </row>
    <row r="318" spans="1:2" x14ac:dyDescent="0.25">
      <c r="A318">
        <v>789.3070068359375</v>
      </c>
      <c r="B318">
        <v>507</v>
      </c>
    </row>
    <row r="319" spans="1:2" x14ac:dyDescent="0.25">
      <c r="A319">
        <v>789.32000732421875</v>
      </c>
      <c r="B319">
        <v>790.70001220703125</v>
      </c>
    </row>
    <row r="320" spans="1:2" x14ac:dyDescent="0.25">
      <c r="A320">
        <v>789.33197021484375</v>
      </c>
      <c r="B320">
        <v>975.20001220703125</v>
      </c>
    </row>
    <row r="321" spans="1:2" x14ac:dyDescent="0.25">
      <c r="A321">
        <v>789.343994140625</v>
      </c>
      <c r="B321">
        <v>1207</v>
      </c>
    </row>
    <row r="322" spans="1:2" x14ac:dyDescent="0.25">
      <c r="A322">
        <v>789.35601806640625</v>
      </c>
      <c r="B322">
        <v>1267</v>
      </c>
    </row>
    <row r="323" spans="1:2" x14ac:dyDescent="0.25">
      <c r="A323">
        <v>789.3690185546875</v>
      </c>
      <c r="B323">
        <v>1036</v>
      </c>
    </row>
    <row r="324" spans="1:2" x14ac:dyDescent="0.25">
      <c r="A324">
        <v>789.3809814453125</v>
      </c>
      <c r="B324">
        <v>766.5</v>
      </c>
    </row>
    <row r="325" spans="1:2" x14ac:dyDescent="0.25">
      <c r="A325">
        <v>789.39300537109375</v>
      </c>
      <c r="B325">
        <v>585</v>
      </c>
    </row>
    <row r="326" spans="1:2" x14ac:dyDescent="0.25">
      <c r="A326">
        <v>789.405029296875</v>
      </c>
      <c r="B326">
        <v>502.70001220703125</v>
      </c>
    </row>
    <row r="327" spans="1:2" x14ac:dyDescent="0.25">
      <c r="A327">
        <v>789.41802978515625</v>
      </c>
      <c r="B327">
        <v>430.5</v>
      </c>
    </row>
    <row r="328" spans="1:2" x14ac:dyDescent="0.25">
      <c r="A328">
        <v>789.42999267578125</v>
      </c>
      <c r="B328">
        <v>357.5</v>
      </c>
    </row>
    <row r="329" spans="1:2" x14ac:dyDescent="0.25">
      <c r="A329">
        <v>789.4420166015625</v>
      </c>
      <c r="B329">
        <v>258.5</v>
      </c>
    </row>
    <row r="330" spans="1:2" x14ac:dyDescent="0.25">
      <c r="A330">
        <v>789.4539794921875</v>
      </c>
      <c r="B330">
        <v>109.30000305175781</v>
      </c>
    </row>
    <row r="331" spans="1:2" x14ac:dyDescent="0.25">
      <c r="A331">
        <v>789.46697998046875</v>
      </c>
      <c r="B331">
        <v>21.75</v>
      </c>
    </row>
    <row r="332" spans="1:2" x14ac:dyDescent="0.25">
      <c r="A332">
        <v>789.47900390625</v>
      </c>
      <c r="B332">
        <v>25.75</v>
      </c>
    </row>
    <row r="333" spans="1:2" x14ac:dyDescent="0.25">
      <c r="A333">
        <v>789.49102783203125</v>
      </c>
      <c r="B333">
        <v>78.75</v>
      </c>
    </row>
    <row r="334" spans="1:2" x14ac:dyDescent="0.25">
      <c r="A334">
        <v>789.5040283203125</v>
      </c>
      <c r="B334">
        <v>110.30000305175781</v>
      </c>
    </row>
    <row r="335" spans="1:2" x14ac:dyDescent="0.25">
      <c r="A335">
        <v>789.5159912109375</v>
      </c>
      <c r="B335">
        <v>69.75</v>
      </c>
    </row>
    <row r="336" spans="1:2" x14ac:dyDescent="0.25">
      <c r="A336">
        <v>789.52801513671875</v>
      </c>
      <c r="B336">
        <v>26.5</v>
      </c>
    </row>
    <row r="337" spans="1:2" x14ac:dyDescent="0.25">
      <c r="A337">
        <v>789.53997802734375</v>
      </c>
      <c r="B337">
        <v>22</v>
      </c>
    </row>
    <row r="338" spans="1:2" x14ac:dyDescent="0.25">
      <c r="A338">
        <v>789.552978515625</v>
      </c>
      <c r="B338">
        <v>23.75</v>
      </c>
    </row>
    <row r="339" spans="1:2" x14ac:dyDescent="0.25">
      <c r="A339">
        <v>789.56500244140625</v>
      </c>
      <c r="B339">
        <v>43.5</v>
      </c>
    </row>
    <row r="340" spans="1:2" x14ac:dyDescent="0.25">
      <c r="A340">
        <v>789.5770263671875</v>
      </c>
      <c r="B340">
        <v>59.25</v>
      </c>
    </row>
    <row r="341" spans="1:2" x14ac:dyDescent="0.25">
      <c r="A341">
        <v>789.5889892578125</v>
      </c>
      <c r="B341">
        <v>44.25</v>
      </c>
    </row>
    <row r="342" spans="1:2" x14ac:dyDescent="0.25">
      <c r="A342">
        <v>789.60198974609375</v>
      </c>
      <c r="B342">
        <v>48.25</v>
      </c>
    </row>
    <row r="343" spans="1:2" x14ac:dyDescent="0.25">
      <c r="A343">
        <v>789.614013671875</v>
      </c>
      <c r="B343">
        <v>71.75</v>
      </c>
    </row>
    <row r="344" spans="1:2" x14ac:dyDescent="0.25">
      <c r="A344">
        <v>789.6259765625</v>
      </c>
      <c r="B344">
        <v>83.5</v>
      </c>
    </row>
    <row r="345" spans="1:2" x14ac:dyDescent="0.25">
      <c r="A345">
        <v>789.63800048828125</v>
      </c>
      <c r="B345">
        <v>87.25</v>
      </c>
    </row>
    <row r="346" spans="1:2" x14ac:dyDescent="0.25">
      <c r="A346">
        <v>789.6510009765625</v>
      </c>
      <c r="B346">
        <v>91</v>
      </c>
    </row>
    <row r="347" spans="1:2" x14ac:dyDescent="0.25">
      <c r="A347">
        <v>789.66302490234375</v>
      </c>
      <c r="B347">
        <v>81</v>
      </c>
    </row>
    <row r="348" spans="1:2" x14ac:dyDescent="0.25">
      <c r="A348">
        <v>789.67498779296875</v>
      </c>
      <c r="B348">
        <v>61</v>
      </c>
    </row>
    <row r="349" spans="1:2" x14ac:dyDescent="0.25">
      <c r="A349">
        <v>789.68798828125</v>
      </c>
      <c r="B349">
        <v>70.25</v>
      </c>
    </row>
    <row r="350" spans="1:2" x14ac:dyDescent="0.25">
      <c r="A350">
        <v>789.70001220703125</v>
      </c>
      <c r="B350">
        <v>119</v>
      </c>
    </row>
    <row r="351" spans="1:2" x14ac:dyDescent="0.25">
      <c r="A351">
        <v>789.71197509765625</v>
      </c>
      <c r="B351">
        <v>138.80000305175781</v>
      </c>
    </row>
    <row r="352" spans="1:2" x14ac:dyDescent="0.25">
      <c r="A352">
        <v>789.7239990234375</v>
      </c>
      <c r="B352">
        <v>91.5</v>
      </c>
    </row>
    <row r="353" spans="1:2" x14ac:dyDescent="0.25">
      <c r="A353">
        <v>789.73699951171875</v>
      </c>
      <c r="B353">
        <v>97.5</v>
      </c>
    </row>
    <row r="354" spans="1:2" x14ac:dyDescent="0.25">
      <c r="A354">
        <v>789.7490234375</v>
      </c>
      <c r="B354">
        <v>157</v>
      </c>
    </row>
    <row r="355" spans="1:2" x14ac:dyDescent="0.25">
      <c r="A355">
        <v>789.760986328125</v>
      </c>
      <c r="B355">
        <v>179.5</v>
      </c>
    </row>
    <row r="356" spans="1:2" x14ac:dyDescent="0.25">
      <c r="A356">
        <v>789.77301025390625</v>
      </c>
      <c r="B356">
        <v>258.5</v>
      </c>
    </row>
    <row r="357" spans="1:2" x14ac:dyDescent="0.25">
      <c r="A357">
        <v>789.7860107421875</v>
      </c>
      <c r="B357">
        <v>374.79998779296875</v>
      </c>
    </row>
    <row r="358" spans="1:2" x14ac:dyDescent="0.25">
      <c r="A358">
        <v>789.7979736328125</v>
      </c>
      <c r="B358">
        <v>438</v>
      </c>
    </row>
    <row r="359" spans="1:2" x14ac:dyDescent="0.25">
      <c r="A359">
        <v>789.80999755859375</v>
      </c>
      <c r="B359">
        <v>559.79998779296875</v>
      </c>
    </row>
    <row r="360" spans="1:2" x14ac:dyDescent="0.25">
      <c r="A360">
        <v>789.822998046875</v>
      </c>
      <c r="B360">
        <v>852</v>
      </c>
    </row>
    <row r="361" spans="1:2" x14ac:dyDescent="0.25">
      <c r="A361">
        <v>789.83502197265625</v>
      </c>
      <c r="B361">
        <v>1429</v>
      </c>
    </row>
    <row r="362" spans="1:2" x14ac:dyDescent="0.25">
      <c r="A362">
        <v>789.84698486328125</v>
      </c>
      <c r="B362">
        <v>2556</v>
      </c>
    </row>
    <row r="363" spans="1:2" x14ac:dyDescent="0.25">
      <c r="A363">
        <v>789.8590087890625</v>
      </c>
      <c r="B363">
        <v>3796</v>
      </c>
    </row>
    <row r="364" spans="1:2" x14ac:dyDescent="0.25">
      <c r="A364">
        <v>789.87200927734375</v>
      </c>
      <c r="B364">
        <v>3946</v>
      </c>
    </row>
    <row r="365" spans="1:2" x14ac:dyDescent="0.25">
      <c r="A365">
        <v>789.88397216796875</v>
      </c>
      <c r="B365">
        <v>2852</v>
      </c>
    </row>
    <row r="366" spans="1:2" x14ac:dyDescent="0.25">
      <c r="A366">
        <v>789.89599609375</v>
      </c>
      <c r="B366">
        <v>1563</v>
      </c>
    </row>
    <row r="367" spans="1:2" x14ac:dyDescent="0.25">
      <c r="A367">
        <v>789.90802001953125</v>
      </c>
      <c r="B367">
        <v>775</v>
      </c>
    </row>
    <row r="368" spans="1:2" x14ac:dyDescent="0.25">
      <c r="A368">
        <v>789.9210205078125</v>
      </c>
      <c r="B368">
        <v>394.20001220703125</v>
      </c>
    </row>
    <row r="369" spans="1:2" x14ac:dyDescent="0.25">
      <c r="A369">
        <v>789.9329833984375</v>
      </c>
      <c r="B369">
        <v>203.30000305175781</v>
      </c>
    </row>
    <row r="370" spans="1:2" x14ac:dyDescent="0.25">
      <c r="A370">
        <v>789.94500732421875</v>
      </c>
      <c r="B370">
        <v>116.5</v>
      </c>
    </row>
    <row r="371" spans="1:2" x14ac:dyDescent="0.25">
      <c r="A371">
        <v>789.95697021484375</v>
      </c>
      <c r="B371">
        <v>79</v>
      </c>
    </row>
    <row r="372" spans="1:2" x14ac:dyDescent="0.25">
      <c r="A372">
        <v>789.969970703125</v>
      </c>
      <c r="B372">
        <v>58.25</v>
      </c>
    </row>
    <row r="373" spans="1:2" x14ac:dyDescent="0.25">
      <c r="A373">
        <v>789.98199462890625</v>
      </c>
      <c r="B373">
        <v>49.25</v>
      </c>
    </row>
    <row r="374" spans="1:2" x14ac:dyDescent="0.25">
      <c r="A374">
        <v>789.9940185546875</v>
      </c>
      <c r="B374">
        <v>61.5</v>
      </c>
    </row>
    <row r="375" spans="1:2" x14ac:dyDescent="0.25">
      <c r="A375">
        <v>790.00701904296875</v>
      </c>
      <c r="B375">
        <v>69</v>
      </c>
    </row>
    <row r="376" spans="1:2" x14ac:dyDescent="0.25">
      <c r="A376">
        <v>790.01898193359375</v>
      </c>
      <c r="B376">
        <v>53.75</v>
      </c>
    </row>
    <row r="377" spans="1:2" x14ac:dyDescent="0.25">
      <c r="A377">
        <v>790.031005859375</v>
      </c>
      <c r="B377">
        <v>37.5</v>
      </c>
    </row>
    <row r="378" spans="1:2" x14ac:dyDescent="0.25">
      <c r="A378">
        <v>790.04302978515625</v>
      </c>
      <c r="B378">
        <v>24.5</v>
      </c>
    </row>
    <row r="379" spans="1:2" x14ac:dyDescent="0.25">
      <c r="A379">
        <v>790.0560302734375</v>
      </c>
      <c r="B379">
        <v>8</v>
      </c>
    </row>
    <row r="380" spans="1:2" x14ac:dyDescent="0.25">
      <c r="A380">
        <v>790.0679931640625</v>
      </c>
      <c r="B380">
        <v>12</v>
      </c>
    </row>
    <row r="381" spans="1:2" x14ac:dyDescent="0.25">
      <c r="A381">
        <v>790.08001708984375</v>
      </c>
      <c r="B381">
        <v>23.75</v>
      </c>
    </row>
    <row r="382" spans="1:2" x14ac:dyDescent="0.25">
      <c r="A382">
        <v>790.09197998046875</v>
      </c>
      <c r="B382">
        <v>17.75</v>
      </c>
    </row>
    <row r="383" spans="1:2" x14ac:dyDescent="0.25">
      <c r="A383">
        <v>790.10498046875</v>
      </c>
      <c r="B383">
        <v>32.5</v>
      </c>
    </row>
    <row r="384" spans="1:2" x14ac:dyDescent="0.25">
      <c r="A384">
        <v>790.11700439453125</v>
      </c>
      <c r="B384">
        <v>79.25</v>
      </c>
    </row>
    <row r="385" spans="1:2" x14ac:dyDescent="0.25">
      <c r="A385">
        <v>790.1290283203125</v>
      </c>
      <c r="B385">
        <v>155.80000305175781</v>
      </c>
    </row>
    <row r="386" spans="1:2" x14ac:dyDescent="0.25">
      <c r="A386">
        <v>790.14202880859375</v>
      </c>
      <c r="B386">
        <v>202.5</v>
      </c>
    </row>
    <row r="387" spans="1:2" x14ac:dyDescent="0.25">
      <c r="A387">
        <v>790.15399169921875</v>
      </c>
      <c r="B387">
        <v>154.30000305175781</v>
      </c>
    </row>
    <row r="388" spans="1:2" x14ac:dyDescent="0.25">
      <c r="A388">
        <v>790.166015625</v>
      </c>
      <c r="B388">
        <v>110</v>
      </c>
    </row>
    <row r="389" spans="1:2" x14ac:dyDescent="0.25">
      <c r="A389">
        <v>790.177978515625</v>
      </c>
      <c r="B389">
        <v>118.80000305175781</v>
      </c>
    </row>
    <row r="390" spans="1:2" x14ac:dyDescent="0.25">
      <c r="A390">
        <v>790.19097900390625</v>
      </c>
      <c r="B390">
        <v>125.5</v>
      </c>
    </row>
    <row r="391" spans="1:2" x14ac:dyDescent="0.25">
      <c r="A391">
        <v>790.2030029296875</v>
      </c>
      <c r="B391">
        <v>96.75</v>
      </c>
    </row>
    <row r="392" spans="1:2" x14ac:dyDescent="0.25">
      <c r="A392">
        <v>790.21502685546875</v>
      </c>
      <c r="B392">
        <v>63</v>
      </c>
    </row>
    <row r="393" spans="1:2" x14ac:dyDescent="0.25">
      <c r="A393">
        <v>790.22698974609375</v>
      </c>
      <c r="B393">
        <v>76</v>
      </c>
    </row>
    <row r="394" spans="1:2" x14ac:dyDescent="0.25">
      <c r="A394">
        <v>790.239990234375</v>
      </c>
      <c r="B394">
        <v>107.5</v>
      </c>
    </row>
    <row r="395" spans="1:2" x14ac:dyDescent="0.25">
      <c r="A395">
        <v>790.25201416015625</v>
      </c>
      <c r="B395">
        <v>120</v>
      </c>
    </row>
    <row r="396" spans="1:2" x14ac:dyDescent="0.25">
      <c r="A396">
        <v>790.26397705078125</v>
      </c>
      <c r="B396">
        <v>134.30000305175781</v>
      </c>
    </row>
    <row r="397" spans="1:2" x14ac:dyDescent="0.25">
      <c r="A397">
        <v>790.2769775390625</v>
      </c>
      <c r="B397">
        <v>200.69999694824219</v>
      </c>
    </row>
    <row r="398" spans="1:2" x14ac:dyDescent="0.25">
      <c r="A398">
        <v>790.28900146484375</v>
      </c>
      <c r="B398">
        <v>332.79998779296875</v>
      </c>
    </row>
    <row r="399" spans="1:2" x14ac:dyDescent="0.25">
      <c r="A399">
        <v>790.301025390625</v>
      </c>
      <c r="B399">
        <v>515.5</v>
      </c>
    </row>
    <row r="400" spans="1:2" x14ac:dyDescent="0.25">
      <c r="A400">
        <v>790.31298828125</v>
      </c>
      <c r="B400">
        <v>813</v>
      </c>
    </row>
    <row r="401" spans="1:2" x14ac:dyDescent="0.25">
      <c r="A401">
        <v>790.32598876953125</v>
      </c>
      <c r="B401">
        <v>1526</v>
      </c>
    </row>
    <row r="402" spans="1:2" x14ac:dyDescent="0.25">
      <c r="A402">
        <v>790.3380126953125</v>
      </c>
      <c r="B402">
        <v>3755</v>
      </c>
    </row>
    <row r="403" spans="1:2" x14ac:dyDescent="0.25">
      <c r="A403">
        <v>790.3499755859375</v>
      </c>
      <c r="B403">
        <v>8311</v>
      </c>
    </row>
    <row r="404" spans="1:2" x14ac:dyDescent="0.25">
      <c r="A404">
        <v>790.36199951171875</v>
      </c>
      <c r="B404">
        <v>12230</v>
      </c>
    </row>
    <row r="405" spans="1:2" x14ac:dyDescent="0.25">
      <c r="A405">
        <v>790.375</v>
      </c>
      <c r="B405">
        <v>11660</v>
      </c>
    </row>
    <row r="406" spans="1:2" x14ac:dyDescent="0.25">
      <c r="A406">
        <v>790.38702392578125</v>
      </c>
      <c r="B406">
        <v>7593</v>
      </c>
    </row>
    <row r="407" spans="1:2" x14ac:dyDescent="0.25">
      <c r="A407">
        <v>790.39898681640625</v>
      </c>
      <c r="B407">
        <v>3460</v>
      </c>
    </row>
    <row r="408" spans="1:2" x14ac:dyDescent="0.25">
      <c r="A408">
        <v>790.4119873046875</v>
      </c>
      <c r="B408">
        <v>1196</v>
      </c>
    </row>
    <row r="409" spans="1:2" x14ac:dyDescent="0.25">
      <c r="A409">
        <v>790.42401123046875</v>
      </c>
      <c r="B409">
        <v>507.5</v>
      </c>
    </row>
    <row r="410" spans="1:2" x14ac:dyDescent="0.25">
      <c r="A410">
        <v>790.43597412109375</v>
      </c>
      <c r="B410">
        <v>307</v>
      </c>
    </row>
    <row r="411" spans="1:2" x14ac:dyDescent="0.25">
      <c r="A411">
        <v>790.447998046875</v>
      </c>
      <c r="B411">
        <v>173</v>
      </c>
    </row>
    <row r="412" spans="1:2" x14ac:dyDescent="0.25">
      <c r="A412">
        <v>790.46099853515625</v>
      </c>
      <c r="B412">
        <v>152</v>
      </c>
    </row>
    <row r="413" spans="1:2" x14ac:dyDescent="0.25">
      <c r="A413">
        <v>790.4730224609375</v>
      </c>
      <c r="B413">
        <v>175.5</v>
      </c>
    </row>
    <row r="414" spans="1:2" x14ac:dyDescent="0.25">
      <c r="A414">
        <v>790.4849853515625</v>
      </c>
      <c r="B414">
        <v>106.69999694824219</v>
      </c>
    </row>
    <row r="415" spans="1:2" x14ac:dyDescent="0.25">
      <c r="A415">
        <v>790.49700927734375</v>
      </c>
      <c r="B415">
        <v>55</v>
      </c>
    </row>
    <row r="416" spans="1:2" x14ac:dyDescent="0.25">
      <c r="A416">
        <v>790.510009765625</v>
      </c>
      <c r="B416">
        <v>72.25</v>
      </c>
    </row>
    <row r="417" spans="1:2" x14ac:dyDescent="0.25">
      <c r="A417">
        <v>790.52197265625</v>
      </c>
      <c r="B417">
        <v>98.75</v>
      </c>
    </row>
    <row r="418" spans="1:2" x14ac:dyDescent="0.25">
      <c r="A418">
        <v>790.53399658203125</v>
      </c>
      <c r="B418">
        <v>100</v>
      </c>
    </row>
    <row r="419" spans="1:2" x14ac:dyDescent="0.25">
      <c r="A419">
        <v>790.5469970703125</v>
      </c>
      <c r="B419">
        <v>96.5</v>
      </c>
    </row>
    <row r="420" spans="1:2" x14ac:dyDescent="0.25">
      <c r="A420">
        <v>790.55902099609375</v>
      </c>
      <c r="B420">
        <v>117.80000305175781</v>
      </c>
    </row>
    <row r="421" spans="1:2" x14ac:dyDescent="0.25">
      <c r="A421">
        <v>790.57098388671875</v>
      </c>
      <c r="B421">
        <v>129.5</v>
      </c>
    </row>
    <row r="422" spans="1:2" x14ac:dyDescent="0.25">
      <c r="A422">
        <v>790.5830078125</v>
      </c>
      <c r="B422">
        <v>130.30000305175781</v>
      </c>
    </row>
    <row r="423" spans="1:2" x14ac:dyDescent="0.25">
      <c r="A423">
        <v>790.59600830078125</v>
      </c>
      <c r="B423">
        <v>129.80000305175781</v>
      </c>
    </row>
    <row r="424" spans="1:2" x14ac:dyDescent="0.25">
      <c r="A424">
        <v>790.60797119140625</v>
      </c>
      <c r="B424">
        <v>105.5</v>
      </c>
    </row>
    <row r="425" spans="1:2" x14ac:dyDescent="0.25">
      <c r="A425">
        <v>790.6199951171875</v>
      </c>
      <c r="B425">
        <v>94.5</v>
      </c>
    </row>
    <row r="426" spans="1:2" x14ac:dyDescent="0.25">
      <c r="A426">
        <v>790.63299560546875</v>
      </c>
      <c r="B426">
        <v>118.30000305175781</v>
      </c>
    </row>
    <row r="427" spans="1:2" x14ac:dyDescent="0.25">
      <c r="A427">
        <v>790.64501953125</v>
      </c>
      <c r="B427">
        <v>135.30000305175781</v>
      </c>
    </row>
    <row r="428" spans="1:2" x14ac:dyDescent="0.25">
      <c r="A428">
        <v>790.656982421875</v>
      </c>
      <c r="B428">
        <v>154.30000305175781</v>
      </c>
    </row>
    <row r="429" spans="1:2" x14ac:dyDescent="0.25">
      <c r="A429">
        <v>790.66900634765625</v>
      </c>
      <c r="B429">
        <v>206.69999694824219</v>
      </c>
    </row>
    <row r="430" spans="1:2" x14ac:dyDescent="0.25">
      <c r="A430">
        <v>790.6820068359375</v>
      </c>
      <c r="B430">
        <v>261.20001220703125</v>
      </c>
    </row>
    <row r="431" spans="1:2" x14ac:dyDescent="0.25">
      <c r="A431">
        <v>790.6939697265625</v>
      </c>
      <c r="B431">
        <v>285.29998779296875</v>
      </c>
    </row>
    <row r="432" spans="1:2" x14ac:dyDescent="0.25">
      <c r="A432">
        <v>790.70599365234375</v>
      </c>
      <c r="B432">
        <v>259.79998779296875</v>
      </c>
    </row>
    <row r="433" spans="1:2" x14ac:dyDescent="0.25">
      <c r="A433">
        <v>790.718017578125</v>
      </c>
      <c r="B433">
        <v>231</v>
      </c>
    </row>
    <row r="434" spans="1:2" x14ac:dyDescent="0.25">
      <c r="A434">
        <v>790.73101806640625</v>
      </c>
      <c r="B434">
        <v>247.30000305175781</v>
      </c>
    </row>
    <row r="435" spans="1:2" x14ac:dyDescent="0.25">
      <c r="A435">
        <v>790.74298095703125</v>
      </c>
      <c r="B435">
        <v>228.30000305175781</v>
      </c>
    </row>
    <row r="436" spans="1:2" x14ac:dyDescent="0.25">
      <c r="A436">
        <v>790.7550048828125</v>
      </c>
      <c r="B436">
        <v>273</v>
      </c>
    </row>
    <row r="437" spans="1:2" x14ac:dyDescent="0.25">
      <c r="A437">
        <v>790.76800537109375</v>
      </c>
      <c r="B437">
        <v>391</v>
      </c>
    </row>
    <row r="438" spans="1:2" x14ac:dyDescent="0.25">
      <c r="A438">
        <v>790.780029296875</v>
      </c>
      <c r="B438">
        <v>390</v>
      </c>
    </row>
    <row r="439" spans="1:2" x14ac:dyDescent="0.25">
      <c r="A439">
        <v>790.7919921875</v>
      </c>
      <c r="B439">
        <v>421.29998779296875</v>
      </c>
    </row>
    <row r="440" spans="1:2" x14ac:dyDescent="0.25">
      <c r="A440">
        <v>790.80401611328125</v>
      </c>
      <c r="B440">
        <v>586</v>
      </c>
    </row>
    <row r="441" spans="1:2" x14ac:dyDescent="0.25">
      <c r="A441">
        <v>790.8170166015625</v>
      </c>
      <c r="B441">
        <v>915.20001220703125</v>
      </c>
    </row>
    <row r="442" spans="1:2" x14ac:dyDescent="0.25">
      <c r="A442">
        <v>790.8289794921875</v>
      </c>
      <c r="B442">
        <v>2300</v>
      </c>
    </row>
    <row r="443" spans="1:2" x14ac:dyDescent="0.25">
      <c r="A443">
        <v>790.84100341796875</v>
      </c>
      <c r="B443">
        <v>7574</v>
      </c>
    </row>
    <row r="444" spans="1:2" x14ac:dyDescent="0.25">
      <c r="A444">
        <v>790.85302734375</v>
      </c>
      <c r="B444">
        <v>19600</v>
      </c>
    </row>
    <row r="445" spans="1:2" x14ac:dyDescent="0.25">
      <c r="A445">
        <v>790.86602783203125</v>
      </c>
      <c r="B445">
        <v>31560</v>
      </c>
    </row>
    <row r="446" spans="1:2" x14ac:dyDescent="0.25">
      <c r="A446">
        <v>790.87799072265625</v>
      </c>
      <c r="B446">
        <v>30340</v>
      </c>
    </row>
    <row r="447" spans="1:2" x14ac:dyDescent="0.25">
      <c r="A447">
        <v>790.8900146484375</v>
      </c>
      <c r="B447">
        <v>17770</v>
      </c>
    </row>
    <row r="448" spans="1:2" x14ac:dyDescent="0.25">
      <c r="A448">
        <v>790.90301513671875</v>
      </c>
      <c r="B448">
        <v>6870</v>
      </c>
    </row>
    <row r="449" spans="1:2" x14ac:dyDescent="0.25">
      <c r="A449">
        <v>790.91497802734375</v>
      </c>
      <c r="B449">
        <v>2147</v>
      </c>
    </row>
    <row r="450" spans="1:2" x14ac:dyDescent="0.25">
      <c r="A450">
        <v>790.927001953125</v>
      </c>
      <c r="B450">
        <v>764.5</v>
      </c>
    </row>
    <row r="451" spans="1:2" x14ac:dyDescent="0.25">
      <c r="A451">
        <v>790.93902587890625</v>
      </c>
      <c r="B451">
        <v>426.79998779296875</v>
      </c>
    </row>
    <row r="452" spans="1:2" x14ac:dyDescent="0.25">
      <c r="A452">
        <v>790.9520263671875</v>
      </c>
      <c r="B452">
        <v>328.5</v>
      </c>
    </row>
    <row r="453" spans="1:2" x14ac:dyDescent="0.25">
      <c r="A453">
        <v>790.9639892578125</v>
      </c>
      <c r="B453">
        <v>240.80000305175781</v>
      </c>
    </row>
    <row r="454" spans="1:2" x14ac:dyDescent="0.25">
      <c r="A454">
        <v>790.97601318359375</v>
      </c>
      <c r="B454">
        <v>177.80000305175781</v>
      </c>
    </row>
    <row r="455" spans="1:2" x14ac:dyDescent="0.25">
      <c r="A455">
        <v>790.989013671875</v>
      </c>
      <c r="B455">
        <v>207.80000305175781</v>
      </c>
    </row>
    <row r="456" spans="1:2" x14ac:dyDescent="0.25">
      <c r="A456">
        <v>791.0009765625</v>
      </c>
      <c r="B456">
        <v>203.30000305175781</v>
      </c>
    </row>
    <row r="457" spans="1:2" x14ac:dyDescent="0.25">
      <c r="A457">
        <v>791.01300048828125</v>
      </c>
      <c r="B457">
        <v>122</v>
      </c>
    </row>
    <row r="458" spans="1:2" x14ac:dyDescent="0.25">
      <c r="A458">
        <v>791.0250244140625</v>
      </c>
      <c r="B458">
        <v>98.75</v>
      </c>
    </row>
    <row r="459" spans="1:2" x14ac:dyDescent="0.25">
      <c r="A459">
        <v>791.03802490234375</v>
      </c>
      <c r="B459">
        <v>122.5</v>
      </c>
    </row>
    <row r="460" spans="1:2" x14ac:dyDescent="0.25">
      <c r="A460">
        <v>791.04998779296875</v>
      </c>
      <c r="B460">
        <v>111</v>
      </c>
    </row>
    <row r="461" spans="1:2" x14ac:dyDescent="0.25">
      <c r="A461">
        <v>791.06201171875</v>
      </c>
      <c r="B461">
        <v>110.69999694824219</v>
      </c>
    </row>
    <row r="462" spans="1:2" x14ac:dyDescent="0.25">
      <c r="A462">
        <v>791.073974609375</v>
      </c>
      <c r="B462">
        <v>145</v>
      </c>
    </row>
    <row r="463" spans="1:2" x14ac:dyDescent="0.25">
      <c r="A463">
        <v>791.08697509765625</v>
      </c>
      <c r="B463">
        <v>169.5</v>
      </c>
    </row>
    <row r="464" spans="1:2" x14ac:dyDescent="0.25">
      <c r="A464">
        <v>791.0989990234375</v>
      </c>
      <c r="B464">
        <v>158.5</v>
      </c>
    </row>
    <row r="465" spans="1:2" x14ac:dyDescent="0.25">
      <c r="A465">
        <v>791.11102294921875</v>
      </c>
      <c r="B465">
        <v>160.30000305175781</v>
      </c>
    </row>
    <row r="466" spans="1:2" x14ac:dyDescent="0.25">
      <c r="A466">
        <v>791.1240234375</v>
      </c>
      <c r="B466">
        <v>200.5</v>
      </c>
    </row>
    <row r="467" spans="1:2" x14ac:dyDescent="0.25">
      <c r="A467">
        <v>791.135986328125</v>
      </c>
      <c r="B467">
        <v>216.30000305175781</v>
      </c>
    </row>
    <row r="468" spans="1:2" x14ac:dyDescent="0.25">
      <c r="A468">
        <v>791.14801025390625</v>
      </c>
      <c r="B468">
        <v>203.80000305175781</v>
      </c>
    </row>
    <row r="469" spans="1:2" x14ac:dyDescent="0.25">
      <c r="A469">
        <v>791.15997314453125</v>
      </c>
      <c r="B469">
        <v>217.80000305175781</v>
      </c>
    </row>
    <row r="470" spans="1:2" x14ac:dyDescent="0.25">
      <c r="A470">
        <v>791.1729736328125</v>
      </c>
      <c r="B470">
        <v>206.5</v>
      </c>
    </row>
    <row r="471" spans="1:2" x14ac:dyDescent="0.25">
      <c r="A471">
        <v>791.18499755859375</v>
      </c>
      <c r="B471">
        <v>126</v>
      </c>
    </row>
    <row r="472" spans="1:2" x14ac:dyDescent="0.25">
      <c r="A472">
        <v>791.197021484375</v>
      </c>
      <c r="B472">
        <v>77</v>
      </c>
    </row>
    <row r="473" spans="1:2" x14ac:dyDescent="0.25">
      <c r="A473">
        <v>791.21002197265625</v>
      </c>
      <c r="B473">
        <v>101</v>
      </c>
    </row>
    <row r="474" spans="1:2" x14ac:dyDescent="0.25">
      <c r="A474">
        <v>791.22198486328125</v>
      </c>
      <c r="B474">
        <v>146</v>
      </c>
    </row>
    <row r="475" spans="1:2" x14ac:dyDescent="0.25">
      <c r="A475">
        <v>791.2340087890625</v>
      </c>
      <c r="B475">
        <v>178</v>
      </c>
    </row>
    <row r="476" spans="1:2" x14ac:dyDescent="0.25">
      <c r="A476">
        <v>791.2459716796875</v>
      </c>
      <c r="B476">
        <v>188.80000305175781</v>
      </c>
    </row>
    <row r="477" spans="1:2" x14ac:dyDescent="0.25">
      <c r="A477">
        <v>791.25897216796875</v>
      </c>
      <c r="B477">
        <v>203.80000305175781</v>
      </c>
    </row>
    <row r="478" spans="1:2" x14ac:dyDescent="0.25">
      <c r="A478">
        <v>791.27099609375</v>
      </c>
      <c r="B478">
        <v>257.79998779296875</v>
      </c>
    </row>
    <row r="479" spans="1:2" x14ac:dyDescent="0.25">
      <c r="A479">
        <v>791.28302001953125</v>
      </c>
      <c r="B479">
        <v>310.29998779296875</v>
      </c>
    </row>
    <row r="480" spans="1:2" x14ac:dyDescent="0.25">
      <c r="A480">
        <v>791.2960205078125</v>
      </c>
      <c r="B480">
        <v>388.20001220703125</v>
      </c>
    </row>
    <row r="481" spans="1:2" x14ac:dyDescent="0.25">
      <c r="A481">
        <v>791.3079833984375</v>
      </c>
      <c r="B481">
        <v>635.70001220703125</v>
      </c>
    </row>
    <row r="482" spans="1:2" x14ac:dyDescent="0.25">
      <c r="A482">
        <v>791.32000732421875</v>
      </c>
      <c r="B482">
        <v>1125</v>
      </c>
    </row>
    <row r="483" spans="1:2" x14ac:dyDescent="0.25">
      <c r="A483">
        <v>791.33197021484375</v>
      </c>
      <c r="B483">
        <v>2845</v>
      </c>
    </row>
    <row r="484" spans="1:2" x14ac:dyDescent="0.25">
      <c r="A484">
        <v>791.344970703125</v>
      </c>
      <c r="B484">
        <v>12390</v>
      </c>
    </row>
    <row r="485" spans="1:2" x14ac:dyDescent="0.25">
      <c r="A485">
        <v>791.35699462890625</v>
      </c>
      <c r="B485">
        <v>38790</v>
      </c>
    </row>
    <row r="486" spans="1:2" x14ac:dyDescent="0.25">
      <c r="A486">
        <v>791.3690185546875</v>
      </c>
      <c r="B486">
        <v>66380</v>
      </c>
    </row>
    <row r="487" spans="1:2" x14ac:dyDescent="0.25">
      <c r="A487">
        <v>791.3809814453125</v>
      </c>
      <c r="B487">
        <v>62510</v>
      </c>
    </row>
    <row r="488" spans="1:2" x14ac:dyDescent="0.25">
      <c r="A488">
        <v>791.39398193359375</v>
      </c>
      <c r="B488">
        <v>33190</v>
      </c>
    </row>
    <row r="489" spans="1:2" x14ac:dyDescent="0.25">
      <c r="A489">
        <v>791.406005859375</v>
      </c>
      <c r="B489">
        <v>10760</v>
      </c>
    </row>
    <row r="490" spans="1:2" x14ac:dyDescent="0.25">
      <c r="A490">
        <v>791.41802978515625</v>
      </c>
      <c r="B490">
        <v>2871</v>
      </c>
    </row>
    <row r="491" spans="1:2" x14ac:dyDescent="0.25">
      <c r="A491">
        <v>791.4310302734375</v>
      </c>
      <c r="B491">
        <v>1092</v>
      </c>
    </row>
    <row r="492" spans="1:2" x14ac:dyDescent="0.25">
      <c r="A492">
        <v>791.4429931640625</v>
      </c>
      <c r="B492">
        <v>806.79998779296875</v>
      </c>
    </row>
    <row r="493" spans="1:2" x14ac:dyDescent="0.25">
      <c r="A493">
        <v>791.45501708984375</v>
      </c>
      <c r="B493">
        <v>603.70001220703125</v>
      </c>
    </row>
    <row r="494" spans="1:2" x14ac:dyDescent="0.25">
      <c r="A494">
        <v>791.46697998046875</v>
      </c>
      <c r="B494">
        <v>373</v>
      </c>
    </row>
    <row r="495" spans="1:2" x14ac:dyDescent="0.25">
      <c r="A495">
        <v>791.47998046875</v>
      </c>
      <c r="B495">
        <v>268.79998779296875</v>
      </c>
    </row>
    <row r="496" spans="1:2" x14ac:dyDescent="0.25">
      <c r="A496">
        <v>791.49200439453125</v>
      </c>
      <c r="B496">
        <v>283.5</v>
      </c>
    </row>
    <row r="497" spans="1:2" x14ac:dyDescent="0.25">
      <c r="A497">
        <v>791.5040283203125</v>
      </c>
      <c r="B497">
        <v>250.5</v>
      </c>
    </row>
    <row r="498" spans="1:2" x14ac:dyDescent="0.25">
      <c r="A498">
        <v>791.51702880859375</v>
      </c>
      <c r="B498">
        <v>240.5</v>
      </c>
    </row>
    <row r="499" spans="1:2" x14ac:dyDescent="0.25">
      <c r="A499">
        <v>791.52899169921875</v>
      </c>
      <c r="B499">
        <v>328.79998779296875</v>
      </c>
    </row>
    <row r="500" spans="1:2" x14ac:dyDescent="0.25">
      <c r="A500">
        <v>791.541015625</v>
      </c>
      <c r="B500">
        <v>328.29998779296875</v>
      </c>
    </row>
    <row r="501" spans="1:2" x14ac:dyDescent="0.25">
      <c r="A501">
        <v>791.552978515625</v>
      </c>
      <c r="B501">
        <v>210.69999694824219</v>
      </c>
    </row>
    <row r="502" spans="1:2" x14ac:dyDescent="0.25">
      <c r="A502">
        <v>791.56597900390625</v>
      </c>
      <c r="B502">
        <v>140.5</v>
      </c>
    </row>
    <row r="503" spans="1:2" x14ac:dyDescent="0.25">
      <c r="A503">
        <v>791.5780029296875</v>
      </c>
      <c r="B503">
        <v>135.30000305175781</v>
      </c>
    </row>
    <row r="504" spans="1:2" x14ac:dyDescent="0.25">
      <c r="A504">
        <v>791.59002685546875</v>
      </c>
      <c r="B504">
        <v>154.80000305175781</v>
      </c>
    </row>
    <row r="505" spans="1:2" x14ac:dyDescent="0.25">
      <c r="A505">
        <v>791.60302734375</v>
      </c>
      <c r="B505">
        <v>183</v>
      </c>
    </row>
    <row r="506" spans="1:2" x14ac:dyDescent="0.25">
      <c r="A506">
        <v>791.614990234375</v>
      </c>
      <c r="B506">
        <v>169</v>
      </c>
    </row>
    <row r="507" spans="1:2" x14ac:dyDescent="0.25">
      <c r="A507">
        <v>791.62701416015625</v>
      </c>
      <c r="B507">
        <v>151.80000305175781</v>
      </c>
    </row>
    <row r="508" spans="1:2" x14ac:dyDescent="0.25">
      <c r="A508">
        <v>791.63897705078125</v>
      </c>
      <c r="B508">
        <v>199</v>
      </c>
    </row>
    <row r="509" spans="1:2" x14ac:dyDescent="0.25">
      <c r="A509">
        <v>791.6519775390625</v>
      </c>
      <c r="B509">
        <v>304.5</v>
      </c>
    </row>
    <row r="510" spans="1:2" x14ac:dyDescent="0.25">
      <c r="A510">
        <v>791.66400146484375</v>
      </c>
      <c r="B510">
        <v>367.5</v>
      </c>
    </row>
    <row r="511" spans="1:2" x14ac:dyDescent="0.25">
      <c r="A511">
        <v>791.676025390625</v>
      </c>
      <c r="B511">
        <v>297.79998779296875</v>
      </c>
    </row>
    <row r="512" spans="1:2" x14ac:dyDescent="0.25">
      <c r="A512">
        <v>791.68902587890625</v>
      </c>
      <c r="B512">
        <v>199.80000305175781</v>
      </c>
    </row>
    <row r="513" spans="1:2" x14ac:dyDescent="0.25">
      <c r="A513">
        <v>791.70098876953125</v>
      </c>
      <c r="B513">
        <v>161.69999694824219</v>
      </c>
    </row>
    <row r="514" spans="1:2" x14ac:dyDescent="0.25">
      <c r="A514">
        <v>791.7130126953125</v>
      </c>
      <c r="B514">
        <v>177.5</v>
      </c>
    </row>
    <row r="515" spans="1:2" x14ac:dyDescent="0.25">
      <c r="A515">
        <v>791.7249755859375</v>
      </c>
      <c r="B515">
        <v>216.5</v>
      </c>
    </row>
    <row r="516" spans="1:2" x14ac:dyDescent="0.25">
      <c r="A516">
        <v>791.73797607421875</v>
      </c>
      <c r="B516">
        <v>298.70001220703125</v>
      </c>
    </row>
    <row r="517" spans="1:2" x14ac:dyDescent="0.25">
      <c r="A517">
        <v>791.75</v>
      </c>
      <c r="B517">
        <v>444.70001220703125</v>
      </c>
    </row>
    <row r="518" spans="1:2" x14ac:dyDescent="0.25">
      <c r="A518">
        <v>791.76202392578125</v>
      </c>
      <c r="B518">
        <v>522.29998779296875</v>
      </c>
    </row>
    <row r="519" spans="1:2" x14ac:dyDescent="0.25">
      <c r="A519">
        <v>791.7750244140625</v>
      </c>
      <c r="B519">
        <v>533.20001220703125</v>
      </c>
    </row>
    <row r="520" spans="1:2" x14ac:dyDescent="0.25">
      <c r="A520">
        <v>791.7869873046875</v>
      </c>
      <c r="B520">
        <v>556.29998779296875</v>
      </c>
    </row>
    <row r="521" spans="1:2" x14ac:dyDescent="0.25">
      <c r="A521">
        <v>791.79901123046875</v>
      </c>
      <c r="B521">
        <v>579.5</v>
      </c>
    </row>
    <row r="522" spans="1:2" x14ac:dyDescent="0.25">
      <c r="A522">
        <v>791.81097412109375</v>
      </c>
      <c r="B522">
        <v>693.79998779296875</v>
      </c>
    </row>
    <row r="523" spans="1:2" x14ac:dyDescent="0.25">
      <c r="A523">
        <v>791.823974609375</v>
      </c>
      <c r="B523">
        <v>1182</v>
      </c>
    </row>
    <row r="524" spans="1:2" x14ac:dyDescent="0.25">
      <c r="A524">
        <v>791.83599853515625</v>
      </c>
      <c r="B524">
        <v>3955</v>
      </c>
    </row>
    <row r="525" spans="1:2" x14ac:dyDescent="0.25">
      <c r="A525">
        <v>791.8480224609375</v>
      </c>
      <c r="B525">
        <v>18000</v>
      </c>
    </row>
    <row r="526" spans="1:2" x14ac:dyDescent="0.25">
      <c r="A526">
        <v>791.8599853515625</v>
      </c>
      <c r="B526">
        <v>57670</v>
      </c>
    </row>
    <row r="527" spans="1:2" x14ac:dyDescent="0.25">
      <c r="A527">
        <v>791.87298583984375</v>
      </c>
      <c r="B527">
        <v>98720</v>
      </c>
    </row>
    <row r="528" spans="1:2" x14ac:dyDescent="0.25">
      <c r="A528">
        <v>791.885009765625</v>
      </c>
      <c r="B528">
        <v>88710</v>
      </c>
    </row>
    <row r="529" spans="1:2" x14ac:dyDescent="0.25">
      <c r="A529">
        <v>791.89697265625</v>
      </c>
      <c r="B529">
        <v>42090</v>
      </c>
    </row>
    <row r="530" spans="1:2" x14ac:dyDescent="0.25">
      <c r="A530">
        <v>791.90997314453125</v>
      </c>
      <c r="B530">
        <v>11400</v>
      </c>
    </row>
    <row r="531" spans="1:2" x14ac:dyDescent="0.25">
      <c r="A531">
        <v>791.9219970703125</v>
      </c>
      <c r="B531">
        <v>2861</v>
      </c>
    </row>
    <row r="532" spans="1:2" x14ac:dyDescent="0.25">
      <c r="A532">
        <v>791.93402099609375</v>
      </c>
      <c r="B532">
        <v>1142</v>
      </c>
    </row>
    <row r="533" spans="1:2" x14ac:dyDescent="0.25">
      <c r="A533">
        <v>791.947021484375</v>
      </c>
      <c r="B533">
        <v>747.5</v>
      </c>
    </row>
    <row r="534" spans="1:2" x14ac:dyDescent="0.25">
      <c r="A534">
        <v>791.958984375</v>
      </c>
      <c r="B534">
        <v>612.79998779296875</v>
      </c>
    </row>
    <row r="535" spans="1:2" x14ac:dyDescent="0.25">
      <c r="A535">
        <v>791.97100830078125</v>
      </c>
      <c r="B535">
        <v>496.79998779296875</v>
      </c>
    </row>
    <row r="536" spans="1:2" x14ac:dyDescent="0.25">
      <c r="A536">
        <v>791.98297119140625</v>
      </c>
      <c r="B536">
        <v>327</v>
      </c>
    </row>
    <row r="537" spans="1:2" x14ac:dyDescent="0.25">
      <c r="A537">
        <v>791.9959716796875</v>
      </c>
      <c r="B537">
        <v>247.30000305175781</v>
      </c>
    </row>
    <row r="538" spans="1:2" x14ac:dyDescent="0.25">
      <c r="A538">
        <v>792.00799560546875</v>
      </c>
      <c r="B538">
        <v>339</v>
      </c>
    </row>
    <row r="539" spans="1:2" x14ac:dyDescent="0.25">
      <c r="A539">
        <v>792.02001953125</v>
      </c>
      <c r="B539">
        <v>497</v>
      </c>
    </row>
    <row r="540" spans="1:2" x14ac:dyDescent="0.25">
      <c r="A540">
        <v>792.03302001953125</v>
      </c>
      <c r="B540">
        <v>541.79998779296875</v>
      </c>
    </row>
    <row r="541" spans="1:2" x14ac:dyDescent="0.25">
      <c r="A541">
        <v>792.04498291015625</v>
      </c>
      <c r="B541">
        <v>432.20001220703125</v>
      </c>
    </row>
    <row r="542" spans="1:2" x14ac:dyDescent="0.25">
      <c r="A542">
        <v>792.0570068359375</v>
      </c>
      <c r="B542">
        <v>276.79998779296875</v>
      </c>
    </row>
    <row r="543" spans="1:2" x14ac:dyDescent="0.25">
      <c r="A543">
        <v>792.0689697265625</v>
      </c>
      <c r="B543">
        <v>223.19999694824219</v>
      </c>
    </row>
    <row r="544" spans="1:2" x14ac:dyDescent="0.25">
      <c r="A544">
        <v>792.08197021484375</v>
      </c>
      <c r="B544">
        <v>299</v>
      </c>
    </row>
    <row r="545" spans="1:2" x14ac:dyDescent="0.25">
      <c r="A545">
        <v>792.093994140625</v>
      </c>
      <c r="B545">
        <v>323.5</v>
      </c>
    </row>
    <row r="546" spans="1:2" x14ac:dyDescent="0.25">
      <c r="A546">
        <v>792.10601806640625</v>
      </c>
      <c r="B546">
        <v>264</v>
      </c>
    </row>
    <row r="547" spans="1:2" x14ac:dyDescent="0.25">
      <c r="A547">
        <v>792.1190185546875</v>
      </c>
      <c r="B547">
        <v>256</v>
      </c>
    </row>
    <row r="548" spans="1:2" x14ac:dyDescent="0.25">
      <c r="A548">
        <v>792.1309814453125</v>
      </c>
      <c r="B548">
        <v>259.5</v>
      </c>
    </row>
    <row r="549" spans="1:2" x14ac:dyDescent="0.25">
      <c r="A549">
        <v>792.14300537109375</v>
      </c>
      <c r="B549">
        <v>223.19999694824219</v>
      </c>
    </row>
    <row r="550" spans="1:2" x14ac:dyDescent="0.25">
      <c r="A550">
        <v>792.155029296875</v>
      </c>
      <c r="B550">
        <v>217</v>
      </c>
    </row>
    <row r="551" spans="1:2" x14ac:dyDescent="0.25">
      <c r="A551">
        <v>792.16802978515625</v>
      </c>
      <c r="B551">
        <v>239.30000305175781</v>
      </c>
    </row>
    <row r="552" spans="1:2" x14ac:dyDescent="0.25">
      <c r="A552">
        <v>792.17999267578125</v>
      </c>
      <c r="B552">
        <v>262.5</v>
      </c>
    </row>
    <row r="553" spans="1:2" x14ac:dyDescent="0.25">
      <c r="A553">
        <v>792.1920166015625</v>
      </c>
      <c r="B553">
        <v>317.79998779296875</v>
      </c>
    </row>
    <row r="554" spans="1:2" x14ac:dyDescent="0.25">
      <c r="A554">
        <v>792.20501708984375</v>
      </c>
      <c r="B554">
        <v>328.79998779296875</v>
      </c>
    </row>
    <row r="555" spans="1:2" x14ac:dyDescent="0.25">
      <c r="A555">
        <v>792.21697998046875</v>
      </c>
      <c r="B555">
        <v>242.19999694824219</v>
      </c>
    </row>
    <row r="556" spans="1:2" x14ac:dyDescent="0.25">
      <c r="A556">
        <v>792.22900390625</v>
      </c>
      <c r="B556">
        <v>210</v>
      </c>
    </row>
    <row r="557" spans="1:2" x14ac:dyDescent="0.25">
      <c r="A557">
        <v>792.24102783203125</v>
      </c>
      <c r="B557">
        <v>276</v>
      </c>
    </row>
    <row r="558" spans="1:2" x14ac:dyDescent="0.25">
      <c r="A558">
        <v>792.2540283203125</v>
      </c>
      <c r="B558">
        <v>350</v>
      </c>
    </row>
    <row r="559" spans="1:2" x14ac:dyDescent="0.25">
      <c r="A559">
        <v>792.2659912109375</v>
      </c>
      <c r="B559">
        <v>375.70001220703125</v>
      </c>
    </row>
    <row r="560" spans="1:2" x14ac:dyDescent="0.25">
      <c r="A560">
        <v>792.27801513671875</v>
      </c>
      <c r="B560">
        <v>333.5</v>
      </c>
    </row>
    <row r="561" spans="1:2" x14ac:dyDescent="0.25">
      <c r="A561">
        <v>792.291015625</v>
      </c>
      <c r="B561">
        <v>349.29998779296875</v>
      </c>
    </row>
    <row r="562" spans="1:2" x14ac:dyDescent="0.25">
      <c r="A562">
        <v>792.302978515625</v>
      </c>
      <c r="B562">
        <v>565.5</v>
      </c>
    </row>
    <row r="563" spans="1:2" x14ac:dyDescent="0.25">
      <c r="A563">
        <v>792.31500244140625</v>
      </c>
      <c r="B563">
        <v>838</v>
      </c>
    </row>
    <row r="564" spans="1:2" x14ac:dyDescent="0.25">
      <c r="A564">
        <v>792.3270263671875</v>
      </c>
      <c r="B564">
        <v>1533</v>
      </c>
    </row>
    <row r="565" spans="1:2" x14ac:dyDescent="0.25">
      <c r="A565">
        <v>792.34002685546875</v>
      </c>
      <c r="B565">
        <v>5210</v>
      </c>
    </row>
    <row r="566" spans="1:2" x14ac:dyDescent="0.25">
      <c r="A566">
        <v>792.35198974609375</v>
      </c>
      <c r="B566">
        <v>20740</v>
      </c>
    </row>
    <row r="567" spans="1:2" x14ac:dyDescent="0.25">
      <c r="A567">
        <v>792.364013671875</v>
      </c>
      <c r="B567">
        <v>62010</v>
      </c>
    </row>
    <row r="568" spans="1:2" x14ac:dyDescent="0.25">
      <c r="A568">
        <v>792.37701416015625</v>
      </c>
      <c r="B568">
        <v>103000</v>
      </c>
    </row>
    <row r="569" spans="1:2" x14ac:dyDescent="0.25">
      <c r="A569">
        <v>792.38897705078125</v>
      </c>
      <c r="B569">
        <v>90110</v>
      </c>
    </row>
    <row r="570" spans="1:2" x14ac:dyDescent="0.25">
      <c r="A570">
        <v>792.4010009765625</v>
      </c>
      <c r="B570">
        <v>41010</v>
      </c>
    </row>
    <row r="571" spans="1:2" x14ac:dyDescent="0.25">
      <c r="A571">
        <v>792.41302490234375</v>
      </c>
      <c r="B571">
        <v>10400</v>
      </c>
    </row>
    <row r="572" spans="1:2" x14ac:dyDescent="0.25">
      <c r="A572">
        <v>792.426025390625</v>
      </c>
      <c r="B572">
        <v>2408</v>
      </c>
    </row>
    <row r="573" spans="1:2" x14ac:dyDescent="0.25">
      <c r="A573">
        <v>792.43798828125</v>
      </c>
      <c r="B573">
        <v>811</v>
      </c>
    </row>
    <row r="574" spans="1:2" x14ac:dyDescent="0.25">
      <c r="A574">
        <v>792.45001220703125</v>
      </c>
      <c r="B574">
        <v>574</v>
      </c>
    </row>
    <row r="575" spans="1:2" x14ac:dyDescent="0.25">
      <c r="A575">
        <v>792.4630126953125</v>
      </c>
      <c r="B575">
        <v>581.29998779296875</v>
      </c>
    </row>
    <row r="576" spans="1:2" x14ac:dyDescent="0.25">
      <c r="A576">
        <v>792.4749755859375</v>
      </c>
      <c r="B576">
        <v>533.79998779296875</v>
      </c>
    </row>
    <row r="577" spans="1:2" x14ac:dyDescent="0.25">
      <c r="A577">
        <v>792.48699951171875</v>
      </c>
      <c r="B577">
        <v>411.70001220703125</v>
      </c>
    </row>
    <row r="578" spans="1:2" x14ac:dyDescent="0.25">
      <c r="A578">
        <v>792.4990234375</v>
      </c>
      <c r="B578">
        <v>315</v>
      </c>
    </row>
    <row r="579" spans="1:2" x14ac:dyDescent="0.25">
      <c r="A579">
        <v>792.51202392578125</v>
      </c>
      <c r="B579">
        <v>313.5</v>
      </c>
    </row>
    <row r="580" spans="1:2" x14ac:dyDescent="0.25">
      <c r="A580">
        <v>792.52398681640625</v>
      </c>
      <c r="B580">
        <v>361.5</v>
      </c>
    </row>
    <row r="581" spans="1:2" x14ac:dyDescent="0.25">
      <c r="A581">
        <v>792.5360107421875</v>
      </c>
      <c r="B581">
        <v>339</v>
      </c>
    </row>
    <row r="582" spans="1:2" x14ac:dyDescent="0.25">
      <c r="A582">
        <v>792.54901123046875</v>
      </c>
      <c r="B582">
        <v>288.20001220703125</v>
      </c>
    </row>
    <row r="583" spans="1:2" x14ac:dyDescent="0.25">
      <c r="A583">
        <v>792.56097412109375</v>
      </c>
      <c r="B583">
        <v>272.5</v>
      </c>
    </row>
    <row r="584" spans="1:2" x14ac:dyDescent="0.25">
      <c r="A584">
        <v>792.572998046875</v>
      </c>
      <c r="B584">
        <v>258.29998779296875</v>
      </c>
    </row>
    <row r="585" spans="1:2" x14ac:dyDescent="0.25">
      <c r="A585">
        <v>792.58599853515625</v>
      </c>
      <c r="B585">
        <v>249.80000305175781</v>
      </c>
    </row>
    <row r="586" spans="1:2" x14ac:dyDescent="0.25">
      <c r="A586">
        <v>792.5980224609375</v>
      </c>
      <c r="B586">
        <v>236.19999694824219</v>
      </c>
    </row>
    <row r="587" spans="1:2" x14ac:dyDescent="0.25">
      <c r="A587">
        <v>792.6099853515625</v>
      </c>
      <c r="B587">
        <v>257.79998779296875</v>
      </c>
    </row>
    <row r="588" spans="1:2" x14ac:dyDescent="0.25">
      <c r="A588">
        <v>792.62200927734375</v>
      </c>
      <c r="B588">
        <v>301.5</v>
      </c>
    </row>
    <row r="589" spans="1:2" x14ac:dyDescent="0.25">
      <c r="A589">
        <v>792.635009765625</v>
      </c>
      <c r="B589">
        <v>326</v>
      </c>
    </row>
    <row r="590" spans="1:2" x14ac:dyDescent="0.25">
      <c r="A590">
        <v>792.64697265625</v>
      </c>
      <c r="B590">
        <v>352.29998779296875</v>
      </c>
    </row>
    <row r="591" spans="1:2" x14ac:dyDescent="0.25">
      <c r="A591">
        <v>792.65899658203125</v>
      </c>
      <c r="B591">
        <v>357.5</v>
      </c>
    </row>
    <row r="592" spans="1:2" x14ac:dyDescent="0.25">
      <c r="A592">
        <v>792.6719970703125</v>
      </c>
      <c r="B592">
        <v>338.79998779296875</v>
      </c>
    </row>
    <row r="593" spans="1:2" x14ac:dyDescent="0.25">
      <c r="A593">
        <v>792.68402099609375</v>
      </c>
      <c r="B593">
        <v>312.70001220703125</v>
      </c>
    </row>
    <row r="594" spans="1:2" x14ac:dyDescent="0.25">
      <c r="A594">
        <v>792.69598388671875</v>
      </c>
      <c r="B594">
        <v>270.5</v>
      </c>
    </row>
    <row r="595" spans="1:2" x14ac:dyDescent="0.25">
      <c r="A595">
        <v>792.7080078125</v>
      </c>
      <c r="B595">
        <v>231</v>
      </c>
    </row>
    <row r="596" spans="1:2" x14ac:dyDescent="0.25">
      <c r="A596">
        <v>792.72100830078125</v>
      </c>
      <c r="B596">
        <v>226.30000305175781</v>
      </c>
    </row>
    <row r="597" spans="1:2" x14ac:dyDescent="0.25">
      <c r="A597">
        <v>792.73297119140625</v>
      </c>
      <c r="B597">
        <v>244.5</v>
      </c>
    </row>
    <row r="598" spans="1:2" x14ac:dyDescent="0.25">
      <c r="A598">
        <v>792.7449951171875</v>
      </c>
      <c r="B598">
        <v>291</v>
      </c>
    </row>
    <row r="599" spans="1:2" x14ac:dyDescent="0.25">
      <c r="A599">
        <v>792.75799560546875</v>
      </c>
      <c r="B599">
        <v>347.29998779296875</v>
      </c>
    </row>
    <row r="600" spans="1:2" x14ac:dyDescent="0.25">
      <c r="A600">
        <v>792.77001953125</v>
      </c>
      <c r="B600">
        <v>373.70001220703125</v>
      </c>
    </row>
    <row r="601" spans="1:2" x14ac:dyDescent="0.25">
      <c r="A601">
        <v>792.781982421875</v>
      </c>
      <c r="B601">
        <v>392.79998779296875</v>
      </c>
    </row>
    <row r="602" spans="1:2" x14ac:dyDescent="0.25">
      <c r="A602">
        <v>792.79400634765625</v>
      </c>
      <c r="B602">
        <v>410.29998779296875</v>
      </c>
    </row>
    <row r="603" spans="1:2" x14ac:dyDescent="0.25">
      <c r="A603">
        <v>792.8070068359375</v>
      </c>
      <c r="B603">
        <v>440.5</v>
      </c>
    </row>
    <row r="604" spans="1:2" x14ac:dyDescent="0.25">
      <c r="A604">
        <v>792.8189697265625</v>
      </c>
      <c r="B604">
        <v>584.79998779296875</v>
      </c>
    </row>
    <row r="605" spans="1:2" x14ac:dyDescent="0.25">
      <c r="A605">
        <v>792.83099365234375</v>
      </c>
      <c r="B605">
        <v>1254</v>
      </c>
    </row>
    <row r="606" spans="1:2" x14ac:dyDescent="0.25">
      <c r="A606">
        <v>792.843994140625</v>
      </c>
      <c r="B606">
        <v>4497</v>
      </c>
    </row>
    <row r="607" spans="1:2" x14ac:dyDescent="0.25">
      <c r="A607">
        <v>792.85601806640625</v>
      </c>
      <c r="B607">
        <v>19180</v>
      </c>
    </row>
    <row r="608" spans="1:2" x14ac:dyDescent="0.25">
      <c r="A608">
        <v>792.86798095703125</v>
      </c>
      <c r="B608">
        <v>50960</v>
      </c>
    </row>
    <row r="609" spans="1:2" x14ac:dyDescent="0.25">
      <c r="A609">
        <v>792.8809814453125</v>
      </c>
      <c r="B609">
        <v>73140</v>
      </c>
    </row>
    <row r="610" spans="1:2" x14ac:dyDescent="0.25">
      <c r="A610">
        <v>792.89300537109375</v>
      </c>
      <c r="B610">
        <v>57850</v>
      </c>
    </row>
    <row r="611" spans="1:2" x14ac:dyDescent="0.25">
      <c r="A611">
        <v>792.905029296875</v>
      </c>
      <c r="B611">
        <v>26230</v>
      </c>
    </row>
    <row r="612" spans="1:2" x14ac:dyDescent="0.25">
      <c r="A612">
        <v>792.9169921875</v>
      </c>
      <c r="B612">
        <v>7678</v>
      </c>
    </row>
    <row r="613" spans="1:2" x14ac:dyDescent="0.25">
      <c r="A613">
        <v>792.92999267578125</v>
      </c>
      <c r="B613">
        <v>2049</v>
      </c>
    </row>
    <row r="614" spans="1:2" x14ac:dyDescent="0.25">
      <c r="A614">
        <v>792.9420166015625</v>
      </c>
      <c r="B614">
        <v>781.5</v>
      </c>
    </row>
    <row r="615" spans="1:2" x14ac:dyDescent="0.25">
      <c r="A615">
        <v>792.9539794921875</v>
      </c>
      <c r="B615">
        <v>488.79998779296875</v>
      </c>
    </row>
    <row r="616" spans="1:2" x14ac:dyDescent="0.25">
      <c r="A616">
        <v>792.96697998046875</v>
      </c>
      <c r="B616">
        <v>438.79998779296875</v>
      </c>
    </row>
    <row r="617" spans="1:2" x14ac:dyDescent="0.25">
      <c r="A617">
        <v>792.97900390625</v>
      </c>
      <c r="B617">
        <v>394</v>
      </c>
    </row>
    <row r="618" spans="1:2" x14ac:dyDescent="0.25">
      <c r="A618">
        <v>792.99102783203125</v>
      </c>
      <c r="B618">
        <v>355</v>
      </c>
    </row>
    <row r="619" spans="1:2" x14ac:dyDescent="0.25">
      <c r="A619">
        <v>793.00299072265625</v>
      </c>
      <c r="B619">
        <v>268.79998779296875</v>
      </c>
    </row>
    <row r="620" spans="1:2" x14ac:dyDescent="0.25">
      <c r="A620">
        <v>793.0159912109375</v>
      </c>
      <c r="B620">
        <v>227.69999694824219</v>
      </c>
    </row>
    <row r="621" spans="1:2" x14ac:dyDescent="0.25">
      <c r="A621">
        <v>793.02801513671875</v>
      </c>
      <c r="B621">
        <v>253.30000305175781</v>
      </c>
    </row>
    <row r="622" spans="1:2" x14ac:dyDescent="0.25">
      <c r="A622">
        <v>793.03997802734375</v>
      </c>
      <c r="B622">
        <v>185</v>
      </c>
    </row>
    <row r="623" spans="1:2" x14ac:dyDescent="0.25">
      <c r="A623">
        <v>793.052978515625</v>
      </c>
      <c r="B623">
        <v>122.19999694824219</v>
      </c>
    </row>
    <row r="624" spans="1:2" x14ac:dyDescent="0.25">
      <c r="A624">
        <v>793.06500244140625</v>
      </c>
      <c r="B624">
        <v>160.30000305175781</v>
      </c>
    </row>
    <row r="625" spans="1:2" x14ac:dyDescent="0.25">
      <c r="A625">
        <v>793.0770263671875</v>
      </c>
      <c r="B625">
        <v>213</v>
      </c>
    </row>
    <row r="626" spans="1:2" x14ac:dyDescent="0.25">
      <c r="A626">
        <v>793.09002685546875</v>
      </c>
      <c r="B626">
        <v>237</v>
      </c>
    </row>
    <row r="627" spans="1:2" x14ac:dyDescent="0.25">
      <c r="A627">
        <v>793.10198974609375</v>
      </c>
      <c r="B627">
        <v>224.30000305175781</v>
      </c>
    </row>
    <row r="628" spans="1:2" x14ac:dyDescent="0.25">
      <c r="A628">
        <v>793.114013671875</v>
      </c>
      <c r="B628">
        <v>184.69999694824219</v>
      </c>
    </row>
    <row r="629" spans="1:2" x14ac:dyDescent="0.25">
      <c r="A629">
        <v>793.1259765625</v>
      </c>
      <c r="B629">
        <v>169.5</v>
      </c>
    </row>
    <row r="630" spans="1:2" x14ac:dyDescent="0.25">
      <c r="A630">
        <v>793.13897705078125</v>
      </c>
      <c r="B630">
        <v>176.5</v>
      </c>
    </row>
    <row r="631" spans="1:2" x14ac:dyDescent="0.25">
      <c r="A631">
        <v>793.1510009765625</v>
      </c>
      <c r="B631">
        <v>163.30000305175781</v>
      </c>
    </row>
    <row r="632" spans="1:2" x14ac:dyDescent="0.25">
      <c r="A632">
        <v>793.16302490234375</v>
      </c>
      <c r="B632">
        <v>170.5</v>
      </c>
    </row>
    <row r="633" spans="1:2" x14ac:dyDescent="0.25">
      <c r="A633">
        <v>793.176025390625</v>
      </c>
      <c r="B633">
        <v>205.30000305175781</v>
      </c>
    </row>
    <row r="634" spans="1:2" x14ac:dyDescent="0.25">
      <c r="A634">
        <v>793.18798828125</v>
      </c>
      <c r="B634">
        <v>187</v>
      </c>
    </row>
    <row r="635" spans="1:2" x14ac:dyDescent="0.25">
      <c r="A635">
        <v>793.20001220703125</v>
      </c>
      <c r="B635">
        <v>149.5</v>
      </c>
    </row>
    <row r="636" spans="1:2" x14ac:dyDescent="0.25">
      <c r="A636">
        <v>793.21197509765625</v>
      </c>
      <c r="B636">
        <v>172.80000305175781</v>
      </c>
    </row>
    <row r="637" spans="1:2" x14ac:dyDescent="0.25">
      <c r="A637">
        <v>793.2249755859375</v>
      </c>
      <c r="B637">
        <v>172.5</v>
      </c>
    </row>
    <row r="638" spans="1:2" x14ac:dyDescent="0.25">
      <c r="A638">
        <v>793.23699951171875</v>
      </c>
      <c r="B638">
        <v>153.5</v>
      </c>
    </row>
    <row r="639" spans="1:2" x14ac:dyDescent="0.25">
      <c r="A639">
        <v>793.2490234375</v>
      </c>
      <c r="B639">
        <v>201.5</v>
      </c>
    </row>
    <row r="640" spans="1:2" x14ac:dyDescent="0.25">
      <c r="A640">
        <v>793.26202392578125</v>
      </c>
      <c r="B640">
        <v>237.30000305175781</v>
      </c>
    </row>
    <row r="641" spans="1:2" x14ac:dyDescent="0.25">
      <c r="A641">
        <v>793.27398681640625</v>
      </c>
      <c r="B641">
        <v>275.20001220703125</v>
      </c>
    </row>
    <row r="642" spans="1:2" x14ac:dyDescent="0.25">
      <c r="A642">
        <v>793.2860107421875</v>
      </c>
      <c r="B642">
        <v>356.70001220703125</v>
      </c>
    </row>
    <row r="643" spans="1:2" x14ac:dyDescent="0.25">
      <c r="A643">
        <v>793.29901123046875</v>
      </c>
      <c r="B643">
        <v>488.5</v>
      </c>
    </row>
    <row r="644" spans="1:2" x14ac:dyDescent="0.25">
      <c r="A644">
        <v>793.31097412109375</v>
      </c>
      <c r="B644">
        <v>624.20001220703125</v>
      </c>
    </row>
    <row r="645" spans="1:2" x14ac:dyDescent="0.25">
      <c r="A645">
        <v>793.322998046875</v>
      </c>
      <c r="B645">
        <v>814.79998779296875</v>
      </c>
    </row>
    <row r="646" spans="1:2" x14ac:dyDescent="0.25">
      <c r="A646">
        <v>793.33502197265625</v>
      </c>
      <c r="B646">
        <v>1775</v>
      </c>
    </row>
    <row r="647" spans="1:2" x14ac:dyDescent="0.25">
      <c r="A647">
        <v>793.3480224609375</v>
      </c>
      <c r="B647">
        <v>4934</v>
      </c>
    </row>
    <row r="648" spans="1:2" x14ac:dyDescent="0.25">
      <c r="A648">
        <v>793.3599853515625</v>
      </c>
      <c r="B648">
        <v>13300</v>
      </c>
    </row>
    <row r="649" spans="1:2" x14ac:dyDescent="0.25">
      <c r="A649">
        <v>793.37200927734375</v>
      </c>
      <c r="B649">
        <v>26620</v>
      </c>
    </row>
    <row r="650" spans="1:2" x14ac:dyDescent="0.25">
      <c r="A650">
        <v>793.385009765625</v>
      </c>
      <c r="B650">
        <v>33340</v>
      </c>
    </row>
    <row r="651" spans="1:2" x14ac:dyDescent="0.25">
      <c r="A651">
        <v>793.39697265625</v>
      </c>
      <c r="B651">
        <v>24810</v>
      </c>
    </row>
    <row r="652" spans="1:2" x14ac:dyDescent="0.25">
      <c r="A652">
        <v>793.40899658203125</v>
      </c>
      <c r="B652">
        <v>11180</v>
      </c>
    </row>
    <row r="653" spans="1:2" x14ac:dyDescent="0.25">
      <c r="A653">
        <v>793.4219970703125</v>
      </c>
      <c r="B653">
        <v>3622</v>
      </c>
    </row>
    <row r="654" spans="1:2" x14ac:dyDescent="0.25">
      <c r="A654">
        <v>793.43402099609375</v>
      </c>
      <c r="B654">
        <v>1167</v>
      </c>
    </row>
    <row r="655" spans="1:2" x14ac:dyDescent="0.25">
      <c r="A655">
        <v>793.44598388671875</v>
      </c>
      <c r="B655">
        <v>478</v>
      </c>
    </row>
    <row r="656" spans="1:2" x14ac:dyDescent="0.25">
      <c r="A656">
        <v>793.4580078125</v>
      </c>
      <c r="B656">
        <v>340</v>
      </c>
    </row>
    <row r="657" spans="1:2" x14ac:dyDescent="0.25">
      <c r="A657">
        <v>793.47100830078125</v>
      </c>
      <c r="B657">
        <v>313</v>
      </c>
    </row>
    <row r="658" spans="1:2" x14ac:dyDescent="0.25">
      <c r="A658">
        <v>793.48297119140625</v>
      </c>
      <c r="B658">
        <v>287.70001220703125</v>
      </c>
    </row>
    <row r="659" spans="1:2" x14ac:dyDescent="0.25">
      <c r="A659">
        <v>793.4949951171875</v>
      </c>
      <c r="B659">
        <v>200.69999694824219</v>
      </c>
    </row>
    <row r="660" spans="1:2" x14ac:dyDescent="0.25">
      <c r="A660">
        <v>793.50799560546875</v>
      </c>
      <c r="B660">
        <v>137.30000305175781</v>
      </c>
    </row>
    <row r="661" spans="1:2" x14ac:dyDescent="0.25">
      <c r="A661">
        <v>793.52001953125</v>
      </c>
      <c r="B661">
        <v>151</v>
      </c>
    </row>
    <row r="662" spans="1:2" x14ac:dyDescent="0.25">
      <c r="A662">
        <v>793.531982421875</v>
      </c>
      <c r="B662">
        <v>195</v>
      </c>
    </row>
    <row r="663" spans="1:2" x14ac:dyDescent="0.25">
      <c r="A663">
        <v>793.54400634765625</v>
      </c>
      <c r="B663">
        <v>193</v>
      </c>
    </row>
    <row r="664" spans="1:2" x14ac:dyDescent="0.25">
      <c r="A664">
        <v>793.5570068359375</v>
      </c>
      <c r="B664">
        <v>169</v>
      </c>
    </row>
    <row r="665" spans="1:2" x14ac:dyDescent="0.25">
      <c r="A665">
        <v>793.5689697265625</v>
      </c>
      <c r="B665">
        <v>170.5</v>
      </c>
    </row>
    <row r="666" spans="1:2" x14ac:dyDescent="0.25">
      <c r="A666">
        <v>793.58099365234375</v>
      </c>
      <c r="B666">
        <v>126.5</v>
      </c>
    </row>
    <row r="667" spans="1:2" x14ac:dyDescent="0.25">
      <c r="A667">
        <v>793.593994140625</v>
      </c>
      <c r="B667">
        <v>74.75</v>
      </c>
    </row>
    <row r="668" spans="1:2" x14ac:dyDescent="0.25">
      <c r="A668">
        <v>793.60601806640625</v>
      </c>
      <c r="B668">
        <v>110.30000305175781</v>
      </c>
    </row>
    <row r="669" spans="1:2" x14ac:dyDescent="0.25">
      <c r="A669">
        <v>793.61798095703125</v>
      </c>
      <c r="B669">
        <v>171.19999694824219</v>
      </c>
    </row>
    <row r="670" spans="1:2" x14ac:dyDescent="0.25">
      <c r="A670">
        <v>793.6309814453125</v>
      </c>
      <c r="B670">
        <v>193.80000305175781</v>
      </c>
    </row>
    <row r="671" spans="1:2" x14ac:dyDescent="0.25">
      <c r="A671">
        <v>793.64300537109375</v>
      </c>
      <c r="B671">
        <v>221.69999694824219</v>
      </c>
    </row>
    <row r="672" spans="1:2" x14ac:dyDescent="0.25">
      <c r="A672">
        <v>793.655029296875</v>
      </c>
      <c r="B672">
        <v>230.30000305175781</v>
      </c>
    </row>
    <row r="673" spans="1:2" x14ac:dyDescent="0.25">
      <c r="A673">
        <v>793.6669921875</v>
      </c>
      <c r="B673">
        <v>176.5</v>
      </c>
    </row>
    <row r="674" spans="1:2" x14ac:dyDescent="0.25">
      <c r="A674">
        <v>793.67999267578125</v>
      </c>
      <c r="B674">
        <v>143</v>
      </c>
    </row>
    <row r="675" spans="1:2" x14ac:dyDescent="0.25">
      <c r="A675">
        <v>793.6920166015625</v>
      </c>
      <c r="B675">
        <v>144.80000305175781</v>
      </c>
    </row>
    <row r="676" spans="1:2" x14ac:dyDescent="0.25">
      <c r="A676">
        <v>793.7039794921875</v>
      </c>
      <c r="B676">
        <v>156.5</v>
      </c>
    </row>
    <row r="677" spans="1:2" x14ac:dyDescent="0.25">
      <c r="A677">
        <v>793.71697998046875</v>
      </c>
      <c r="B677">
        <v>157.69999694824219</v>
      </c>
    </row>
    <row r="678" spans="1:2" x14ac:dyDescent="0.25">
      <c r="A678">
        <v>793.72900390625</v>
      </c>
      <c r="B678">
        <v>109.69999694824219</v>
      </c>
    </row>
    <row r="679" spans="1:2" x14ac:dyDescent="0.25">
      <c r="A679">
        <v>793.74102783203125</v>
      </c>
      <c r="B679">
        <v>120.19999694824219</v>
      </c>
    </row>
    <row r="680" spans="1:2" x14ac:dyDescent="0.25">
      <c r="A680">
        <v>793.7540283203125</v>
      </c>
      <c r="B680">
        <v>200</v>
      </c>
    </row>
    <row r="681" spans="1:2" x14ac:dyDescent="0.25">
      <c r="A681">
        <v>793.7659912109375</v>
      </c>
      <c r="B681">
        <v>233</v>
      </c>
    </row>
    <row r="682" spans="1:2" x14ac:dyDescent="0.25">
      <c r="A682">
        <v>793.77801513671875</v>
      </c>
      <c r="B682">
        <v>287.29998779296875</v>
      </c>
    </row>
    <row r="683" spans="1:2" x14ac:dyDescent="0.25">
      <c r="A683">
        <v>793.78997802734375</v>
      </c>
      <c r="B683">
        <v>414</v>
      </c>
    </row>
    <row r="684" spans="1:2" x14ac:dyDescent="0.25">
      <c r="A684">
        <v>793.802978515625</v>
      </c>
      <c r="B684">
        <v>512</v>
      </c>
    </row>
    <row r="685" spans="1:2" x14ac:dyDescent="0.25">
      <c r="A685">
        <v>793.81500244140625</v>
      </c>
      <c r="B685">
        <v>633.20001220703125</v>
      </c>
    </row>
    <row r="686" spans="1:2" x14ac:dyDescent="0.25">
      <c r="A686">
        <v>793.8270263671875</v>
      </c>
      <c r="B686">
        <v>1082</v>
      </c>
    </row>
    <row r="687" spans="1:2" x14ac:dyDescent="0.25">
      <c r="A687">
        <v>793.84002685546875</v>
      </c>
      <c r="B687">
        <v>2044</v>
      </c>
    </row>
    <row r="688" spans="1:2" x14ac:dyDescent="0.25">
      <c r="A688">
        <v>793.85198974609375</v>
      </c>
      <c r="B688">
        <v>4093</v>
      </c>
    </row>
    <row r="689" spans="1:2" x14ac:dyDescent="0.25">
      <c r="A689">
        <v>793.864013671875</v>
      </c>
      <c r="B689">
        <v>7764</v>
      </c>
    </row>
    <row r="690" spans="1:2" x14ac:dyDescent="0.25">
      <c r="A690">
        <v>793.87701416015625</v>
      </c>
      <c r="B690">
        <v>11610</v>
      </c>
    </row>
    <row r="691" spans="1:2" x14ac:dyDescent="0.25">
      <c r="A691">
        <v>793.88897705078125</v>
      </c>
      <c r="B691">
        <v>12030</v>
      </c>
    </row>
    <row r="692" spans="1:2" x14ac:dyDescent="0.25">
      <c r="A692">
        <v>793.9010009765625</v>
      </c>
      <c r="B692">
        <v>8061</v>
      </c>
    </row>
    <row r="693" spans="1:2" x14ac:dyDescent="0.25">
      <c r="A693">
        <v>793.91302490234375</v>
      </c>
      <c r="B693">
        <v>3610</v>
      </c>
    </row>
    <row r="694" spans="1:2" x14ac:dyDescent="0.25">
      <c r="A694">
        <v>793.926025390625</v>
      </c>
      <c r="B694">
        <v>1278</v>
      </c>
    </row>
    <row r="695" spans="1:2" x14ac:dyDescent="0.25">
      <c r="A695">
        <v>793.93798828125</v>
      </c>
      <c r="B695">
        <v>453</v>
      </c>
    </row>
    <row r="696" spans="1:2" x14ac:dyDescent="0.25">
      <c r="A696">
        <v>793.95001220703125</v>
      </c>
      <c r="B696">
        <v>197.80000305175781</v>
      </c>
    </row>
    <row r="697" spans="1:2" x14ac:dyDescent="0.25">
      <c r="A697">
        <v>793.9630126953125</v>
      </c>
      <c r="B697">
        <v>77.25</v>
      </c>
    </row>
    <row r="698" spans="1:2" x14ac:dyDescent="0.25">
      <c r="A698">
        <v>793.9749755859375</v>
      </c>
      <c r="B698">
        <v>62.75</v>
      </c>
    </row>
    <row r="699" spans="1:2" x14ac:dyDescent="0.25">
      <c r="A699">
        <v>793.98699951171875</v>
      </c>
      <c r="B699">
        <v>76.25</v>
      </c>
    </row>
    <row r="700" spans="1:2" x14ac:dyDescent="0.25">
      <c r="A700">
        <v>794</v>
      </c>
      <c r="B700">
        <v>74</v>
      </c>
    </row>
    <row r="701" spans="1:2" x14ac:dyDescent="0.25">
      <c r="A701">
        <v>794.01202392578125</v>
      </c>
      <c r="B701">
        <v>66.5</v>
      </c>
    </row>
    <row r="702" spans="1:2" x14ac:dyDescent="0.25">
      <c r="A702">
        <v>794.02398681640625</v>
      </c>
      <c r="B702">
        <v>57</v>
      </c>
    </row>
    <row r="703" spans="1:2" x14ac:dyDescent="0.25">
      <c r="A703">
        <v>794.0360107421875</v>
      </c>
      <c r="B703">
        <v>57.75</v>
      </c>
    </row>
    <row r="704" spans="1:2" x14ac:dyDescent="0.25">
      <c r="A704">
        <v>794.04901123046875</v>
      </c>
      <c r="B704">
        <v>58.25</v>
      </c>
    </row>
    <row r="705" spans="1:2" x14ac:dyDescent="0.25">
      <c r="A705">
        <v>794.06097412109375</v>
      </c>
      <c r="B705">
        <v>43.5</v>
      </c>
    </row>
    <row r="706" spans="1:2" x14ac:dyDescent="0.25">
      <c r="A706">
        <v>794.072998046875</v>
      </c>
      <c r="B706">
        <v>24</v>
      </c>
    </row>
    <row r="707" spans="1:2" x14ac:dyDescent="0.25">
      <c r="A707">
        <v>794.08599853515625</v>
      </c>
      <c r="B707">
        <v>20.5</v>
      </c>
    </row>
    <row r="708" spans="1:2" x14ac:dyDescent="0.25">
      <c r="A708">
        <v>794.0980224609375</v>
      </c>
      <c r="B708">
        <v>36.75</v>
      </c>
    </row>
    <row r="709" spans="1:2" x14ac:dyDescent="0.25">
      <c r="A709">
        <v>794.1099853515625</v>
      </c>
      <c r="B709">
        <v>75.5</v>
      </c>
    </row>
    <row r="710" spans="1:2" x14ac:dyDescent="0.25">
      <c r="A710">
        <v>794.12298583984375</v>
      </c>
      <c r="B710">
        <v>124.5</v>
      </c>
    </row>
    <row r="711" spans="1:2" x14ac:dyDescent="0.25">
      <c r="A711">
        <v>794.135009765625</v>
      </c>
      <c r="B711">
        <v>137.69999694824219</v>
      </c>
    </row>
    <row r="712" spans="1:2" x14ac:dyDescent="0.25">
      <c r="A712">
        <v>794.14697265625</v>
      </c>
      <c r="B712">
        <v>147.80000305175781</v>
      </c>
    </row>
    <row r="713" spans="1:2" x14ac:dyDescent="0.25">
      <c r="A713">
        <v>794.15899658203125</v>
      </c>
      <c r="B713">
        <v>219.69999694824219</v>
      </c>
    </row>
    <row r="714" spans="1:2" x14ac:dyDescent="0.25">
      <c r="A714">
        <v>794.1719970703125</v>
      </c>
      <c r="B714">
        <v>259.5</v>
      </c>
    </row>
    <row r="715" spans="1:2" x14ac:dyDescent="0.25">
      <c r="A715">
        <v>794.18402099609375</v>
      </c>
      <c r="B715">
        <v>178</v>
      </c>
    </row>
    <row r="716" spans="1:2" x14ac:dyDescent="0.25">
      <c r="A716">
        <v>794.19598388671875</v>
      </c>
      <c r="B716">
        <v>76.75</v>
      </c>
    </row>
    <row r="717" spans="1:2" x14ac:dyDescent="0.25">
      <c r="A717">
        <v>794.208984375</v>
      </c>
      <c r="B717">
        <v>33.5</v>
      </c>
    </row>
    <row r="718" spans="1:2" x14ac:dyDescent="0.25">
      <c r="A718">
        <v>794.22100830078125</v>
      </c>
      <c r="B718">
        <v>39.5</v>
      </c>
    </row>
    <row r="719" spans="1:2" x14ac:dyDescent="0.25">
      <c r="A719">
        <v>794.23297119140625</v>
      </c>
      <c r="B719">
        <v>78</v>
      </c>
    </row>
    <row r="720" spans="1:2" x14ac:dyDescent="0.25">
      <c r="A720">
        <v>794.2459716796875</v>
      </c>
      <c r="B720">
        <v>171.19999694824219</v>
      </c>
    </row>
    <row r="721" spans="1:2" x14ac:dyDescent="0.25">
      <c r="A721">
        <v>794.25799560546875</v>
      </c>
      <c r="B721">
        <v>268.29998779296875</v>
      </c>
    </row>
    <row r="722" spans="1:2" x14ac:dyDescent="0.25">
      <c r="A722">
        <v>794.27001953125</v>
      </c>
      <c r="B722">
        <v>263.20001220703125</v>
      </c>
    </row>
    <row r="723" spans="1:2" x14ac:dyDescent="0.25">
      <c r="A723">
        <v>794.28302001953125</v>
      </c>
      <c r="B723">
        <v>221.69999694824219</v>
      </c>
    </row>
    <row r="724" spans="1:2" x14ac:dyDescent="0.25">
      <c r="A724">
        <v>794.29498291015625</v>
      </c>
      <c r="B724">
        <v>238</v>
      </c>
    </row>
    <row r="725" spans="1:2" x14ac:dyDescent="0.25">
      <c r="A725">
        <v>794.3070068359375</v>
      </c>
      <c r="B725">
        <v>359.5</v>
      </c>
    </row>
    <row r="726" spans="1:2" x14ac:dyDescent="0.25">
      <c r="A726">
        <v>794.3189697265625</v>
      </c>
      <c r="B726">
        <v>671</v>
      </c>
    </row>
    <row r="727" spans="1:2" x14ac:dyDescent="0.25">
      <c r="A727">
        <v>794.33197021484375</v>
      </c>
      <c r="B727">
        <v>1027</v>
      </c>
    </row>
    <row r="728" spans="1:2" x14ac:dyDescent="0.25">
      <c r="A728">
        <v>794.343994140625</v>
      </c>
      <c r="B728">
        <v>1303</v>
      </c>
    </row>
    <row r="729" spans="1:2" x14ac:dyDescent="0.25">
      <c r="A729">
        <v>794.35601806640625</v>
      </c>
      <c r="B729">
        <v>1996</v>
      </c>
    </row>
    <row r="730" spans="1:2" x14ac:dyDescent="0.25">
      <c r="A730">
        <v>794.3690185546875</v>
      </c>
      <c r="B730">
        <v>3328</v>
      </c>
    </row>
    <row r="731" spans="1:2" x14ac:dyDescent="0.25">
      <c r="A731">
        <v>794.3809814453125</v>
      </c>
      <c r="B731">
        <v>4498</v>
      </c>
    </row>
    <row r="732" spans="1:2" x14ac:dyDescent="0.25">
      <c r="A732">
        <v>794.39300537109375</v>
      </c>
      <c r="B732">
        <v>4381</v>
      </c>
    </row>
    <row r="733" spans="1:2" x14ac:dyDescent="0.25">
      <c r="A733">
        <v>794.406005859375</v>
      </c>
      <c r="B733">
        <v>2939</v>
      </c>
    </row>
    <row r="734" spans="1:2" x14ac:dyDescent="0.25">
      <c r="A734">
        <v>794.41802978515625</v>
      </c>
      <c r="B734">
        <v>1458</v>
      </c>
    </row>
    <row r="735" spans="1:2" x14ac:dyDescent="0.25">
      <c r="A735">
        <v>794.42999267578125</v>
      </c>
      <c r="B735">
        <v>649.20001220703125</v>
      </c>
    </row>
    <row r="736" spans="1:2" x14ac:dyDescent="0.25">
      <c r="A736">
        <v>794.4429931640625</v>
      </c>
      <c r="B736">
        <v>287.5</v>
      </c>
    </row>
    <row r="737" spans="1:2" x14ac:dyDescent="0.25">
      <c r="A737">
        <v>794.45501708984375</v>
      </c>
      <c r="B737">
        <v>159.5</v>
      </c>
    </row>
    <row r="738" spans="1:2" x14ac:dyDescent="0.25">
      <c r="A738">
        <v>794.46697998046875</v>
      </c>
      <c r="B738">
        <v>112.69999694824219</v>
      </c>
    </row>
    <row r="739" spans="1:2" x14ac:dyDescent="0.25">
      <c r="A739">
        <v>794.47900390625</v>
      </c>
      <c r="B739">
        <v>93.75</v>
      </c>
    </row>
    <row r="740" spans="1:2" x14ac:dyDescent="0.25">
      <c r="A740">
        <v>794.49200439453125</v>
      </c>
      <c r="B740">
        <v>101.80000305175781</v>
      </c>
    </row>
    <row r="741" spans="1:2" x14ac:dyDescent="0.25">
      <c r="A741">
        <v>794.5040283203125</v>
      </c>
      <c r="B741">
        <v>82</v>
      </c>
    </row>
    <row r="742" spans="1:2" x14ac:dyDescent="0.25">
      <c r="A742">
        <v>794.5159912109375</v>
      </c>
      <c r="B742">
        <v>44</v>
      </c>
    </row>
    <row r="743" spans="1:2" x14ac:dyDescent="0.25">
      <c r="A743">
        <v>794.52899169921875</v>
      </c>
      <c r="B743">
        <v>36.5</v>
      </c>
    </row>
    <row r="744" spans="1:2" x14ac:dyDescent="0.25">
      <c r="A744">
        <v>794.541015625</v>
      </c>
      <c r="B744">
        <v>63.75</v>
      </c>
    </row>
    <row r="745" spans="1:2" x14ac:dyDescent="0.25">
      <c r="A745">
        <v>794.552978515625</v>
      </c>
      <c r="B745">
        <v>70.5</v>
      </c>
    </row>
    <row r="746" spans="1:2" x14ac:dyDescent="0.25">
      <c r="A746">
        <v>794.56597900390625</v>
      </c>
      <c r="B746">
        <v>33</v>
      </c>
    </row>
    <row r="747" spans="1:2" x14ac:dyDescent="0.25">
      <c r="A747">
        <v>794.5780029296875</v>
      </c>
      <c r="B747">
        <v>12</v>
      </c>
    </row>
    <row r="748" spans="1:2" x14ac:dyDescent="0.25">
      <c r="A748">
        <v>794.59002685546875</v>
      </c>
      <c r="B748">
        <v>45</v>
      </c>
    </row>
    <row r="749" spans="1:2" x14ac:dyDescent="0.25">
      <c r="A749">
        <v>794.60198974609375</v>
      </c>
      <c r="B749">
        <v>82.25</v>
      </c>
    </row>
    <row r="750" spans="1:2" x14ac:dyDescent="0.25">
      <c r="A750">
        <v>794.614990234375</v>
      </c>
      <c r="B750">
        <v>69.25</v>
      </c>
    </row>
    <row r="751" spans="1:2" x14ac:dyDescent="0.25">
      <c r="A751">
        <v>794.62701416015625</v>
      </c>
      <c r="B751">
        <v>57.75</v>
      </c>
    </row>
    <row r="752" spans="1:2" x14ac:dyDescent="0.25">
      <c r="A752">
        <v>794.63897705078125</v>
      </c>
      <c r="B752">
        <v>89</v>
      </c>
    </row>
    <row r="753" spans="1:2" x14ac:dyDescent="0.25">
      <c r="A753">
        <v>794.6519775390625</v>
      </c>
      <c r="B753">
        <v>118.30000305175781</v>
      </c>
    </row>
    <row r="754" spans="1:2" x14ac:dyDescent="0.25">
      <c r="A754">
        <v>794.66400146484375</v>
      </c>
      <c r="B754">
        <v>139.5</v>
      </c>
    </row>
    <row r="755" spans="1:2" x14ac:dyDescent="0.25">
      <c r="A755">
        <v>794.676025390625</v>
      </c>
      <c r="B755">
        <v>157</v>
      </c>
    </row>
    <row r="756" spans="1:2" x14ac:dyDescent="0.25">
      <c r="A756">
        <v>794.68902587890625</v>
      </c>
      <c r="B756">
        <v>163.80000305175781</v>
      </c>
    </row>
    <row r="757" spans="1:2" x14ac:dyDescent="0.25">
      <c r="A757">
        <v>794.70098876953125</v>
      </c>
      <c r="B757">
        <v>157.30000305175781</v>
      </c>
    </row>
    <row r="758" spans="1:2" x14ac:dyDescent="0.25">
      <c r="A758">
        <v>794.7130126953125</v>
      </c>
      <c r="B758">
        <v>109.30000305175781</v>
      </c>
    </row>
    <row r="759" spans="1:2" x14ac:dyDescent="0.25">
      <c r="A759">
        <v>794.72601318359375</v>
      </c>
      <c r="B759">
        <v>64.5</v>
      </c>
    </row>
    <row r="760" spans="1:2" x14ac:dyDescent="0.25">
      <c r="A760">
        <v>794.73797607421875</v>
      </c>
      <c r="B760">
        <v>83.25</v>
      </c>
    </row>
    <row r="761" spans="1:2" x14ac:dyDescent="0.25">
      <c r="A761">
        <v>794.75</v>
      </c>
      <c r="B761">
        <v>136.30000305175781</v>
      </c>
    </row>
    <row r="762" spans="1:2" x14ac:dyDescent="0.25">
      <c r="A762">
        <v>794.76202392578125</v>
      </c>
      <c r="B762">
        <v>195.19999694824219</v>
      </c>
    </row>
    <row r="763" spans="1:2" x14ac:dyDescent="0.25">
      <c r="A763">
        <v>794.7750244140625</v>
      </c>
      <c r="B763">
        <v>260.5</v>
      </c>
    </row>
    <row r="764" spans="1:2" x14ac:dyDescent="0.25">
      <c r="A764">
        <v>794.7869873046875</v>
      </c>
      <c r="B764">
        <v>278</v>
      </c>
    </row>
    <row r="765" spans="1:2" x14ac:dyDescent="0.25">
      <c r="A765">
        <v>794.79901123046875</v>
      </c>
      <c r="B765">
        <v>270.29998779296875</v>
      </c>
    </row>
    <row r="766" spans="1:2" x14ac:dyDescent="0.25">
      <c r="A766">
        <v>794.81201171875</v>
      </c>
      <c r="B766">
        <v>387.29998779296875</v>
      </c>
    </row>
    <row r="767" spans="1:2" x14ac:dyDescent="0.25">
      <c r="A767">
        <v>794.823974609375</v>
      </c>
      <c r="B767">
        <v>583.20001220703125</v>
      </c>
    </row>
    <row r="768" spans="1:2" x14ac:dyDescent="0.25">
      <c r="A768">
        <v>794.83599853515625</v>
      </c>
      <c r="B768">
        <v>757.20001220703125</v>
      </c>
    </row>
    <row r="769" spans="1:2" x14ac:dyDescent="0.25">
      <c r="A769">
        <v>794.8489990234375</v>
      </c>
      <c r="B769">
        <v>951</v>
      </c>
    </row>
    <row r="770" spans="1:2" x14ac:dyDescent="0.25">
      <c r="A770">
        <v>794.86102294921875</v>
      </c>
      <c r="B770">
        <v>1121</v>
      </c>
    </row>
    <row r="771" spans="1:2" x14ac:dyDescent="0.25">
      <c r="A771">
        <v>794.87298583984375</v>
      </c>
      <c r="B771">
        <v>1300</v>
      </c>
    </row>
    <row r="772" spans="1:2" x14ac:dyDescent="0.25">
      <c r="A772">
        <v>794.885986328125</v>
      </c>
      <c r="B772">
        <v>1511</v>
      </c>
    </row>
    <row r="773" spans="1:2" x14ac:dyDescent="0.25">
      <c r="A773">
        <v>794.89801025390625</v>
      </c>
      <c r="B773">
        <v>1416</v>
      </c>
    </row>
    <row r="774" spans="1:2" x14ac:dyDescent="0.25">
      <c r="A774">
        <v>794.90997314453125</v>
      </c>
      <c r="B774">
        <v>926</v>
      </c>
    </row>
    <row r="775" spans="1:2" x14ac:dyDescent="0.25">
      <c r="A775">
        <v>794.9219970703125</v>
      </c>
      <c r="B775">
        <v>472.79998779296875</v>
      </c>
    </row>
    <row r="776" spans="1:2" x14ac:dyDescent="0.25">
      <c r="A776">
        <v>794.93499755859375</v>
      </c>
      <c r="B776">
        <v>266.79998779296875</v>
      </c>
    </row>
    <row r="777" spans="1:2" x14ac:dyDescent="0.25">
      <c r="A777">
        <v>794.947021484375</v>
      </c>
      <c r="B777">
        <v>188.5</v>
      </c>
    </row>
    <row r="778" spans="1:2" x14ac:dyDescent="0.25">
      <c r="A778">
        <v>794.958984375</v>
      </c>
      <c r="B778">
        <v>135.69999694824219</v>
      </c>
    </row>
    <row r="779" spans="1:2" x14ac:dyDescent="0.25">
      <c r="A779">
        <v>794.97198486328125</v>
      </c>
      <c r="B779">
        <v>105</v>
      </c>
    </row>
    <row r="780" spans="1:2" x14ac:dyDescent="0.25">
      <c r="A780">
        <v>794.9840087890625</v>
      </c>
      <c r="B780">
        <v>76.5</v>
      </c>
    </row>
    <row r="781" spans="1:2" x14ac:dyDescent="0.25">
      <c r="A781">
        <v>794.9959716796875</v>
      </c>
      <c r="B781">
        <v>54.25</v>
      </c>
    </row>
    <row r="782" spans="1:2" x14ac:dyDescent="0.25">
      <c r="A782">
        <v>795.00897216796875</v>
      </c>
      <c r="B782">
        <v>62.25</v>
      </c>
    </row>
    <row r="783" spans="1:2" x14ac:dyDescent="0.25">
      <c r="A783">
        <v>795.02099609375</v>
      </c>
      <c r="B783">
        <v>59.5</v>
      </c>
    </row>
    <row r="784" spans="1:2" x14ac:dyDescent="0.25">
      <c r="A784">
        <v>795.03302001953125</v>
      </c>
      <c r="B784">
        <v>51.75</v>
      </c>
    </row>
    <row r="785" spans="1:2" x14ac:dyDescent="0.25">
      <c r="A785">
        <v>795.0460205078125</v>
      </c>
      <c r="B785">
        <v>57.5</v>
      </c>
    </row>
    <row r="786" spans="1:2" x14ac:dyDescent="0.25">
      <c r="A786">
        <v>795.0579833984375</v>
      </c>
      <c r="B786">
        <v>62</v>
      </c>
    </row>
    <row r="787" spans="1:2" x14ac:dyDescent="0.25">
      <c r="A787">
        <v>795.07000732421875</v>
      </c>
      <c r="B787">
        <v>58.25</v>
      </c>
    </row>
    <row r="788" spans="1:2" x14ac:dyDescent="0.25">
      <c r="A788">
        <v>795.08197021484375</v>
      </c>
      <c r="B788">
        <v>51.25</v>
      </c>
    </row>
    <row r="789" spans="1:2" x14ac:dyDescent="0.25">
      <c r="A789">
        <v>795.094970703125</v>
      </c>
      <c r="B789">
        <v>38.25</v>
      </c>
    </row>
    <row r="790" spans="1:2" x14ac:dyDescent="0.25">
      <c r="A790">
        <v>795.10699462890625</v>
      </c>
      <c r="B790">
        <v>45</v>
      </c>
    </row>
    <row r="791" spans="1:2" x14ac:dyDescent="0.25">
      <c r="A791">
        <v>795.1190185546875</v>
      </c>
      <c r="B791">
        <v>64.25</v>
      </c>
    </row>
    <row r="792" spans="1:2" x14ac:dyDescent="0.25">
      <c r="A792">
        <v>795.13201904296875</v>
      </c>
      <c r="B792">
        <v>72.75</v>
      </c>
    </row>
    <row r="793" spans="1:2" x14ac:dyDescent="0.25">
      <c r="A793">
        <v>795.14398193359375</v>
      </c>
      <c r="B793">
        <v>93</v>
      </c>
    </row>
    <row r="794" spans="1:2" x14ac:dyDescent="0.25">
      <c r="A794">
        <v>795.156005859375</v>
      </c>
      <c r="B794">
        <v>130</v>
      </c>
    </row>
    <row r="795" spans="1:2" x14ac:dyDescent="0.25">
      <c r="A795">
        <v>795.16900634765625</v>
      </c>
      <c r="B795">
        <v>164</v>
      </c>
    </row>
    <row r="796" spans="1:2" x14ac:dyDescent="0.25">
      <c r="A796">
        <v>795.1810302734375</v>
      </c>
      <c r="B796">
        <v>135</v>
      </c>
    </row>
    <row r="797" spans="1:2" x14ac:dyDescent="0.25">
      <c r="A797">
        <v>795.1929931640625</v>
      </c>
      <c r="B797">
        <v>57.25</v>
      </c>
    </row>
    <row r="798" spans="1:2" x14ac:dyDescent="0.25">
      <c r="A798">
        <v>795.20599365234375</v>
      </c>
      <c r="B798">
        <v>22.5</v>
      </c>
    </row>
    <row r="799" spans="1:2" x14ac:dyDescent="0.25">
      <c r="A799">
        <v>795.218017578125</v>
      </c>
      <c r="B799">
        <v>43</v>
      </c>
    </row>
    <row r="800" spans="1:2" x14ac:dyDescent="0.25">
      <c r="A800">
        <v>795.22998046875</v>
      </c>
      <c r="B800">
        <v>68.5</v>
      </c>
    </row>
    <row r="801" spans="1:2" x14ac:dyDescent="0.25">
      <c r="A801">
        <v>795.24298095703125</v>
      </c>
      <c r="B801">
        <v>76</v>
      </c>
    </row>
    <row r="802" spans="1:2" x14ac:dyDescent="0.25">
      <c r="A802">
        <v>795.2550048828125</v>
      </c>
      <c r="B802">
        <v>80</v>
      </c>
    </row>
    <row r="803" spans="1:2" x14ac:dyDescent="0.25">
      <c r="A803">
        <v>795.26702880859375</v>
      </c>
      <c r="B803">
        <v>93.25</v>
      </c>
    </row>
    <row r="804" spans="1:2" x14ac:dyDescent="0.25">
      <c r="A804">
        <v>795.27899169921875</v>
      </c>
      <c r="B804">
        <v>112.69999694824219</v>
      </c>
    </row>
  </sheetData>
  <sheetProtection formatCells="0"/>
  <sortState ref="A1:B804">
    <sortCondition ref="A1"/>
  </sortState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T802"/>
  <sheetViews>
    <sheetView workbookViewId="0"/>
  </sheetViews>
  <sheetFormatPr defaultRowHeight="15" x14ac:dyDescent="0.25"/>
  <cols>
    <col min="6" max="6" width="17.7109375" customWidth="1"/>
  </cols>
  <sheetData>
    <row r="1" spans="1:20" ht="15.75" thickBot="1" x14ac:dyDescent="0.3">
      <c r="A1">
        <v>785.42401123046875</v>
      </c>
      <c r="B1">
        <v>149.5</v>
      </c>
      <c r="C1" s="2" t="s">
        <v>18</v>
      </c>
      <c r="D1">
        <v>785.84002685546875</v>
      </c>
      <c r="E1">
        <v>188500</v>
      </c>
      <c r="G1" s="2" t="s">
        <v>20</v>
      </c>
      <c r="H1" s="2" t="s">
        <v>21</v>
      </c>
      <c r="I1" s="2" t="s">
        <v>21</v>
      </c>
      <c r="J1">
        <f>'hidden params'!J1</f>
        <v>1</v>
      </c>
      <c r="K1">
        <f>IF(ISNUMBER(D1),ROUND((D1-I$2)*$G$6,0),"")</f>
        <v>0</v>
      </c>
      <c r="L1">
        <f>IF(ISNUMBER((((EXP(GAMMALN($I$3+1)))/((EXP(GAMMALN(K1+1)))*(EXP(GAMMALN($I$3-K1+1))))))*(($I$8)^K1)*((1-$I$8)^($I$3-K1))),(((EXP(GAMMALN($I$3+1)))/((EXP(GAMMALN(K1+1)))*(EXP(GAMMALN($I$3-K1+1))))))*(($I$8)^K1)*((1-$I$8)^($I$3-K1)),0)</f>
        <v>0.91455871554948287</v>
      </c>
      <c r="M1">
        <f>I$7*(L$1*J1) + $I$4</f>
        <v>185385.87004757894</v>
      </c>
      <c r="N1">
        <f>IF(ISNUMBER((((EXP(GAMMALN($I$22+1)))/((EXP(GAMMALN(K1+1)))*(EXP(GAMMALN($I$22-K1+1))))))*(($I$11)^K1)*((1-$I$11)^($I$22-K1))),(((EXP(GAMMALN($I$22+1)))/((EXP(GAMMALN(K1+1)))*(EXP(GAMMALN($I$22-K1+1))))))*(($I$11)^K1)*((1-$I$11)^($I$22-K1)),0)</f>
        <v>1.8780771942631044E-2</v>
      </c>
      <c r="O1">
        <f>I$10*(N$1*J1) + $I$4</f>
        <v>3124.4508451811494</v>
      </c>
      <c r="P1">
        <f>IF(ISNUMBER(D1),SUM(M1,O1)-$I$4,"")</f>
        <v>188510.32089276009</v>
      </c>
      <c r="Q1">
        <f>IF(ISNUMBER(P1),P1-E1,"")</f>
        <v>10.320892760093557</v>
      </c>
      <c r="R1">
        <f>IF(ISNUMBER(P1),Q1*Q1,"")</f>
        <v>106.52082736535159</v>
      </c>
      <c r="S1">
        <f>IF(ISNUMBER(P1),((IF(P1&gt;E1,I$5*(P1-E1),P1-E1)))^2,"")</f>
        <v>106.52082736535159</v>
      </c>
      <c r="T1">
        <f>IF(ISNUMBER(P1),(M1*D1),"")</f>
        <v>145683637.09681386</v>
      </c>
    </row>
    <row r="2" spans="1:20" ht="15.75" thickTop="1" x14ac:dyDescent="0.25">
      <c r="A2">
        <v>785.43597412109375</v>
      </c>
      <c r="B2">
        <v>128.5</v>
      </c>
      <c r="C2" s="2" t="s">
        <v>19</v>
      </c>
      <c r="D2">
        <v>786.34197998046875</v>
      </c>
      <c r="E2">
        <v>183800</v>
      </c>
      <c r="F2" s="3" t="s">
        <v>22</v>
      </c>
      <c r="G2" s="4">
        <v>3.77056884765625</v>
      </c>
      <c r="H2" t="s">
        <v>431</v>
      </c>
      <c r="I2">
        <f>'hidden params'!I2</f>
        <v>785.83883500000002</v>
      </c>
      <c r="J2">
        <f>'hidden params'!J2</f>
        <v>0.80344617693080145</v>
      </c>
      <c r="K2">
        <f t="shared" ref="K2:K30" si="0">IF(ISNUMBER(D2),ROUND((D2-I$2)*$G$6,0),"")</f>
        <v>1</v>
      </c>
      <c r="L2">
        <f t="shared" ref="L2:L30" si="1">IF(ISNUMBER((((EXP(GAMMALN($I$3+1)))/((EXP(GAMMALN(K2+1)))*(EXP(GAMMALN($I$3-K2+1))))))*(($I$8)^K2)*((1-$I$8)^($I$3-K2))),(((EXP(GAMMALN($I$3+1)))/((EXP(GAMMALN(K2+1)))*(EXP(GAMMALN($I$3-K2+1))))))*(($I$8)^K2)*((1-$I$8)^($I$3-K2)),0)</f>
        <v>8.3834025318051675E-2</v>
      </c>
      <c r="M2">
        <f>I$7*((L$1*J2)+(L$2*J1)) + $I$4</f>
        <v>165941.16716311715</v>
      </c>
      <c r="N2">
        <f t="shared" ref="N2:N30" si="2">IF(ISNUMBER((((EXP(GAMMALN($I$22+1)))/((EXP(GAMMALN(K2+1)))*(EXP(GAMMALN($I$22-K2+1))))))*(($I$11)^K2)*((1-$I$11)^($I$22-K2))),(((EXP(GAMMALN($I$22+1)))/((EXP(GAMMALN(K2+1)))*(EXP(GAMMALN($I$22-K2+1))))))*(($I$11)^K2)*((1-$I$11)^($I$22-K2)),0)</f>
        <v>9.1809550605478185E-2</v>
      </c>
      <c r="O2">
        <f>I$10*((N$1*J2)+(N$2*J1)) + $I$4</f>
        <v>17784.163947056095</v>
      </c>
      <c r="P2">
        <f t="shared" ref="P2:P30" si="3">IF(ISNUMBER(D2),SUM(M2,O2)-$I$4,"")</f>
        <v>183725.33111017325</v>
      </c>
      <c r="Q2">
        <f t="shared" ref="Q2:Q30" si="4">IF(ISNUMBER(P2),P2-E2,"")</f>
        <v>-74.668889826745726</v>
      </c>
      <c r="R2">
        <f t="shared" ref="R2:R30" si="5">IF(ISNUMBER(P2),Q2*Q2,"")</f>
        <v>5575.4431079586911</v>
      </c>
      <c r="S2">
        <f t="shared" ref="S2:S30" si="6">IF(ISNUMBER(P2),((IF(P2&gt;E2,I$5*(P2-E2),P2-E2)))^2,"")</f>
        <v>5575.4431079586911</v>
      </c>
      <c r="T2">
        <f t="shared" ref="T2:T30" si="7">IF(ISNUMBER(P2),(M2*D2),"")</f>
        <v>130486505.94731548</v>
      </c>
    </row>
    <row r="3" spans="1:20" x14ac:dyDescent="0.25">
      <c r="A3">
        <v>785.447998046875</v>
      </c>
      <c r="B3">
        <v>121</v>
      </c>
      <c r="D3">
        <v>786.843994140625</v>
      </c>
      <c r="E3">
        <v>129700</v>
      </c>
      <c r="F3" s="7" t="s">
        <v>16</v>
      </c>
      <c r="G3" s="8">
        <f>IF(ISBLANK(G2),"",$G$2*$G$6)</f>
        <v>7.5411376953125</v>
      </c>
      <c r="H3" s="22" t="s">
        <v>432</v>
      </c>
      <c r="I3" s="22">
        <v>1.7250659097988703</v>
      </c>
      <c r="J3">
        <f>'hidden params'!J3</f>
        <v>0.37217999724675188</v>
      </c>
      <c r="K3">
        <f t="shared" si="0"/>
        <v>2</v>
      </c>
      <c r="L3">
        <f t="shared" si="1"/>
        <v>1.6149937429268645E-3</v>
      </c>
      <c r="M3">
        <f>I$7*((L$1*J3)+(L$2*J2)+(L$3*J1)) + $I$4</f>
        <v>82977.722184916929</v>
      </c>
      <c r="N3">
        <f t="shared" si="2"/>
        <v>0.20179952762882483</v>
      </c>
      <c r="O3">
        <f>I$10*((N$1*J3)+(N$2*J2)+(N$3*J1)) + $I$4</f>
        <v>47006.809611574114</v>
      </c>
      <c r="P3">
        <f t="shared" si="3"/>
        <v>129984.53179649104</v>
      </c>
      <c r="Q3">
        <f t="shared" si="4"/>
        <v>284.53179649103549</v>
      </c>
      <c r="R3">
        <f t="shared" si="5"/>
        <v>80958.343214416032</v>
      </c>
      <c r="S3">
        <f t="shared" si="6"/>
        <v>80958.343214416032</v>
      </c>
      <c r="T3">
        <f t="shared" si="7"/>
        <v>65290522.348671183</v>
      </c>
    </row>
    <row r="4" spans="1:20" x14ac:dyDescent="0.25">
      <c r="A4">
        <v>785.46099853515625</v>
      </c>
      <c r="B4">
        <v>92</v>
      </c>
      <c r="D4">
        <v>787.34600830078125</v>
      </c>
      <c r="E4">
        <v>107300</v>
      </c>
      <c r="F4" s="5" t="s">
        <v>23</v>
      </c>
      <c r="G4" s="6">
        <v>787.0762939453125</v>
      </c>
      <c r="H4" t="s">
        <v>11</v>
      </c>
      <c r="I4">
        <v>0</v>
      </c>
      <c r="J4">
        <f>'hidden params'!J4</f>
        <v>0.12617301604219128</v>
      </c>
      <c r="K4">
        <f t="shared" si="0"/>
        <v>3</v>
      </c>
      <c r="L4">
        <f t="shared" si="1"/>
        <v>0</v>
      </c>
      <c r="M4">
        <f>I$7*((L$1*J4)+(L$2*J3)+(L$3*J2)+(L$4*J1)) + $I$4</f>
        <v>29978.394201231185</v>
      </c>
      <c r="N4">
        <f t="shared" si="2"/>
        <v>0.26258198319708659</v>
      </c>
      <c r="O4">
        <f>I$10*((N$1*J4)+(N$2*J3)+(N$3*J2)+(N$4*J1)) + $I$4</f>
        <v>76736.610612668985</v>
      </c>
      <c r="P4">
        <f t="shared" si="3"/>
        <v>106715.00481390017</v>
      </c>
      <c r="Q4">
        <f t="shared" si="4"/>
        <v>-584.99518609982624</v>
      </c>
      <c r="R4">
        <f t="shared" si="5"/>
        <v>342219.36775997037</v>
      </c>
      <c r="S4">
        <f t="shared" si="6"/>
        <v>342219.36775997037</v>
      </c>
      <c r="T4">
        <f t="shared" si="7"/>
        <v>23603369.009606663</v>
      </c>
    </row>
    <row r="5" spans="1:20" ht="15.75" thickBot="1" x14ac:dyDescent="0.3">
      <c r="A5">
        <v>785.4730224609375</v>
      </c>
      <c r="B5">
        <v>95.25</v>
      </c>
      <c r="D5">
        <v>787.8480224609375</v>
      </c>
      <c r="E5">
        <v>95010</v>
      </c>
      <c r="F5" s="9" t="s">
        <v>24</v>
      </c>
      <c r="G5" s="10">
        <f>($G$4-1.00794)*$G$6</f>
        <v>1572.1367078906251</v>
      </c>
      <c r="H5" t="s">
        <v>433</v>
      </c>
      <c r="I5">
        <f>'hidden params'!D2</f>
        <v>1</v>
      </c>
      <c r="J5">
        <f>'hidden params'!J5</f>
        <v>3.4501219851586933E-2</v>
      </c>
      <c r="K5">
        <f t="shared" si="0"/>
        <v>4</v>
      </c>
      <c r="L5">
        <f t="shared" si="1"/>
        <v>0</v>
      </c>
      <c r="M5">
        <f>I$7*((L$1*J5)+(L$2*J4)+(L$3*J3)+(L$4*J2)+(L$5*J1)) + $I$4</f>
        <v>8662.0119754439274</v>
      </c>
      <c r="N5">
        <f t="shared" si="2"/>
        <v>0.22392771616395482</v>
      </c>
      <c r="O5">
        <f>I$10*((N$1*J5)+(N$2*J4)+(N$3*J3)+(N$4*J2)+(N$5*J1)) + $I$4</f>
        <v>86881.417719359539</v>
      </c>
      <c r="P5">
        <f t="shared" si="3"/>
        <v>95543.429694803461</v>
      </c>
      <c r="Q5">
        <f t="shared" si="4"/>
        <v>533.42969480346073</v>
      </c>
      <c r="R5">
        <f t="shared" si="5"/>
        <v>284547.23929811327</v>
      </c>
      <c r="S5">
        <f t="shared" si="6"/>
        <v>284547.23929811327</v>
      </c>
      <c r="T5">
        <f t="shared" si="7"/>
        <v>6824349.0053864568</v>
      </c>
    </row>
    <row r="6" spans="1:20" ht="15.75" thickTop="1" x14ac:dyDescent="0.25">
      <c r="A6">
        <v>785.4849853515625</v>
      </c>
      <c r="B6">
        <v>151</v>
      </c>
      <c r="D6">
        <v>788.35101318359375</v>
      </c>
      <c r="E6">
        <v>74980</v>
      </c>
      <c r="F6" t="s">
        <v>25</v>
      </c>
      <c r="G6">
        <v>2</v>
      </c>
      <c r="H6" t="s">
        <v>434</v>
      </c>
      <c r="I6">
        <f>SUM(S1:S30)</f>
        <v>16827673.445815314</v>
      </c>
      <c r="J6">
        <f>'hidden params'!J6</f>
        <v>8.0089009138998458E-3</v>
      </c>
      <c r="K6">
        <f t="shared" si="0"/>
        <v>5</v>
      </c>
      <c r="L6">
        <f t="shared" si="1"/>
        <v>0</v>
      </c>
      <c r="M6">
        <f>I$7*((L$1*J6)+(L$2*J5)+(L$3*J4)+(L$4*J3)+(L$5*J2)+(L$6*J1)) + $I$4</f>
        <v>2112.3419211408045</v>
      </c>
      <c r="N6">
        <f t="shared" si="2"/>
        <v>0.13071675146554487</v>
      </c>
      <c r="O6">
        <f>I$10*((N$1*J6)+(N$2*J5)+(N$3*J4)+(N$4*J3)+(N$5*J2)+(N$6*J1)) + $I$4</f>
        <v>72724.175997356637</v>
      </c>
      <c r="P6">
        <f t="shared" si="3"/>
        <v>74836.51791849744</v>
      </c>
      <c r="Q6">
        <f t="shared" si="4"/>
        <v>-143.48208150255959</v>
      </c>
      <c r="R6">
        <f t="shared" si="5"/>
        <v>20587.107712307155</v>
      </c>
      <c r="S6">
        <f t="shared" si="6"/>
        <v>20587.107712307155</v>
      </c>
      <c r="T6">
        <f t="shared" si="7"/>
        <v>1665266.8937215321</v>
      </c>
    </row>
    <row r="7" spans="1:20" x14ac:dyDescent="0.25">
      <c r="A7">
        <v>785.49700927734375</v>
      </c>
      <c r="B7">
        <v>176.30000305175781</v>
      </c>
      <c r="D7">
        <v>788.85400390625</v>
      </c>
      <c r="E7">
        <v>46960</v>
      </c>
      <c r="F7" t="s">
        <v>26</v>
      </c>
      <c r="G7" s="11">
        <v>0.10000000149011612</v>
      </c>
      <c r="H7" s="22" t="s">
        <v>435</v>
      </c>
      <c r="I7" s="22">
        <v>202705.26855806724</v>
      </c>
      <c r="J7">
        <f>'hidden params'!J7</f>
        <v>1.6289556013377802E-3</v>
      </c>
      <c r="K7">
        <f t="shared" si="0"/>
        <v>6</v>
      </c>
      <c r="L7">
        <f t="shared" si="1"/>
        <v>0</v>
      </c>
      <c r="M7">
        <f>I$7*((L$1*J7)+(L$2*J6)+(L$3*J5)+(L$4*J4)+(L$5*J3)+(L$6*J2)+(L$7*J1)) + $I$4</f>
        <v>449.37998529536378</v>
      </c>
      <c r="N7">
        <f t="shared" si="2"/>
        <v>5.2859381187143395E-2</v>
      </c>
      <c r="O7">
        <f>I$10*((N$1*J7)+(N$2*J6)+(N$3*J5)+(N$4*J4)+(N$5*J3)+(N$6*J2)+(N$7*J1)) + $I$4</f>
        <v>46928.661917107565</v>
      </c>
      <c r="P7">
        <f t="shared" si="3"/>
        <v>47378.041902402932</v>
      </c>
      <c r="Q7">
        <f t="shared" si="4"/>
        <v>418.04190240293246</v>
      </c>
      <c r="R7">
        <f t="shared" si="5"/>
        <v>174759.0321646629</v>
      </c>
      <c r="S7">
        <f t="shared" si="6"/>
        <v>174759.0321646629</v>
      </c>
      <c r="T7">
        <f t="shared" si="7"/>
        <v>354495.20067557949</v>
      </c>
    </row>
    <row r="8" spans="1:20" x14ac:dyDescent="0.25">
      <c r="A8">
        <v>785.510009765625</v>
      </c>
      <c r="B8">
        <v>190.80000305175781</v>
      </c>
      <c r="D8">
        <v>789.35601806640625</v>
      </c>
      <c r="E8">
        <v>25290</v>
      </c>
      <c r="F8" t="s">
        <v>27</v>
      </c>
      <c r="G8" s="11">
        <v>2.9999999329447746E-2</v>
      </c>
      <c r="H8" s="22" t="s">
        <v>436</v>
      </c>
      <c r="I8" s="22">
        <v>5.0456585750274334E-2</v>
      </c>
      <c r="J8">
        <f>'hidden params'!J8</f>
        <v>2.9654445356787595E-4</v>
      </c>
      <c r="K8">
        <f t="shared" si="0"/>
        <v>7</v>
      </c>
      <c r="L8">
        <f t="shared" si="1"/>
        <v>0</v>
      </c>
      <c r="M8">
        <f>I$7*((L$1*J8)+(L$2*J7)+(L$3*J6)+(L$4*J5)+(L$5*J4)+(L$6*J3)+(L$7*J2)+(L$8*J1)) + $I$4</f>
        <v>85.278824980641858</v>
      </c>
      <c r="N8">
        <f t="shared" si="2"/>
        <v>1.4603132558534099E-2</v>
      </c>
      <c r="O8">
        <f>I$10*((N$1*J8)+(N$2*J7)+(N$3*J6)+(N$4*J5)+(N$5*J4)+(N$6*J3)+(N$7*J2)+(N$8*J1)) + $I$4</f>
        <v>24090.773448492157</v>
      </c>
      <c r="P8">
        <f t="shared" si="3"/>
        <v>24176.0522734728</v>
      </c>
      <c r="Q8">
        <f t="shared" si="4"/>
        <v>-1113.9477265271998</v>
      </c>
      <c r="R8">
        <f t="shared" si="5"/>
        <v>1240879.5374351172</v>
      </c>
      <c r="S8">
        <f t="shared" si="6"/>
        <v>1240879.5374351172</v>
      </c>
      <c r="T8">
        <f t="shared" si="7"/>
        <v>67315.353712101438</v>
      </c>
    </row>
    <row r="9" spans="1:20" x14ac:dyDescent="0.25">
      <c r="A9">
        <v>785.52197265625</v>
      </c>
      <c r="B9">
        <v>239</v>
      </c>
      <c r="D9">
        <v>789.8590087890625</v>
      </c>
      <c r="E9">
        <v>11070</v>
      </c>
      <c r="F9" t="s">
        <v>28</v>
      </c>
      <c r="G9">
        <v>6</v>
      </c>
      <c r="H9" t="s">
        <v>442</v>
      </c>
      <c r="I9">
        <f>I3*I8</f>
        <v>8.7040936002641706E-2</v>
      </c>
      <c r="J9">
        <f>'hidden params'!J9</f>
        <v>4.9062092495307995E-5</v>
      </c>
      <c r="K9">
        <f t="shared" si="0"/>
        <v>8</v>
      </c>
      <c r="L9">
        <f t="shared" si="1"/>
        <v>0</v>
      </c>
      <c r="M9">
        <f>I$7*((L$1*J9)+(L$2*J8)+(L$3*J7)+(L$4*J6)+(L$5*J5)+(L$6*J4)+(L$7*J3)+(L$8*J2)+(L$9*J1)) + $I$4</f>
        <v>14.668043633838083</v>
      </c>
      <c r="N9">
        <f t="shared" si="2"/>
        <v>2.6311312095603952E-3</v>
      </c>
      <c r="O9">
        <f>I$10*((N$1*J9)+(N$2*J8)+(N$3*J7)+(N$4*J6)+(N$5*J5)+(N$6*J4)+(N$7*J3)+(N$8*J2)+(N$9*J1)) + $I$4</f>
        <v>10100.933609725256</v>
      </c>
      <c r="P9">
        <f t="shared" si="3"/>
        <v>10115.601653359094</v>
      </c>
      <c r="Q9">
        <f t="shared" si="4"/>
        <v>-954.39834664090631</v>
      </c>
      <c r="R9">
        <f t="shared" si="5"/>
        <v>910876.20407089556</v>
      </c>
      <c r="S9">
        <f t="shared" si="6"/>
        <v>910876.20407089556</v>
      </c>
      <c r="T9">
        <f t="shared" si="7"/>
        <v>11585.686405498067</v>
      </c>
    </row>
    <row r="10" spans="1:20" x14ac:dyDescent="0.25">
      <c r="A10">
        <v>785.53399658203125</v>
      </c>
      <c r="B10">
        <v>241.5</v>
      </c>
      <c r="D10">
        <f>D9 + (1/$G$6)</f>
        <v>790.3590087890625</v>
      </c>
      <c r="E10">
        <v>0</v>
      </c>
      <c r="F10" s="2" t="s">
        <v>19</v>
      </c>
      <c r="G10">
        <v>785.813232421875</v>
      </c>
      <c r="H10" s="23" t="s">
        <v>448</v>
      </c>
      <c r="I10" s="23">
        <v>166364.34619009795</v>
      </c>
      <c r="J10">
        <f>'hidden params'!J10</f>
        <v>7.4618768218493286E-6</v>
      </c>
      <c r="K10">
        <f t="shared" si="0"/>
        <v>9</v>
      </c>
      <c r="L10">
        <f t="shared" si="1"/>
        <v>0</v>
      </c>
      <c r="M10">
        <f>I$7*((L1*J$10)+(L2*J$9)+(L3*J$8)+(L4*J$7)+(L5*J$6)+(L6*J$5)+(L7*J$4)+(L8*J$3)+(L9*J$2)+(L10*J$1)) + $I$4</f>
        <v>2.3141471216389453</v>
      </c>
      <c r="N10">
        <f t="shared" si="2"/>
        <v>2.7742836212161451E-4</v>
      </c>
      <c r="O10">
        <f>I$10*((N1*J$10)+(N2*J$9)+(N3*J$8)+(N4*J$7)+(N5*J$6)+(N6*J$5)+(N7*J$4)+(N8*J$3)+(N9*J$2)+(N10*J$1)) + $I$4</f>
        <v>3542.1208172145871</v>
      </c>
      <c r="P10">
        <f t="shared" si="3"/>
        <v>3544.4349643362261</v>
      </c>
      <c r="Q10">
        <f t="shared" si="4"/>
        <v>3544.4349643362261</v>
      </c>
      <c r="R10">
        <f t="shared" si="5"/>
        <v>12563019.216409145</v>
      </c>
      <c r="S10">
        <f t="shared" si="6"/>
        <v>12563019.216409145</v>
      </c>
      <c r="T10">
        <f t="shared" si="7"/>
        <v>1829.0070252506189</v>
      </c>
    </row>
    <row r="11" spans="1:20" x14ac:dyDescent="0.25">
      <c r="A11">
        <v>785.5460205078125</v>
      </c>
      <c r="B11">
        <v>217.80000305175781</v>
      </c>
      <c r="D11">
        <f>D10 + (1/$G$6)</f>
        <v>790.8590087890625</v>
      </c>
      <c r="E11">
        <v>0</v>
      </c>
      <c r="F11" s="2" t="s">
        <v>29</v>
      </c>
      <c r="G11">
        <v>789.58380126953125</v>
      </c>
      <c r="H11" s="23" t="s">
        <v>449</v>
      </c>
      <c r="I11" s="23">
        <v>0.32995631713036688</v>
      </c>
      <c r="J11">
        <f>'hidden params'!J11</f>
        <v>1.052564504578221E-6</v>
      </c>
      <c r="K11">
        <f t="shared" si="0"/>
        <v>10</v>
      </c>
      <c r="L11">
        <f t="shared" si="1"/>
        <v>0</v>
      </c>
      <c r="M11">
        <f t="shared" ref="M11:M30" si="8">I$7*((L2*J$10)+(L3*J$9)+(L4*J$8)+(L5*J$7)+(L6*J$6)+(L7*J$5)+(L8*J$4)+(L9*J$3)+(L10*J$2)+(L11*J$1)) + $I$4</f>
        <v>0.14286548599400539</v>
      </c>
      <c r="N11">
        <f t="shared" si="2"/>
        <v>1.2665338448273218E-5</v>
      </c>
      <c r="O11">
        <f t="shared" ref="O11:O30" si="9">I$10*((N2*J$10)+(N3*J$9)+(N4*J$8)+(N5*J$7)+(N6*J$6)+(N7*J$5)+(N8*J$4)+(N9*J$3)+(N10*J$2)+(N11*J$1)) + $I$4</f>
        <v>1061.5994642877736</v>
      </c>
      <c r="P11">
        <f t="shared" si="3"/>
        <v>1061.7423297737676</v>
      </c>
      <c r="Q11">
        <f t="shared" si="4"/>
        <v>1061.7423297737676</v>
      </c>
      <c r="R11">
        <f t="shared" si="5"/>
        <v>1127296.7748334277</v>
      </c>
      <c r="S11">
        <f t="shared" si="6"/>
        <v>1127296.7748334277</v>
      </c>
      <c r="T11">
        <f t="shared" si="7"/>
        <v>112.9864566433868</v>
      </c>
    </row>
    <row r="12" spans="1:20" x14ac:dyDescent="0.25">
      <c r="A12">
        <v>785.55902099609375</v>
      </c>
      <c r="B12">
        <v>241.80000305175781</v>
      </c>
      <c r="D12">
        <f>D11 + (1/$G$6)</f>
        <v>791.3590087890625</v>
      </c>
      <c r="E12">
        <v>0</v>
      </c>
      <c r="F12" t="s">
        <v>30</v>
      </c>
      <c r="G12" t="s">
        <v>31</v>
      </c>
      <c r="H12" t="s">
        <v>453</v>
      </c>
      <c r="I12">
        <f>I11*I22</f>
        <v>3.2754995161121436</v>
      </c>
      <c r="J12">
        <f>'hidden params'!J12</f>
        <v>1.3868021752309093E-7</v>
      </c>
      <c r="K12">
        <f t="shared" si="0"/>
        <v>11</v>
      </c>
      <c r="L12">
        <f t="shared" si="1"/>
        <v>0</v>
      </c>
      <c r="M12">
        <f t="shared" si="8"/>
        <v>2.4427777541596381E-3</v>
      </c>
      <c r="N12">
        <f t="shared" si="2"/>
        <v>0</v>
      </c>
      <c r="O12">
        <f t="shared" si="9"/>
        <v>277.21346402042366</v>
      </c>
      <c r="P12">
        <f t="shared" si="3"/>
        <v>277.2159067981778</v>
      </c>
      <c r="Q12">
        <f t="shared" si="4"/>
        <v>277.2159067981778</v>
      </c>
      <c r="R12">
        <f t="shared" si="5"/>
        <v>76848.658981935994</v>
      </c>
      <c r="S12">
        <f t="shared" si="6"/>
        <v>76848.658981935994</v>
      </c>
      <c r="T12">
        <f t="shared" si="7"/>
        <v>1.9331141822237434</v>
      </c>
    </row>
    <row r="13" spans="1:20" x14ac:dyDescent="0.25">
      <c r="A13">
        <v>785.57098388671875</v>
      </c>
      <c r="B13">
        <v>248.19999694824219</v>
      </c>
      <c r="E13">
        <v>0</v>
      </c>
      <c r="F13">
        <v>18850</v>
      </c>
      <c r="H13" s="24"/>
      <c r="I13" s="24"/>
      <c r="J13">
        <f>'hidden params'!J13</f>
        <v>1.7100403136067916E-8</v>
      </c>
      <c r="K13" t="str">
        <f t="shared" si="0"/>
        <v/>
      </c>
      <c r="L13">
        <f t="shared" si="1"/>
        <v>0</v>
      </c>
      <c r="M13">
        <f t="shared" si="8"/>
        <v>0</v>
      </c>
      <c r="N13">
        <f t="shared" si="2"/>
        <v>0</v>
      </c>
      <c r="O13">
        <f t="shared" si="9"/>
        <v>64.094304313674499</v>
      </c>
      <c r="P13" t="str">
        <f t="shared" si="3"/>
        <v/>
      </c>
      <c r="Q13" t="str">
        <f t="shared" si="4"/>
        <v/>
      </c>
      <c r="R13" t="str">
        <f t="shared" si="5"/>
        <v/>
      </c>
      <c r="S13" t="str">
        <f t="shared" si="6"/>
        <v/>
      </c>
      <c r="T13" t="str">
        <f t="shared" si="7"/>
        <v/>
      </c>
    </row>
    <row r="14" spans="1:20" x14ac:dyDescent="0.25">
      <c r="A14">
        <v>785.5830078125</v>
      </c>
      <c r="B14">
        <v>214.5</v>
      </c>
      <c r="E14">
        <v>0</v>
      </c>
      <c r="F14">
        <v>18850</v>
      </c>
      <c r="H14" s="24"/>
      <c r="I14" s="24"/>
      <c r="J14">
        <f>'hidden params'!J14</f>
        <v>2.001917954263115E-9</v>
      </c>
      <c r="K14" t="str">
        <f t="shared" si="0"/>
        <v/>
      </c>
      <c r="L14">
        <f t="shared" si="1"/>
        <v>0</v>
      </c>
      <c r="M14">
        <f t="shared" si="8"/>
        <v>0</v>
      </c>
      <c r="N14">
        <f t="shared" si="2"/>
        <v>0</v>
      </c>
      <c r="O14">
        <f t="shared" si="9"/>
        <v>13.274091281919867</v>
      </c>
      <c r="P14" t="str">
        <f t="shared" si="3"/>
        <v/>
      </c>
      <c r="Q14" t="str">
        <f t="shared" si="4"/>
        <v/>
      </c>
      <c r="R14" t="str">
        <f t="shared" si="5"/>
        <v/>
      </c>
      <c r="S14" t="str">
        <f t="shared" si="6"/>
        <v/>
      </c>
      <c r="T14" t="str">
        <f t="shared" si="7"/>
        <v/>
      </c>
    </row>
    <row r="15" spans="1:20" x14ac:dyDescent="0.25">
      <c r="A15">
        <v>785.594970703125</v>
      </c>
      <c r="B15">
        <v>191.80000305175781</v>
      </c>
      <c r="E15">
        <v>0</v>
      </c>
      <c r="J15">
        <f>'hidden params'!J15</f>
        <v>0</v>
      </c>
      <c r="K15" t="str">
        <f t="shared" si="0"/>
        <v/>
      </c>
      <c r="L15">
        <f t="shared" si="1"/>
        <v>0</v>
      </c>
      <c r="M15">
        <f t="shared" si="8"/>
        <v>0</v>
      </c>
      <c r="N15">
        <f t="shared" si="2"/>
        <v>0</v>
      </c>
      <c r="O15">
        <f t="shared" si="9"/>
        <v>2.4695329711964757</v>
      </c>
      <c r="P15" t="str">
        <f t="shared" si="3"/>
        <v/>
      </c>
      <c r="Q15" t="str">
        <f t="shared" si="4"/>
        <v/>
      </c>
      <c r="R15" t="str">
        <f t="shared" si="5"/>
        <v/>
      </c>
      <c r="S15" t="str">
        <f t="shared" si="6"/>
        <v/>
      </c>
      <c r="T15" t="str">
        <f t="shared" si="7"/>
        <v/>
      </c>
    </row>
    <row r="16" spans="1:20" x14ac:dyDescent="0.25">
      <c r="A16">
        <v>785.60699462890625</v>
      </c>
      <c r="B16">
        <v>180.30000305175781</v>
      </c>
      <c r="E16">
        <v>0</v>
      </c>
      <c r="F16">
        <v>16834324.856661711</v>
      </c>
      <c r="H16" t="s">
        <v>450</v>
      </c>
      <c r="I16">
        <f>I7/(I7+I10)</f>
        <v>0.54923315401183392</v>
      </c>
      <c r="J16">
        <f>'hidden params'!J16</f>
        <v>0</v>
      </c>
      <c r="K16" t="str">
        <f t="shared" si="0"/>
        <v/>
      </c>
      <c r="L16">
        <f t="shared" si="1"/>
        <v>0</v>
      </c>
      <c r="M16">
        <f t="shared" si="8"/>
        <v>0</v>
      </c>
      <c r="N16">
        <f t="shared" si="2"/>
        <v>0</v>
      </c>
      <c r="O16">
        <f t="shared" si="9"/>
        <v>0.40667626735239959</v>
      </c>
      <c r="P16" t="str">
        <f t="shared" si="3"/>
        <v/>
      </c>
      <c r="Q16" t="str">
        <f t="shared" si="4"/>
        <v/>
      </c>
      <c r="R16" t="str">
        <f t="shared" si="5"/>
        <v/>
      </c>
      <c r="S16" t="str">
        <f t="shared" si="6"/>
        <v/>
      </c>
      <c r="T16" t="str">
        <f t="shared" si="7"/>
        <v/>
      </c>
    </row>
    <row r="17" spans="1:20" x14ac:dyDescent="0.25">
      <c r="A17">
        <v>785.6199951171875</v>
      </c>
      <c r="B17">
        <v>202</v>
      </c>
      <c r="E17">
        <v>0</v>
      </c>
      <c r="F17">
        <v>16834324.858108178</v>
      </c>
      <c r="H17" t="s">
        <v>451</v>
      </c>
      <c r="I17">
        <f>I10/(I10+I7)</f>
        <v>0.45076684598816602</v>
      </c>
      <c r="J17">
        <f>'hidden params'!J17</f>
        <v>0</v>
      </c>
      <c r="K17" t="str">
        <f t="shared" si="0"/>
        <v/>
      </c>
      <c r="L17">
        <f t="shared" si="1"/>
        <v>0</v>
      </c>
      <c r="M17">
        <f t="shared" si="8"/>
        <v>0</v>
      </c>
      <c r="N17">
        <f t="shared" si="2"/>
        <v>0</v>
      </c>
      <c r="O17">
        <f t="shared" si="9"/>
        <v>5.6723037674986661E-2</v>
      </c>
      <c r="P17" t="str">
        <f t="shared" si="3"/>
        <v/>
      </c>
      <c r="Q17" t="str">
        <f t="shared" si="4"/>
        <v/>
      </c>
      <c r="R17" t="str">
        <f t="shared" si="5"/>
        <v/>
      </c>
      <c r="S17" t="str">
        <f t="shared" si="6"/>
        <v/>
      </c>
      <c r="T17" t="str">
        <f t="shared" si="7"/>
        <v/>
      </c>
    </row>
    <row r="18" spans="1:20" x14ac:dyDescent="0.25">
      <c r="A18">
        <v>785.63201904296875</v>
      </c>
      <c r="B18">
        <v>232.5</v>
      </c>
      <c r="E18">
        <v>0</v>
      </c>
      <c r="F18">
        <v>16832730.526059169</v>
      </c>
      <c r="J18">
        <f>'hidden params'!J18</f>
        <v>0</v>
      </c>
      <c r="K18" t="str">
        <f t="shared" si="0"/>
        <v/>
      </c>
      <c r="L18">
        <f t="shared" si="1"/>
        <v>0</v>
      </c>
      <c r="M18">
        <f t="shared" si="8"/>
        <v>0</v>
      </c>
      <c r="N18">
        <f t="shared" si="2"/>
        <v>0</v>
      </c>
      <c r="O18">
        <f t="shared" si="9"/>
        <v>6.1555188766049948E-3</v>
      </c>
      <c r="P18" t="str">
        <f t="shared" si="3"/>
        <v/>
      </c>
      <c r="Q18" t="str">
        <f t="shared" si="4"/>
        <v/>
      </c>
      <c r="R18" t="str">
        <f t="shared" si="5"/>
        <v/>
      </c>
      <c r="S18" t="str">
        <f t="shared" si="6"/>
        <v/>
      </c>
      <c r="T18" t="str">
        <f t="shared" si="7"/>
        <v/>
      </c>
    </row>
    <row r="19" spans="1:20" x14ac:dyDescent="0.25">
      <c r="A19">
        <v>785.64398193359375</v>
      </c>
      <c r="B19">
        <v>240.5</v>
      </c>
      <c r="E19">
        <v>0</v>
      </c>
      <c r="H19" t="s">
        <v>441</v>
      </c>
      <c r="I19">
        <v>4255.5994720624512</v>
      </c>
      <c r="J19">
        <f>'hidden params'!J19</f>
        <v>0</v>
      </c>
      <c r="K19" t="str">
        <f t="shared" si="0"/>
        <v/>
      </c>
      <c r="L19">
        <f t="shared" si="1"/>
        <v>0</v>
      </c>
      <c r="M19">
        <f t="shared" si="8"/>
        <v>0</v>
      </c>
      <c r="N19">
        <f t="shared" si="2"/>
        <v>0</v>
      </c>
      <c r="O19">
        <f t="shared" si="9"/>
        <v>4.4777367567829532E-4</v>
      </c>
      <c r="P19" t="str">
        <f t="shared" si="3"/>
        <v/>
      </c>
      <c r="Q19" t="str">
        <f t="shared" si="4"/>
        <v/>
      </c>
      <c r="R19" t="str">
        <f t="shared" si="5"/>
        <v/>
      </c>
      <c r="S19" t="str">
        <f t="shared" si="6"/>
        <v/>
      </c>
      <c r="T19" t="str">
        <f t="shared" si="7"/>
        <v/>
      </c>
    </row>
    <row r="20" spans="1:20" x14ac:dyDescent="0.25">
      <c r="A20">
        <v>785.656005859375</v>
      </c>
      <c r="B20">
        <v>280.5</v>
      </c>
      <c r="E20">
        <v>0</v>
      </c>
      <c r="F20">
        <v>7.3610835564804772E-2</v>
      </c>
      <c r="H20" t="s">
        <v>444</v>
      </c>
      <c r="I20">
        <f>'hidden params'!I20</f>
        <v>0.86622543450233802</v>
      </c>
      <c r="J20">
        <f>'hidden params'!J20</f>
        <v>0</v>
      </c>
      <c r="K20" t="str">
        <f t="shared" si="0"/>
        <v/>
      </c>
      <c r="L20">
        <f t="shared" si="1"/>
        <v>0</v>
      </c>
      <c r="M20">
        <f t="shared" si="8"/>
        <v>0</v>
      </c>
      <c r="N20">
        <f t="shared" si="2"/>
        <v>0</v>
      </c>
      <c r="O20">
        <f t="shared" si="9"/>
        <v>1.5722627774319578E-5</v>
      </c>
      <c r="P20" t="str">
        <f t="shared" si="3"/>
        <v/>
      </c>
      <c r="Q20" t="str">
        <f t="shared" si="4"/>
        <v/>
      </c>
      <c r="R20" t="str">
        <f t="shared" si="5"/>
        <v/>
      </c>
      <c r="S20" t="str">
        <f t="shared" si="6"/>
        <v/>
      </c>
      <c r="T20" t="str">
        <f t="shared" si="7"/>
        <v/>
      </c>
    </row>
    <row r="21" spans="1:20" x14ac:dyDescent="0.25">
      <c r="A21">
        <v>785.66900634765625</v>
      </c>
      <c r="B21">
        <v>302.70001220703125</v>
      </c>
      <c r="E21">
        <v>0</v>
      </c>
      <c r="F21">
        <v>0.32762125883961724</v>
      </c>
      <c r="H21" t="s">
        <v>445</v>
      </c>
      <c r="I21">
        <f>'hidden params'!I21</f>
        <v>13.753941155366729</v>
      </c>
      <c r="J21">
        <f>'hidden params'!J21</f>
        <v>0</v>
      </c>
      <c r="K21" t="str">
        <f t="shared" si="0"/>
        <v/>
      </c>
      <c r="L21">
        <f t="shared" si="1"/>
        <v>0</v>
      </c>
      <c r="M21">
        <f t="shared" si="8"/>
        <v>0</v>
      </c>
      <c r="N21">
        <f t="shared" si="2"/>
        <v>0</v>
      </c>
      <c r="O21">
        <f t="shared" si="9"/>
        <v>0</v>
      </c>
      <c r="P21" t="str">
        <f t="shared" si="3"/>
        <v/>
      </c>
      <c r="Q21" t="str">
        <f t="shared" si="4"/>
        <v/>
      </c>
      <c r="R21" t="str">
        <f t="shared" si="5"/>
        <v/>
      </c>
      <c r="S21" t="str">
        <f t="shared" si="6"/>
        <v/>
      </c>
      <c r="T21" t="str">
        <f t="shared" si="7"/>
        <v/>
      </c>
    </row>
    <row r="22" spans="1:20" x14ac:dyDescent="0.25">
      <c r="A22">
        <v>785.6810302734375</v>
      </c>
      <c r="B22">
        <v>256.70001220703125</v>
      </c>
      <c r="E22">
        <v>0</v>
      </c>
      <c r="F22">
        <v>202323.20263903125</v>
      </c>
      <c r="H22" s="23" t="s">
        <v>452</v>
      </c>
      <c r="I22" s="23">
        <v>9.9270701788624418</v>
      </c>
      <c r="J22">
        <f>'hidden params'!J22</f>
        <v>0</v>
      </c>
      <c r="K22" t="str">
        <f t="shared" si="0"/>
        <v/>
      </c>
      <c r="L22">
        <f t="shared" si="1"/>
        <v>0</v>
      </c>
      <c r="M22">
        <f t="shared" si="8"/>
        <v>0</v>
      </c>
      <c r="N22">
        <f t="shared" si="2"/>
        <v>0</v>
      </c>
      <c r="O22">
        <f t="shared" si="9"/>
        <v>0</v>
      </c>
      <c r="P22" t="str">
        <f t="shared" si="3"/>
        <v/>
      </c>
      <c r="Q22" t="str">
        <f t="shared" si="4"/>
        <v/>
      </c>
      <c r="R22" t="str">
        <f t="shared" si="5"/>
        <v/>
      </c>
      <c r="S22" t="str">
        <f t="shared" si="6"/>
        <v/>
      </c>
      <c r="T22" t="str">
        <f t="shared" si="7"/>
        <v/>
      </c>
    </row>
    <row r="23" spans="1:20" x14ac:dyDescent="0.25">
      <c r="A23">
        <v>785.6929931640625</v>
      </c>
      <c r="B23">
        <v>236</v>
      </c>
      <c r="E23">
        <v>0</v>
      </c>
      <c r="F23">
        <v>1.1464403521267934</v>
      </c>
      <c r="H23" s="24"/>
      <c r="I23" s="24"/>
      <c r="J23">
        <f>'hidden params'!J23</f>
        <v>0</v>
      </c>
      <c r="K23" t="str">
        <f t="shared" si="0"/>
        <v/>
      </c>
      <c r="L23">
        <f t="shared" si="1"/>
        <v>0</v>
      </c>
      <c r="M23">
        <f t="shared" si="8"/>
        <v>0</v>
      </c>
      <c r="N23">
        <f t="shared" si="2"/>
        <v>0</v>
      </c>
      <c r="O23">
        <f t="shared" si="9"/>
        <v>0</v>
      </c>
      <c r="P23" t="str">
        <f t="shared" si="3"/>
        <v/>
      </c>
      <c r="Q23" t="str">
        <f t="shared" si="4"/>
        <v/>
      </c>
      <c r="R23" t="str">
        <f t="shared" si="5"/>
        <v/>
      </c>
      <c r="S23" t="str">
        <f t="shared" si="6"/>
        <v/>
      </c>
      <c r="T23" t="str">
        <f t="shared" si="7"/>
        <v/>
      </c>
    </row>
    <row r="24" spans="1:20" x14ac:dyDescent="0.25">
      <c r="A24">
        <v>785.70501708984375</v>
      </c>
      <c r="B24">
        <v>266.5</v>
      </c>
      <c r="E24">
        <v>0</v>
      </c>
      <c r="F24">
        <v>9.9863354767766612</v>
      </c>
      <c r="H24" t="s">
        <v>443</v>
      </c>
      <c r="I24">
        <v>11002495798.512659</v>
      </c>
      <c r="J24">
        <f>'hidden params'!J24</f>
        <v>0</v>
      </c>
      <c r="K24" t="str">
        <f t="shared" si="0"/>
        <v/>
      </c>
      <c r="L24">
        <f t="shared" si="1"/>
        <v>0</v>
      </c>
      <c r="M24">
        <f t="shared" si="8"/>
        <v>0</v>
      </c>
      <c r="N24">
        <f t="shared" si="2"/>
        <v>0</v>
      </c>
      <c r="O24">
        <f t="shared" si="9"/>
        <v>0</v>
      </c>
      <c r="P24" t="str">
        <f t="shared" si="3"/>
        <v/>
      </c>
      <c r="Q24" t="str">
        <f t="shared" si="4"/>
        <v/>
      </c>
      <c r="R24" t="str">
        <f t="shared" si="5"/>
        <v/>
      </c>
      <c r="S24" t="str">
        <f t="shared" si="6"/>
        <v/>
      </c>
      <c r="T24" t="str">
        <f t="shared" si="7"/>
        <v/>
      </c>
    </row>
    <row r="25" spans="1:20" x14ac:dyDescent="0.25">
      <c r="A25">
        <v>785.718017578125</v>
      </c>
      <c r="B25">
        <v>315.20001220703125</v>
      </c>
      <c r="E25">
        <v>0</v>
      </c>
      <c r="H25" t="s">
        <v>446</v>
      </c>
      <c r="I25">
        <v>10686962629.436737</v>
      </c>
      <c r="J25">
        <f>'hidden params'!J25</f>
        <v>0</v>
      </c>
      <c r="K25" t="str">
        <f t="shared" si="0"/>
        <v/>
      </c>
      <c r="L25">
        <f t="shared" si="1"/>
        <v>0</v>
      </c>
      <c r="M25">
        <f t="shared" si="8"/>
        <v>0</v>
      </c>
      <c r="N25">
        <f t="shared" si="2"/>
        <v>0</v>
      </c>
      <c r="O25">
        <f t="shared" si="9"/>
        <v>0</v>
      </c>
      <c r="P25" t="str">
        <f t="shared" si="3"/>
        <v/>
      </c>
      <c r="Q25" t="str">
        <f t="shared" si="4"/>
        <v/>
      </c>
      <c r="R25" t="str">
        <f t="shared" si="5"/>
        <v/>
      </c>
      <c r="S25" t="str">
        <f t="shared" si="6"/>
        <v/>
      </c>
      <c r="T25" t="str">
        <f t="shared" si="7"/>
        <v/>
      </c>
    </row>
    <row r="26" spans="1:20" x14ac:dyDescent="0.25">
      <c r="A26">
        <v>785.72998046875</v>
      </c>
      <c r="B26">
        <v>353.79998779296875</v>
      </c>
      <c r="E26">
        <v>0</v>
      </c>
      <c r="H26" t="s">
        <v>447</v>
      </c>
      <c r="I26">
        <v>170.27075392712351</v>
      </c>
      <c r="J26">
        <f>'hidden params'!J26</f>
        <v>0</v>
      </c>
      <c r="K26" t="str">
        <f t="shared" si="0"/>
        <v/>
      </c>
      <c r="L26">
        <f t="shared" si="1"/>
        <v>0</v>
      </c>
      <c r="M26">
        <f t="shared" si="8"/>
        <v>0</v>
      </c>
      <c r="N26">
        <f t="shared" si="2"/>
        <v>0</v>
      </c>
      <c r="O26">
        <f t="shared" si="9"/>
        <v>0</v>
      </c>
      <c r="P26" t="str">
        <f t="shared" si="3"/>
        <v/>
      </c>
      <c r="Q26" t="str">
        <f t="shared" si="4"/>
        <v/>
      </c>
      <c r="R26" t="str">
        <f t="shared" si="5"/>
        <v/>
      </c>
      <c r="S26" t="str">
        <f t="shared" si="6"/>
        <v/>
      </c>
      <c r="T26" t="str">
        <f t="shared" si="7"/>
        <v/>
      </c>
    </row>
    <row r="27" spans="1:20" x14ac:dyDescent="0.25">
      <c r="A27">
        <v>785.74200439453125</v>
      </c>
      <c r="B27">
        <v>365</v>
      </c>
      <c r="E27">
        <v>0</v>
      </c>
      <c r="H27" t="s">
        <v>468</v>
      </c>
      <c r="I27">
        <f xml:space="preserve"> 1 + 1.5*EXP(-(I22 * 0.000239 * I19))</f>
        <v>1.0000618226000202</v>
      </c>
      <c r="J27">
        <f>'hidden params'!J27</f>
        <v>0</v>
      </c>
      <c r="K27" t="str">
        <f t="shared" si="0"/>
        <v/>
      </c>
      <c r="L27">
        <f t="shared" si="1"/>
        <v>0</v>
      </c>
      <c r="M27">
        <f t="shared" si="8"/>
        <v>0</v>
      </c>
      <c r="N27">
        <f t="shared" si="2"/>
        <v>0</v>
      </c>
      <c r="O27">
        <f t="shared" si="9"/>
        <v>0</v>
      </c>
      <c r="P27" t="str">
        <f t="shared" si="3"/>
        <v/>
      </c>
      <c r="Q27" t="str">
        <f t="shared" si="4"/>
        <v/>
      </c>
      <c r="R27" t="str">
        <f t="shared" si="5"/>
        <v/>
      </c>
      <c r="S27" t="str">
        <f t="shared" si="6"/>
        <v/>
      </c>
      <c r="T27" t="str">
        <f t="shared" si="7"/>
        <v/>
      </c>
    </row>
    <row r="28" spans="1:20" x14ac:dyDescent="0.25">
      <c r="A28">
        <v>785.7540283203125</v>
      </c>
      <c r="B28">
        <v>455</v>
      </c>
      <c r="E28">
        <v>0</v>
      </c>
      <c r="H28" t="s">
        <v>467</v>
      </c>
      <c r="I28">
        <f>(2^0.5)*(ABS((I3*I8)-I22*I11))/((((I3*I8*(1-I8))+(I22*I11*(1-I11))))^0.5)</f>
        <v>2.987984369090487</v>
      </c>
      <c r="J28">
        <f>'hidden params'!J28</f>
        <v>0</v>
      </c>
      <c r="K28" t="str">
        <f t="shared" si="0"/>
        <v/>
      </c>
      <c r="L28">
        <f t="shared" si="1"/>
        <v>0</v>
      </c>
      <c r="M28">
        <f t="shared" si="8"/>
        <v>0</v>
      </c>
      <c r="N28">
        <f t="shared" si="2"/>
        <v>0</v>
      </c>
      <c r="O28">
        <f t="shared" si="9"/>
        <v>0</v>
      </c>
      <c r="P28" t="str">
        <f t="shared" si="3"/>
        <v/>
      </c>
      <c r="Q28" t="str">
        <f t="shared" si="4"/>
        <v/>
      </c>
      <c r="R28" t="str">
        <f t="shared" si="5"/>
        <v/>
      </c>
      <c r="S28" t="str">
        <f t="shared" si="6"/>
        <v/>
      </c>
      <c r="T28" t="str">
        <f t="shared" si="7"/>
        <v/>
      </c>
    </row>
    <row r="29" spans="1:20" x14ac:dyDescent="0.25">
      <c r="A29">
        <v>785.76702880859375</v>
      </c>
      <c r="B29">
        <v>698.5</v>
      </c>
      <c r="H29" t="s">
        <v>469</v>
      </c>
      <c r="I29">
        <f>(I24-I25)/I25</f>
        <v>2.9525055903798215E-2</v>
      </c>
      <c r="J29">
        <f>'hidden params'!J29</f>
        <v>0</v>
      </c>
      <c r="K29" t="str">
        <f t="shared" si="0"/>
        <v/>
      </c>
      <c r="L29">
        <f t="shared" si="1"/>
        <v>0</v>
      </c>
      <c r="M29">
        <f t="shared" si="8"/>
        <v>0</v>
      </c>
      <c r="N29">
        <f t="shared" si="2"/>
        <v>0</v>
      </c>
      <c r="O29">
        <f t="shared" si="9"/>
        <v>0</v>
      </c>
      <c r="P29" t="str">
        <f t="shared" si="3"/>
        <v/>
      </c>
      <c r="Q29" t="str">
        <f t="shared" si="4"/>
        <v/>
      </c>
      <c r="R29" t="str">
        <f t="shared" si="5"/>
        <v/>
      </c>
      <c r="S29" t="str">
        <f t="shared" si="6"/>
        <v/>
      </c>
      <c r="T29" t="str">
        <f t="shared" si="7"/>
        <v/>
      </c>
    </row>
    <row r="30" spans="1:20" x14ac:dyDescent="0.25">
      <c r="A30">
        <v>785.77899169921875</v>
      </c>
      <c r="B30">
        <v>1062</v>
      </c>
      <c r="H30" t="s">
        <v>470</v>
      </c>
      <c r="I30">
        <f>(I25-I6)/I6</f>
        <v>634.08260151639433</v>
      </c>
      <c r="J30">
        <f>'hidden params'!J30</f>
        <v>0</v>
      </c>
      <c r="K30" t="str">
        <f t="shared" si="0"/>
        <v/>
      </c>
      <c r="L30">
        <f t="shared" si="1"/>
        <v>0</v>
      </c>
      <c r="M30">
        <f t="shared" si="8"/>
        <v>0</v>
      </c>
      <c r="N30">
        <f t="shared" si="2"/>
        <v>0</v>
      </c>
      <c r="O30">
        <f t="shared" si="9"/>
        <v>0</v>
      </c>
      <c r="P30" t="str">
        <f t="shared" si="3"/>
        <v/>
      </c>
      <c r="Q30" t="str">
        <f t="shared" si="4"/>
        <v/>
      </c>
      <c r="R30" t="str">
        <f t="shared" si="5"/>
        <v/>
      </c>
      <c r="S30" t="str">
        <f t="shared" si="6"/>
        <v/>
      </c>
      <c r="T30" t="str">
        <f t="shared" si="7"/>
        <v/>
      </c>
    </row>
    <row r="31" spans="1:20" x14ac:dyDescent="0.25">
      <c r="A31">
        <v>785.791015625</v>
      </c>
      <c r="B31">
        <v>1876</v>
      </c>
      <c r="H31" t="s">
        <v>471</v>
      </c>
      <c r="I31">
        <f>(0.25* 0.0058*I22*I19)*EXP(-((I17-0.5)^2)/(2*((0.174318)^2)))</f>
        <v>58.861097295252812</v>
      </c>
      <c r="J31">
        <f>'hidden params'!J31</f>
        <v>0</v>
      </c>
    </row>
    <row r="32" spans="1:20" x14ac:dyDescent="0.25">
      <c r="A32">
        <v>785.802978515625</v>
      </c>
      <c r="B32">
        <v>6348</v>
      </c>
      <c r="H32" t="s">
        <v>494</v>
      </c>
      <c r="I32">
        <f xml:space="preserve"> ($R$69 / 100)^-1</f>
        <v>20.020992787521024</v>
      </c>
      <c r="J32">
        <f>'hidden params'!J32</f>
        <v>0</v>
      </c>
    </row>
    <row r="33" spans="1:20" x14ac:dyDescent="0.25">
      <c r="A33">
        <v>785.81597900390625</v>
      </c>
      <c r="B33">
        <v>38800</v>
      </c>
      <c r="F33">
        <v>11070</v>
      </c>
      <c r="H33" t="s">
        <v>495</v>
      </c>
      <c r="I33">
        <f xml:space="preserve"> ($R$72 / 100)^-1</f>
        <v>15.707065594516763</v>
      </c>
    </row>
    <row r="34" spans="1:20" x14ac:dyDescent="0.25">
      <c r="A34">
        <v>785.8280029296875</v>
      </c>
      <c r="B34">
        <v>125400</v>
      </c>
      <c r="L34" t="s">
        <v>481</v>
      </c>
      <c r="M34" t="s">
        <v>482</v>
      </c>
      <c r="N34" t="s">
        <v>483</v>
      </c>
      <c r="O34" t="s">
        <v>484</v>
      </c>
      <c r="P34" t="s">
        <v>485</v>
      </c>
    </row>
    <row r="35" spans="1:20" ht="15.75" thickBot="1" x14ac:dyDescent="0.3">
      <c r="A35">
        <v>785.84002685546875</v>
      </c>
      <c r="B35">
        <v>188500</v>
      </c>
      <c r="L35">
        <v>0.9998420059388059</v>
      </c>
      <c r="M35">
        <v>0.99908086298109322</v>
      </c>
      <c r="N35">
        <v>0.9999728503424179</v>
      </c>
      <c r="O35">
        <v>0.99968403683973528</v>
      </c>
      <c r="P35">
        <v>0.99942073420618138</v>
      </c>
    </row>
    <row r="36" spans="1:20" x14ac:dyDescent="0.25">
      <c r="A36">
        <v>785.85198974609375</v>
      </c>
      <c r="B36">
        <v>137700</v>
      </c>
      <c r="G36" s="15">
        <v>30</v>
      </c>
      <c r="H36" s="16" t="s">
        <v>504</v>
      </c>
      <c r="I36" s="19" t="s">
        <v>505</v>
      </c>
      <c r="J36" t="s">
        <v>489</v>
      </c>
      <c r="K36" t="s">
        <v>490</v>
      </c>
      <c r="L36" t="s">
        <v>491</v>
      </c>
      <c r="M36" t="s">
        <v>492</v>
      </c>
      <c r="N36" t="s">
        <v>482</v>
      </c>
      <c r="O36" t="s">
        <v>483</v>
      </c>
      <c r="P36" t="s">
        <v>478</v>
      </c>
      <c r="Q36" t="s">
        <v>479</v>
      </c>
      <c r="R36" t="s">
        <v>493</v>
      </c>
      <c r="S36" t="s">
        <v>478</v>
      </c>
      <c r="T36" t="s">
        <v>479</v>
      </c>
    </row>
    <row r="37" spans="1:20" x14ac:dyDescent="0.25">
      <c r="A37">
        <v>785.864990234375</v>
      </c>
      <c r="B37">
        <v>48520</v>
      </c>
      <c r="G37" s="14" t="s">
        <v>456</v>
      </c>
      <c r="H37" s="13">
        <f>AVERAGE(K101:K110)</f>
        <v>0.11543831783291003</v>
      </c>
      <c r="I37" s="20">
        <f>STDEV(K101:K110)</f>
        <v>7.6698768375461079E-2</v>
      </c>
      <c r="J37">
        <v>1.7250663693325266</v>
      </c>
      <c r="K37">
        <v>21.030973055526164</v>
      </c>
      <c r="L37">
        <v>8.202503825086889E-2</v>
      </c>
      <c r="M37">
        <v>2.4469118511449697</v>
      </c>
      <c r="N37">
        <v>-49.735870841344976</v>
      </c>
      <c r="O37">
        <v>53.186003580010031</v>
      </c>
      <c r="P37">
        <v>0.93729467635733155</v>
      </c>
      <c r="Q37" s="12" t="s">
        <v>486</v>
      </c>
      <c r="R37">
        <v>1219.1399374195441</v>
      </c>
      <c r="S37">
        <v>0.99999998597074002</v>
      </c>
      <c r="T37" s="12" t="s">
        <v>486</v>
      </c>
    </row>
    <row r="38" spans="1:20" x14ac:dyDescent="0.25">
      <c r="A38">
        <v>785.87701416015625</v>
      </c>
      <c r="B38">
        <v>8992</v>
      </c>
      <c r="G38" s="14" t="s">
        <v>458</v>
      </c>
      <c r="H38" s="13">
        <f>AVERAGE(M101:M110)</f>
        <v>3.3091098119933853</v>
      </c>
      <c r="I38" s="20">
        <f>STDEV(M101:M110)</f>
        <v>0.20299195706147577</v>
      </c>
      <c r="J38">
        <v>5.0456573131615133E-2</v>
      </c>
      <c r="K38">
        <v>0.57712009358082172</v>
      </c>
      <c r="L38">
        <v>8.7428203753139699E-2</v>
      </c>
      <c r="M38">
        <v>2.4469118511449697</v>
      </c>
      <c r="N38">
        <v>-1.3617054233851915</v>
      </c>
      <c r="O38">
        <v>1.4626185696484217</v>
      </c>
      <c r="P38">
        <v>0.9331760178936217</v>
      </c>
      <c r="Q38" s="12" t="s">
        <v>486</v>
      </c>
      <c r="R38">
        <v>1143.7956598348715</v>
      </c>
      <c r="S38">
        <v>0.99999997944262697</v>
      </c>
      <c r="T38" s="12" t="s">
        <v>486</v>
      </c>
    </row>
    <row r="39" spans="1:20" x14ac:dyDescent="0.25">
      <c r="A39">
        <v>785.88897705078125</v>
      </c>
      <c r="B39">
        <v>1883</v>
      </c>
      <c r="G39" s="14" t="s">
        <v>460</v>
      </c>
      <c r="H39" s="13" t="e">
        <f>AVERAGE(O101:O110)</f>
        <v>#DIV/0!</v>
      </c>
      <c r="I39" s="20" t="e">
        <f>STDEV(O101:O110)</f>
        <v>#DIV/0!</v>
      </c>
      <c r="J39">
        <v>202705.26876193087</v>
      </c>
      <c r="K39">
        <v>10124.637121713264</v>
      </c>
      <c r="L39">
        <v>20.020991006898392</v>
      </c>
      <c r="M39">
        <v>2.4469118511449697</v>
      </c>
      <c r="N39">
        <v>177931.1742002684</v>
      </c>
      <c r="O39">
        <v>227479.36332359334</v>
      </c>
      <c r="P39">
        <v>1.0079735795994923E-6</v>
      </c>
      <c r="Q39" t="s">
        <v>480</v>
      </c>
      <c r="R39">
        <v>4.994757750280403</v>
      </c>
      <c r="S39">
        <v>3.1370779546907365E-5</v>
      </c>
      <c r="T39" t="s">
        <v>480</v>
      </c>
    </row>
    <row r="40" spans="1:20" x14ac:dyDescent="0.25">
      <c r="A40">
        <v>785.9010009765625</v>
      </c>
      <c r="B40">
        <v>1073</v>
      </c>
      <c r="G40" s="14" t="s">
        <v>506</v>
      </c>
      <c r="H40" s="13">
        <f>AVERAGE(Q101:Q110)</f>
        <v>0.54835880281866711</v>
      </c>
      <c r="I40" s="20">
        <f>STDEV(Q101:Q110)</f>
        <v>4.7968772232384431E-2</v>
      </c>
      <c r="J40">
        <v>9.927070148760075</v>
      </c>
      <c r="K40">
        <v>2.0624404813836512</v>
      </c>
      <c r="L40">
        <v>4.8132638194243533</v>
      </c>
      <c r="M40">
        <v>2.4469118511449697</v>
      </c>
      <c r="N40">
        <v>4.8804600925812824</v>
      </c>
      <c r="O40">
        <v>14.973680204938868</v>
      </c>
      <c r="P40">
        <v>2.9603526120591064E-3</v>
      </c>
      <c r="Q40" t="s">
        <v>480</v>
      </c>
      <c r="R40">
        <v>20.775923313499071</v>
      </c>
      <c r="S40">
        <v>6.2397921398060878E-2</v>
      </c>
      <c r="T40" s="12" t="s">
        <v>486</v>
      </c>
    </row>
    <row r="41" spans="1:20" x14ac:dyDescent="0.25">
      <c r="A41">
        <v>785.91302490234375</v>
      </c>
      <c r="B41">
        <v>1359</v>
      </c>
      <c r="G41" s="14" t="s">
        <v>507</v>
      </c>
      <c r="H41" s="13">
        <f>AVERAGE(R101:R110)</f>
        <v>0.45164119718133289</v>
      </c>
      <c r="I41" s="20">
        <f>STDEV(R101:R110)</f>
        <v>4.7968772232385812E-2</v>
      </c>
      <c r="J41">
        <v>0.32995631833927147</v>
      </c>
      <c r="K41">
        <v>7.6882973006396099E-2</v>
      </c>
      <c r="L41">
        <v>4.2916696042935483</v>
      </c>
      <c r="M41">
        <v>2.4469118511449697</v>
      </c>
      <c r="N41">
        <v>0.14183046053866205</v>
      </c>
      <c r="O41">
        <v>0.51808217613988083</v>
      </c>
      <c r="P41">
        <v>5.1394484155959427E-3</v>
      </c>
      <c r="Q41" t="s">
        <v>480</v>
      </c>
      <c r="R41">
        <v>23.30095492438566</v>
      </c>
      <c r="S41">
        <v>9.904912164377469E-2</v>
      </c>
      <c r="T41" s="12" t="s">
        <v>486</v>
      </c>
    </row>
    <row r="42" spans="1:20" ht="15.75" thickBot="1" x14ac:dyDescent="0.3">
      <c r="A42">
        <v>785.926025390625</v>
      </c>
      <c r="B42">
        <v>1417</v>
      </c>
      <c r="G42" s="17" t="s">
        <v>508</v>
      </c>
      <c r="H42" s="18">
        <f>AVERAGE(S101:S110)</f>
        <v>0</v>
      </c>
      <c r="I42" s="21">
        <f>STDEV(S101:S110)</f>
        <v>0</v>
      </c>
      <c r="J42">
        <v>166364.34598541996</v>
      </c>
      <c r="K42">
        <v>10591.68899332854</v>
      </c>
      <c r="L42">
        <v>15.707064859080456</v>
      </c>
      <c r="M42">
        <v>2.4469118511449697</v>
      </c>
      <c r="N42">
        <v>140447.41666400261</v>
      </c>
      <c r="O42">
        <v>192281.27530683731</v>
      </c>
      <c r="P42">
        <v>4.2201886738306028E-6</v>
      </c>
      <c r="Q42" t="s">
        <v>480</v>
      </c>
      <c r="R42">
        <v>6.3665618559019777</v>
      </c>
      <c r="S42">
        <v>1.2911600184162725E-4</v>
      </c>
      <c r="T42" t="s">
        <v>480</v>
      </c>
    </row>
    <row r="43" spans="1:20" x14ac:dyDescent="0.25">
      <c r="A43">
        <v>785.93798828125</v>
      </c>
      <c r="B43">
        <v>1105</v>
      </c>
      <c r="F43">
        <v>127.31638090760558</v>
      </c>
    </row>
    <row r="44" spans="1:20" x14ac:dyDescent="0.25">
      <c r="A44">
        <v>785.95001220703125</v>
      </c>
      <c r="B44">
        <v>815.20001220703125</v>
      </c>
      <c r="F44">
        <f xml:space="preserve"> $F$51 / 2</f>
        <v>127.31638090760558</v>
      </c>
    </row>
    <row r="45" spans="1:20" x14ac:dyDescent="0.25">
      <c r="A45">
        <v>785.96197509765625</v>
      </c>
      <c r="B45">
        <v>629.79998779296875</v>
      </c>
    </row>
    <row r="46" spans="1:20" x14ac:dyDescent="0.25">
      <c r="A46">
        <v>785.9749755859375</v>
      </c>
      <c r="B46">
        <v>482.70001220703125</v>
      </c>
    </row>
    <row r="47" spans="1:20" x14ac:dyDescent="0.25">
      <c r="A47">
        <v>785.98699951171875</v>
      </c>
      <c r="B47">
        <v>426.5</v>
      </c>
      <c r="I47" t="s">
        <v>496</v>
      </c>
      <c r="J47" t="s">
        <v>497</v>
      </c>
      <c r="K47" t="s">
        <v>467</v>
      </c>
    </row>
    <row r="48" spans="1:20" x14ac:dyDescent="0.25">
      <c r="A48">
        <v>785.9990234375</v>
      </c>
      <c r="B48">
        <v>402.5</v>
      </c>
      <c r="I48">
        <f>MIN(I32:I34)</f>
        <v>15.707065594516763</v>
      </c>
      <c r="J48">
        <f>I30</f>
        <v>634.08260151639433</v>
      </c>
      <c r="K48">
        <f>I28</f>
        <v>2.987984369090487</v>
      </c>
    </row>
    <row r="49" spans="1:16" x14ac:dyDescent="0.25">
      <c r="A49">
        <v>786.010986328125</v>
      </c>
      <c r="B49">
        <v>354.5</v>
      </c>
      <c r="I49">
        <f>8</f>
        <v>8</v>
      </c>
      <c r="J49">
        <f>J50*2</f>
        <v>117.72219459050562</v>
      </c>
      <c r="K49">
        <v>2</v>
      </c>
    </row>
    <row r="50" spans="1:16" x14ac:dyDescent="0.25">
      <c r="A50">
        <v>786.02398681640625</v>
      </c>
      <c r="B50">
        <v>311.5</v>
      </c>
      <c r="E50" t="s">
        <v>437</v>
      </c>
      <c r="F50">
        <f>MEDIAN(F54:F67)</f>
        <v>202.69999694824219</v>
      </c>
      <c r="I50">
        <f>4</f>
        <v>4</v>
      </c>
      <c r="J50">
        <f>I31</f>
        <v>58.861097295252812</v>
      </c>
      <c r="K50">
        <v>1.5</v>
      </c>
    </row>
    <row r="51" spans="1:16" x14ac:dyDescent="0.25">
      <c r="A51">
        <v>786.0360107421875</v>
      </c>
      <c r="B51">
        <v>272.5</v>
      </c>
      <c r="E51" t="s">
        <v>438</v>
      </c>
      <c r="F51">
        <f>AVERAGE(F54:F67)</f>
        <v>254.63276181521115</v>
      </c>
      <c r="I51">
        <f>2</f>
        <v>2</v>
      </c>
      <c r="J51">
        <f>J50/2</f>
        <v>29.430548647626406</v>
      </c>
      <c r="K51">
        <v>1</v>
      </c>
    </row>
    <row r="52" spans="1:16" x14ac:dyDescent="0.25">
      <c r="A52">
        <v>786.0479736328125</v>
      </c>
      <c r="B52">
        <v>330.5</v>
      </c>
      <c r="E52" t="s">
        <v>439</v>
      </c>
      <c r="F52">
        <f>SUM(E$1:E$11)</f>
        <v>862610</v>
      </c>
    </row>
    <row r="53" spans="1:16" x14ac:dyDescent="0.25">
      <c r="A53">
        <v>786.05999755859375</v>
      </c>
      <c r="B53">
        <v>558</v>
      </c>
      <c r="E53" t="s">
        <v>440</v>
      </c>
      <c r="F53">
        <f>ABS(F52/F50)</f>
        <v>4255.5994720624512</v>
      </c>
    </row>
    <row r="54" spans="1:16" x14ac:dyDescent="0.25">
      <c r="A54">
        <v>786.072998046875</v>
      </c>
      <c r="B54">
        <v>747.5</v>
      </c>
      <c r="F54">
        <f>AVERAGE(B1:B10)</f>
        <v>158.48500061035156</v>
      </c>
    </row>
    <row r="55" spans="1:16" x14ac:dyDescent="0.25">
      <c r="A55">
        <v>786.08502197265625</v>
      </c>
      <c r="B55">
        <v>717.29998779296875</v>
      </c>
      <c r="F55">
        <v>717.29998779296875</v>
      </c>
    </row>
    <row r="56" spans="1:16" x14ac:dyDescent="0.25">
      <c r="A56">
        <v>786.09698486328125</v>
      </c>
      <c r="B56">
        <v>513.29998779296875</v>
      </c>
      <c r="F56">
        <v>511.20001220703125</v>
      </c>
    </row>
    <row r="57" spans="1:16" x14ac:dyDescent="0.25">
      <c r="A57">
        <v>786.1090087890625</v>
      </c>
      <c r="B57">
        <v>343.79998779296875</v>
      </c>
      <c r="F57">
        <v>494.20001220703125</v>
      </c>
    </row>
    <row r="58" spans="1:16" x14ac:dyDescent="0.25">
      <c r="A58">
        <v>786.12200927734375</v>
      </c>
      <c r="B58">
        <v>330</v>
      </c>
      <c r="F58">
        <v>248</v>
      </c>
    </row>
    <row r="59" spans="1:16" x14ac:dyDescent="0.25">
      <c r="A59">
        <v>786.13397216796875</v>
      </c>
      <c r="B59">
        <v>335</v>
      </c>
      <c r="F59">
        <v>202.69999694824219</v>
      </c>
    </row>
    <row r="60" spans="1:16" x14ac:dyDescent="0.25">
      <c r="A60">
        <v>786.14599609375</v>
      </c>
      <c r="B60">
        <v>316.79998779296875</v>
      </c>
      <c r="F60">
        <v>278.79998779296875</v>
      </c>
    </row>
    <row r="61" spans="1:16" x14ac:dyDescent="0.25">
      <c r="A61">
        <v>786.15802001953125</v>
      </c>
      <c r="B61">
        <v>325.5</v>
      </c>
      <c r="F61">
        <v>223.69999694824219</v>
      </c>
    </row>
    <row r="62" spans="1:16" x14ac:dyDescent="0.25">
      <c r="A62">
        <v>786.1710205078125</v>
      </c>
      <c r="B62">
        <v>372.5</v>
      </c>
      <c r="F62">
        <v>83.5</v>
      </c>
    </row>
    <row r="63" spans="1:16" x14ac:dyDescent="0.25">
      <c r="A63">
        <v>786.1829833984375</v>
      </c>
      <c r="B63">
        <v>449.5</v>
      </c>
      <c r="F63">
        <v>76.25</v>
      </c>
    </row>
    <row r="64" spans="1:16" x14ac:dyDescent="0.25">
      <c r="A64">
        <v>786.19500732421875</v>
      </c>
      <c r="B64">
        <v>468.79998779296875</v>
      </c>
      <c r="F64">
        <v>126.5</v>
      </c>
      <c r="L64" t="s">
        <v>481</v>
      </c>
      <c r="M64" t="s">
        <v>482</v>
      </c>
      <c r="N64" t="s">
        <v>483</v>
      </c>
      <c r="O64" t="s">
        <v>484</v>
      </c>
      <c r="P64" t="s">
        <v>485</v>
      </c>
    </row>
    <row r="65" spans="1:20" x14ac:dyDescent="0.25">
      <c r="A65">
        <v>786.20697021484375</v>
      </c>
      <c r="B65">
        <v>470</v>
      </c>
      <c r="F65">
        <v>82.5</v>
      </c>
      <c r="I65" t="s">
        <v>487</v>
      </c>
      <c r="L65">
        <v>0.9998420059388059</v>
      </c>
      <c r="M65">
        <v>0.99908086298109322</v>
      </c>
      <c r="N65">
        <v>0.9999728503424179</v>
      </c>
      <c r="O65">
        <v>0.99968403683973528</v>
      </c>
      <c r="P65">
        <v>0.99942073420618138</v>
      </c>
    </row>
    <row r="66" spans="1:20" x14ac:dyDescent="0.25">
      <c r="A66">
        <v>786.218994140625</v>
      </c>
      <c r="B66">
        <v>533</v>
      </c>
      <c r="F66">
        <f>AVERAGE(B$792:B$802)</f>
        <v>107.09090909090909</v>
      </c>
      <c r="I66" t="s">
        <v>488</v>
      </c>
      <c r="J66" t="s">
        <v>489</v>
      </c>
      <c r="K66" t="s">
        <v>490</v>
      </c>
      <c r="L66" t="s">
        <v>491</v>
      </c>
      <c r="M66" t="s">
        <v>492</v>
      </c>
      <c r="N66" t="s">
        <v>482</v>
      </c>
      <c r="O66" t="s">
        <v>483</v>
      </c>
      <c r="P66" t="s">
        <v>478</v>
      </c>
      <c r="Q66" t="s">
        <v>479</v>
      </c>
      <c r="R66" t="s">
        <v>493</v>
      </c>
      <c r="S66" t="s">
        <v>478</v>
      </c>
      <c r="T66" t="s">
        <v>479</v>
      </c>
    </row>
    <row r="67" spans="1:20" x14ac:dyDescent="0.25">
      <c r="A67">
        <v>786.23199462890625</v>
      </c>
      <c r="B67">
        <v>612.5</v>
      </c>
      <c r="I67" t="s">
        <v>472</v>
      </c>
      <c r="J67">
        <v>1.7250659097988703</v>
      </c>
      <c r="K67">
        <v>21.030960554677446</v>
      </c>
      <c r="L67">
        <v>8.2025065156389285E-2</v>
      </c>
      <c r="M67">
        <v>2.4469118511449697</v>
      </c>
      <c r="N67">
        <v>-49.735840712403757</v>
      </c>
      <c r="O67">
        <v>53.1859725320015</v>
      </c>
      <c r="P67">
        <v>0.93729465584270999</v>
      </c>
      <c r="Q67" s="12" t="s">
        <v>486</v>
      </c>
      <c r="R67">
        <v>1219.1395375223372</v>
      </c>
      <c r="S67">
        <v>0.99999998597071249</v>
      </c>
      <c r="T67" s="12" t="s">
        <v>486</v>
      </c>
    </row>
    <row r="68" spans="1:20" x14ac:dyDescent="0.25">
      <c r="A68">
        <v>786.2440185546875</v>
      </c>
      <c r="B68">
        <v>704.29998779296875</v>
      </c>
      <c r="I68" t="s">
        <v>473</v>
      </c>
      <c r="J68">
        <v>5.0456585750274334E-2</v>
      </c>
      <c r="K68">
        <v>0.5771200394155378</v>
      </c>
      <c r="L68">
        <v>8.7428233823543589E-2</v>
      </c>
      <c r="M68">
        <v>2.4469118511449697</v>
      </c>
      <c r="N68">
        <v>-1.3617052782288572</v>
      </c>
      <c r="O68">
        <v>1.4626184497294057</v>
      </c>
      <c r="P68">
        <v>0.93317599497810266</v>
      </c>
      <c r="Q68" s="12" t="s">
        <v>486</v>
      </c>
      <c r="R68">
        <v>1143.7952664333814</v>
      </c>
      <c r="S68">
        <v>0.99999997944258467</v>
      </c>
      <c r="T68" s="12" t="s">
        <v>486</v>
      </c>
    </row>
    <row r="69" spans="1:20" x14ac:dyDescent="0.25">
      <c r="A69">
        <v>786.2559814453125</v>
      </c>
      <c r="B69">
        <v>863</v>
      </c>
      <c r="I69" t="s">
        <v>474</v>
      </c>
      <c r="J69">
        <v>202705.26855806724</v>
      </c>
      <c r="K69">
        <v>10124.636211068031</v>
      </c>
      <c r="L69">
        <v>20.020992787521024</v>
      </c>
      <c r="M69">
        <v>2.4469118511449697</v>
      </c>
      <c r="N69">
        <v>177931.17622467337</v>
      </c>
      <c r="O69">
        <v>227479.36089146111</v>
      </c>
      <c r="P69">
        <v>1.0079730486616026E-6</v>
      </c>
      <c r="Q69" t="s">
        <v>480</v>
      </c>
      <c r="R69">
        <v>4.9947573060577426</v>
      </c>
      <c r="S69">
        <v>3.1370763176396908E-5</v>
      </c>
      <c r="T69" t="s">
        <v>480</v>
      </c>
    </row>
    <row r="70" spans="1:20" x14ac:dyDescent="0.25">
      <c r="A70">
        <v>786.26800537109375</v>
      </c>
      <c r="B70">
        <v>972.29998779296875</v>
      </c>
      <c r="I70" t="s">
        <v>475</v>
      </c>
      <c r="J70">
        <v>9.9270701788624418</v>
      </c>
      <c r="K70">
        <v>2.0624404616773604</v>
      </c>
      <c r="L70">
        <v>4.8132638800098322</v>
      </c>
      <c r="M70">
        <v>2.4469118511449697</v>
      </c>
      <c r="N70">
        <v>4.8804601709032056</v>
      </c>
      <c r="O70">
        <v>14.973680186821678</v>
      </c>
      <c r="P70">
        <v>2.96035242896436E-3</v>
      </c>
      <c r="Q70" t="s">
        <v>480</v>
      </c>
      <c r="R70">
        <v>20.775923051988524</v>
      </c>
      <c r="S70">
        <v>6.2397918103664372E-2</v>
      </c>
      <c r="T70" s="12" t="s">
        <v>486</v>
      </c>
    </row>
    <row r="71" spans="1:20" x14ac:dyDescent="0.25">
      <c r="A71">
        <v>786.281005859375</v>
      </c>
      <c r="B71">
        <v>986.29998779296875</v>
      </c>
      <c r="I71" t="s">
        <v>476</v>
      </c>
      <c r="J71">
        <v>0.32995631713036688</v>
      </c>
      <c r="K71">
        <v>7.6882971415543511E-2</v>
      </c>
      <c r="L71">
        <v>4.2916696773722673</v>
      </c>
      <c r="M71">
        <v>2.4469118511449697</v>
      </c>
      <c r="N71">
        <v>0.14183046322243353</v>
      </c>
      <c r="O71">
        <v>0.51808217103830023</v>
      </c>
      <c r="P71">
        <v>5.1394480042246567E-3</v>
      </c>
      <c r="Q71" t="s">
        <v>480</v>
      </c>
      <c r="R71">
        <v>23.300954527616085</v>
      </c>
      <c r="S71">
        <v>9.9049115139166921E-2</v>
      </c>
      <c r="T71" s="12" t="s">
        <v>486</v>
      </c>
    </row>
    <row r="72" spans="1:20" x14ac:dyDescent="0.25">
      <c r="A72">
        <v>786.29302978515625</v>
      </c>
      <c r="B72">
        <v>1502</v>
      </c>
      <c r="I72" t="s">
        <v>477</v>
      </c>
      <c r="J72">
        <v>166364.34619009795</v>
      </c>
      <c r="K72">
        <v>10591.688510435373</v>
      </c>
      <c r="L72">
        <v>15.707065594516763</v>
      </c>
      <c r="M72">
        <v>2.4469118511449697</v>
      </c>
      <c r="N72">
        <v>140447.41805027763</v>
      </c>
      <c r="O72">
        <v>192281.27432991826</v>
      </c>
      <c r="P72">
        <v>4.2201875128895306E-6</v>
      </c>
      <c r="Q72" t="s">
        <v>480</v>
      </c>
      <c r="R72">
        <v>6.3665615578067856</v>
      </c>
      <c r="S72">
        <v>1.2911596685749032E-4</v>
      </c>
      <c r="T72" t="s">
        <v>480</v>
      </c>
    </row>
    <row r="73" spans="1:20" x14ac:dyDescent="0.25">
      <c r="A73">
        <v>786.30499267578125</v>
      </c>
      <c r="B73">
        <v>6506</v>
      </c>
    </row>
    <row r="74" spans="1:20" x14ac:dyDescent="0.25">
      <c r="A74">
        <v>786.3170166015625</v>
      </c>
      <c r="B74">
        <v>40180</v>
      </c>
    </row>
    <row r="75" spans="1:20" x14ac:dyDescent="0.25">
      <c r="A75">
        <v>786.33001708984375</v>
      </c>
      <c r="B75">
        <v>125400</v>
      </c>
    </row>
    <row r="76" spans="1:20" x14ac:dyDescent="0.25">
      <c r="A76">
        <v>786.34197998046875</v>
      </c>
      <c r="B76">
        <v>183800</v>
      </c>
    </row>
    <row r="77" spans="1:20" x14ac:dyDescent="0.25">
      <c r="A77">
        <v>786.35400390625</v>
      </c>
      <c r="B77">
        <v>131400</v>
      </c>
      <c r="I77" t="s">
        <v>496</v>
      </c>
      <c r="J77" t="s">
        <v>497</v>
      </c>
      <c r="K77" t="s">
        <v>467</v>
      </c>
    </row>
    <row r="78" spans="1:20" x14ac:dyDescent="0.25">
      <c r="A78">
        <v>786.36602783203125</v>
      </c>
      <c r="B78">
        <v>45200</v>
      </c>
      <c r="I78">
        <f>MIN(I32:I34)</f>
        <v>15.707065594516763</v>
      </c>
      <c r="J78">
        <f>I30</f>
        <v>634.08260151639433</v>
      </c>
      <c r="K78">
        <f>I28</f>
        <v>2.987984369090487</v>
      </c>
    </row>
    <row r="79" spans="1:20" x14ac:dyDescent="0.25">
      <c r="A79">
        <v>786.3790283203125</v>
      </c>
      <c r="B79">
        <v>7858</v>
      </c>
      <c r="I79">
        <f>8</f>
        <v>8</v>
      </c>
      <c r="J79">
        <f>J80*2</f>
        <v>117.72219459050562</v>
      </c>
      <c r="K79">
        <v>2</v>
      </c>
    </row>
    <row r="80" spans="1:20" x14ac:dyDescent="0.25">
      <c r="A80">
        <v>786.3909912109375</v>
      </c>
      <c r="B80">
        <v>1364</v>
      </c>
      <c r="I80">
        <f>4</f>
        <v>4</v>
      </c>
      <c r="J80">
        <f>I31</f>
        <v>58.861097295252812</v>
      </c>
      <c r="K80">
        <v>1.5</v>
      </c>
    </row>
    <row r="81" spans="1:11" x14ac:dyDescent="0.25">
      <c r="A81">
        <v>786.40301513671875</v>
      </c>
      <c r="B81">
        <v>953.29998779296875</v>
      </c>
      <c r="I81">
        <f>2</f>
        <v>2</v>
      </c>
      <c r="J81">
        <f>J80/2</f>
        <v>29.430548647626406</v>
      </c>
      <c r="K81">
        <v>1</v>
      </c>
    </row>
    <row r="82" spans="1:11" x14ac:dyDescent="0.25">
      <c r="A82">
        <v>786.41497802734375</v>
      </c>
      <c r="B82">
        <v>1232</v>
      </c>
    </row>
    <row r="83" spans="1:11" x14ac:dyDescent="0.25">
      <c r="A83">
        <v>786.427978515625</v>
      </c>
      <c r="B83">
        <v>1206</v>
      </c>
    </row>
    <row r="84" spans="1:11" x14ac:dyDescent="0.25">
      <c r="A84">
        <v>786.44000244140625</v>
      </c>
      <c r="B84">
        <v>943.5</v>
      </c>
    </row>
    <row r="85" spans="1:11" x14ac:dyDescent="0.25">
      <c r="A85">
        <v>786.4520263671875</v>
      </c>
      <c r="B85">
        <v>687.79998779296875</v>
      </c>
    </row>
    <row r="86" spans="1:11" x14ac:dyDescent="0.25">
      <c r="A86">
        <v>786.4639892578125</v>
      </c>
      <c r="B86">
        <v>516.79998779296875</v>
      </c>
    </row>
    <row r="87" spans="1:11" x14ac:dyDescent="0.25">
      <c r="A87">
        <v>786.47698974609375</v>
      </c>
      <c r="B87">
        <v>486</v>
      </c>
    </row>
    <row r="88" spans="1:11" x14ac:dyDescent="0.25">
      <c r="A88">
        <v>786.489013671875</v>
      </c>
      <c r="B88">
        <v>477.70001220703125</v>
      </c>
    </row>
    <row r="89" spans="1:11" x14ac:dyDescent="0.25">
      <c r="A89">
        <v>786.5009765625</v>
      </c>
      <c r="B89">
        <v>398.20001220703125</v>
      </c>
      <c r="I89">
        <v>10686962629.436737</v>
      </c>
    </row>
    <row r="90" spans="1:11" x14ac:dyDescent="0.25">
      <c r="A90">
        <v>786.51300048828125</v>
      </c>
      <c r="B90">
        <v>321.5</v>
      </c>
      <c r="H90" t="s">
        <v>499</v>
      </c>
      <c r="I90">
        <f>((MIN(I24:I25)-I6)/(I98-I97))/((I6/(I96-I98)))</f>
        <v>422.72173434426281</v>
      </c>
    </row>
    <row r="91" spans="1:11" x14ac:dyDescent="0.25">
      <c r="A91">
        <v>786.5260009765625</v>
      </c>
      <c r="B91">
        <v>263</v>
      </c>
      <c r="H91" t="s">
        <v>500</v>
      </c>
      <c r="I91">
        <f>_xlfn.F.DIST(I90,I96-I97,I96-I98,FALSE)</f>
        <v>5.5776748960733763E-6</v>
      </c>
    </row>
    <row r="92" spans="1:11" x14ac:dyDescent="0.25">
      <c r="A92">
        <v>786.53802490234375</v>
      </c>
      <c r="B92">
        <v>268.29998779296875</v>
      </c>
      <c r="I92">
        <f>ROUND(I91,3-(1+INT(LOG10(I91))))</f>
        <v>5.5799999999999999E-6</v>
      </c>
    </row>
    <row r="93" spans="1:11" x14ac:dyDescent="0.25">
      <c r="A93">
        <v>786.54998779296875</v>
      </c>
      <c r="B93">
        <v>382.5</v>
      </c>
    </row>
    <row r="94" spans="1:11" x14ac:dyDescent="0.25">
      <c r="A94">
        <v>786.56201171875</v>
      </c>
      <c r="B94">
        <v>462</v>
      </c>
    </row>
    <row r="95" spans="1:11" x14ac:dyDescent="0.25">
      <c r="A95">
        <v>786.57501220703125</v>
      </c>
      <c r="B95">
        <v>439.29998779296875</v>
      </c>
      <c r="I95" t="e">
        <f>ROUND(I94,3-(1+INT(LOG10(I94))))</f>
        <v>#NUM!</v>
      </c>
    </row>
    <row r="96" spans="1:11" x14ac:dyDescent="0.25">
      <c r="A96">
        <v>786.58697509765625</v>
      </c>
      <c r="B96">
        <v>511.20001220703125</v>
      </c>
      <c r="H96" t="s">
        <v>498</v>
      </c>
      <c r="I96">
        <v>9</v>
      </c>
    </row>
    <row r="97" spans="1:19" x14ac:dyDescent="0.25">
      <c r="A97">
        <v>786.5989990234375</v>
      </c>
      <c r="B97">
        <v>705.29998779296875</v>
      </c>
      <c r="H97" t="s">
        <v>20</v>
      </c>
      <c r="I97">
        <v>4</v>
      </c>
      <c r="J97" t="s">
        <v>462</v>
      </c>
      <c r="K97">
        <f>AVERAGE(K101:K120)</f>
        <v>9.82072603518888E-2</v>
      </c>
      <c r="L97">
        <f t="shared" ref="L97:P97" si="10">AVERAGE(L101:L120)</f>
        <v>198825.07818799489</v>
      </c>
      <c r="M97">
        <f t="shared" si="10"/>
        <v>3.2827101275574639</v>
      </c>
      <c r="N97">
        <f t="shared" si="10"/>
        <v>165241.60520897974</v>
      </c>
      <c r="O97" t="e">
        <f t="shared" si="10"/>
        <v>#DIV/0!</v>
      </c>
      <c r="P97" t="e">
        <f t="shared" si="10"/>
        <v>#DIV/0!</v>
      </c>
    </row>
    <row r="98" spans="1:19" x14ac:dyDescent="0.25">
      <c r="A98">
        <v>786.61102294921875</v>
      </c>
      <c r="B98">
        <v>696.79998779296875</v>
      </c>
      <c r="H98" t="s">
        <v>21</v>
      </c>
      <c r="I98">
        <v>7</v>
      </c>
      <c r="J98" t="s">
        <v>463</v>
      </c>
      <c r="K98">
        <f>K99/AVERAGE(K101:K120)</f>
        <v>0.78909987374524204</v>
      </c>
      <c r="L98">
        <f t="shared" ref="L98:P98" si="11">L99/AVERAGE(L101:L120)</f>
        <v>8.1660478665240815E-2</v>
      </c>
      <c r="M98">
        <f t="shared" si="11"/>
        <v>4.7846419311891805E-2</v>
      </c>
      <c r="N98">
        <f t="shared" si="11"/>
        <v>7.9220087768646918E-2</v>
      </c>
      <c r="O98" t="e">
        <f t="shared" si="11"/>
        <v>#DIV/0!</v>
      </c>
      <c r="P98" t="e">
        <f t="shared" si="11"/>
        <v>#DIV/0!</v>
      </c>
    </row>
    <row r="99" spans="1:19" x14ac:dyDescent="0.25">
      <c r="A99">
        <v>786.62298583984375</v>
      </c>
      <c r="B99">
        <v>447.29998779296875</v>
      </c>
      <c r="H99" t="s">
        <v>1</v>
      </c>
      <c r="I99">
        <v>10</v>
      </c>
      <c r="J99" t="s">
        <v>454</v>
      </c>
      <c r="K99">
        <f>STDEV(K101:K120)</f>
        <v>7.7495336744541565E-2</v>
      </c>
      <c r="L99">
        <f t="shared" ref="L99:P99" si="12">STDEV(L101:L120)</f>
        <v>16236.151055485594</v>
      </c>
      <c r="M99">
        <f t="shared" si="12"/>
        <v>0.15706592524250826</v>
      </c>
      <c r="N99">
        <f t="shared" si="12"/>
        <v>13090.454467687479</v>
      </c>
      <c r="O99" t="e">
        <f t="shared" si="12"/>
        <v>#DIV/0!</v>
      </c>
      <c r="P99" t="e">
        <f t="shared" si="12"/>
        <v>#DIV/0!</v>
      </c>
    </row>
    <row r="100" spans="1:19" x14ac:dyDescent="0.25">
      <c r="A100">
        <v>786.635986328125</v>
      </c>
      <c r="B100">
        <v>364</v>
      </c>
      <c r="J100" t="s">
        <v>455</v>
      </c>
      <c r="K100" t="s">
        <v>456</v>
      </c>
      <c r="L100" t="s">
        <v>457</v>
      </c>
      <c r="M100" t="s">
        <v>458</v>
      </c>
      <c r="N100" t="s">
        <v>459</v>
      </c>
      <c r="O100" t="s">
        <v>460</v>
      </c>
      <c r="P100" t="s">
        <v>461</v>
      </c>
      <c r="Q100" t="s">
        <v>464</v>
      </c>
      <c r="R100" t="s">
        <v>465</v>
      </c>
      <c r="S100" t="s">
        <v>466</v>
      </c>
    </row>
    <row r="101" spans="1:19" x14ac:dyDescent="0.25">
      <c r="A101">
        <v>786.64801025390625</v>
      </c>
      <c r="B101">
        <v>524</v>
      </c>
      <c r="J101">
        <v>1</v>
      </c>
      <c r="K101">
        <v>0.15209381470316449</v>
      </c>
      <c r="L101">
        <v>178103.82283753227</v>
      </c>
      <c r="M101">
        <v>3.0904340913553749</v>
      </c>
      <c r="N101">
        <v>173546.16219736633</v>
      </c>
      <c r="Q101">
        <f>L101/SUM(P101,N101,L101)</f>
        <v>0.50648039362167696</v>
      </c>
      <c r="R101">
        <f>N101/SUM(P101,N101,L101)</f>
        <v>0.49351960637832298</v>
      </c>
      <c r="S101">
        <f>P101/SUM(P101,N101,L101)</f>
        <v>0</v>
      </c>
    </row>
    <row r="102" spans="1:19" x14ac:dyDescent="0.25">
      <c r="A102">
        <v>786.65997314453125</v>
      </c>
      <c r="B102">
        <v>616.20001220703125</v>
      </c>
      <c r="J102">
        <v>2</v>
      </c>
      <c r="K102">
        <v>0.19034087813260742</v>
      </c>
      <c r="L102">
        <v>188582.48752613008</v>
      </c>
      <c r="M102">
        <v>3.4035984083796418</v>
      </c>
      <c r="N102">
        <v>155513.38021617182</v>
      </c>
      <c r="Q102">
        <f t="shared" ref="Q102:Q120" si="13">L102/SUM(P102,N102,L102)</f>
        <v>0.5480521715168114</v>
      </c>
      <c r="R102">
        <f t="shared" ref="R102:R120" si="14">N102/SUM(P102,N102,L102)</f>
        <v>0.45194782848318865</v>
      </c>
      <c r="S102">
        <f t="shared" ref="S102:S120" si="15">P102/SUM(P102,N102,L102)</f>
        <v>0</v>
      </c>
    </row>
    <row r="103" spans="1:19" x14ac:dyDescent="0.25">
      <c r="A103">
        <v>786.6719970703125</v>
      </c>
      <c r="B103">
        <v>507.20001220703125</v>
      </c>
      <c r="J103">
        <v>3</v>
      </c>
      <c r="K103">
        <v>0.2679406249448924</v>
      </c>
      <c r="L103">
        <v>236501.71753974547</v>
      </c>
      <c r="M103">
        <v>3.6096599342303284</v>
      </c>
      <c r="N103">
        <v>136605.74905060936</v>
      </c>
      <c r="Q103">
        <f t="shared" si="13"/>
        <v>0.63387023503179407</v>
      </c>
      <c r="R103">
        <f t="shared" si="14"/>
        <v>0.36612976496820598</v>
      </c>
      <c r="S103">
        <f t="shared" si="15"/>
        <v>0</v>
      </c>
    </row>
    <row r="104" spans="1:19" x14ac:dyDescent="0.25">
      <c r="A104">
        <v>786.68499755859375</v>
      </c>
      <c r="B104">
        <v>361.79998779296875</v>
      </c>
      <c r="J104">
        <v>4</v>
      </c>
      <c r="K104">
        <v>7.0048850476461699E-2</v>
      </c>
      <c r="L104">
        <v>196754.08329003511</v>
      </c>
      <c r="M104">
        <v>3.2009901537330205</v>
      </c>
      <c r="N104">
        <v>184524.41329511401</v>
      </c>
      <c r="Q104">
        <f t="shared" si="13"/>
        <v>0.51603771272764387</v>
      </c>
      <c r="R104">
        <f t="shared" si="14"/>
        <v>0.48396228727235618</v>
      </c>
      <c r="S104">
        <f t="shared" si="15"/>
        <v>0</v>
      </c>
    </row>
    <row r="105" spans="1:19" x14ac:dyDescent="0.25">
      <c r="A105">
        <v>786.697021484375</v>
      </c>
      <c r="B105">
        <v>319.5</v>
      </c>
      <c r="J105">
        <v>5</v>
      </c>
      <c r="K105">
        <v>1.0010000000010006E-7</v>
      </c>
      <c r="L105">
        <v>165697.98341566726</v>
      </c>
      <c r="M105">
        <v>2.9781015050557809</v>
      </c>
      <c r="N105">
        <v>188664.87771780786</v>
      </c>
      <c r="Q105">
        <f t="shared" si="13"/>
        <v>0.4675941008198799</v>
      </c>
      <c r="R105">
        <f t="shared" si="14"/>
        <v>0.53240589918012016</v>
      </c>
      <c r="S105">
        <f t="shared" si="15"/>
        <v>0</v>
      </c>
    </row>
    <row r="106" spans="1:19" x14ac:dyDescent="0.25">
      <c r="A106">
        <v>786.708984375</v>
      </c>
      <c r="B106">
        <v>355.79998779296875</v>
      </c>
      <c r="J106">
        <v>6</v>
      </c>
      <c r="K106">
        <v>7.8855392441136554E-2</v>
      </c>
      <c r="L106">
        <v>177567.71944981342</v>
      </c>
      <c r="M106">
        <v>3.2521872523457169</v>
      </c>
      <c r="N106">
        <v>160876.26878527165</v>
      </c>
      <c r="Q106">
        <f t="shared" si="13"/>
        <v>0.52465910349240397</v>
      </c>
      <c r="R106">
        <f t="shared" si="14"/>
        <v>0.47534089650759614</v>
      </c>
      <c r="S106">
        <f t="shared" si="15"/>
        <v>0</v>
      </c>
    </row>
    <row r="107" spans="1:19" x14ac:dyDescent="0.25">
      <c r="A107">
        <v>786.72100830078125</v>
      </c>
      <c r="B107">
        <v>407.70001220703125</v>
      </c>
      <c r="J107">
        <v>7</v>
      </c>
      <c r="K107">
        <v>0.1512572699273787</v>
      </c>
      <c r="L107">
        <v>211152.19390426695</v>
      </c>
      <c r="M107">
        <v>3.2604837811319101</v>
      </c>
      <c r="N107">
        <v>165300.15060328908</v>
      </c>
      <c r="Q107">
        <f t="shared" si="13"/>
        <v>0.56090019622664022</v>
      </c>
      <c r="R107">
        <f t="shared" si="14"/>
        <v>0.43909980377335972</v>
      </c>
      <c r="S107">
        <f t="shared" si="15"/>
        <v>0</v>
      </c>
    </row>
    <row r="108" spans="1:19" x14ac:dyDescent="0.25">
      <c r="A108">
        <v>786.7340087890625</v>
      </c>
      <c r="B108">
        <v>455.79998779296875</v>
      </c>
      <c r="J108">
        <v>8</v>
      </c>
      <c r="K108">
        <v>0.10433893531197028</v>
      </c>
      <c r="L108">
        <v>207400.32980088823</v>
      </c>
      <c r="M108">
        <v>3.4306362469032563</v>
      </c>
      <c r="N108">
        <v>141325.1756585949</v>
      </c>
      <c r="Q108">
        <f t="shared" si="13"/>
        <v>0.59473805773861055</v>
      </c>
      <c r="R108">
        <f t="shared" si="14"/>
        <v>0.40526194226138945</v>
      </c>
      <c r="S108">
        <f t="shared" si="15"/>
        <v>0</v>
      </c>
    </row>
    <row r="109" spans="1:19" x14ac:dyDescent="0.25">
      <c r="A109">
        <v>786.7459716796875</v>
      </c>
      <c r="B109">
        <v>464.79998779296875</v>
      </c>
      <c r="J109">
        <v>9</v>
      </c>
      <c r="K109">
        <v>5.5116880046226509E-2</v>
      </c>
      <c r="L109">
        <v>215160.24795296244</v>
      </c>
      <c r="M109">
        <v>3.5932709467025239</v>
      </c>
      <c r="N109">
        <v>153848.45489376504</v>
      </c>
      <c r="Q109">
        <f t="shared" si="13"/>
        <v>0.5830763510266912</v>
      </c>
      <c r="R109">
        <f t="shared" si="14"/>
        <v>0.41692364897330886</v>
      </c>
      <c r="S109">
        <f t="shared" si="15"/>
        <v>0</v>
      </c>
    </row>
    <row r="110" spans="1:19" x14ac:dyDescent="0.25">
      <c r="A110">
        <v>786.75799560546875</v>
      </c>
      <c r="B110">
        <v>444</v>
      </c>
      <c r="J110">
        <v>10</v>
      </c>
      <c r="K110">
        <v>8.439043224526227E-2</v>
      </c>
      <c r="L110">
        <v>202323.20263903125</v>
      </c>
      <c r="M110">
        <v>3.2717358000962991</v>
      </c>
      <c r="N110">
        <v>166758.68862810987</v>
      </c>
      <c r="Q110">
        <f t="shared" si="13"/>
        <v>0.54817970598451804</v>
      </c>
      <c r="R110">
        <f t="shared" si="14"/>
        <v>0.45182029401548207</v>
      </c>
      <c r="S110">
        <f t="shared" si="15"/>
        <v>0</v>
      </c>
    </row>
    <row r="111" spans="1:19" x14ac:dyDescent="0.25">
      <c r="A111">
        <v>786.77001953125</v>
      </c>
      <c r="B111">
        <v>539</v>
      </c>
      <c r="J111">
        <v>11</v>
      </c>
      <c r="K111">
        <v>3.1132520982561376E-2</v>
      </c>
      <c r="L111">
        <v>193466.68242847582</v>
      </c>
      <c r="M111">
        <v>3.2190697270997695</v>
      </c>
      <c r="N111">
        <v>175512.42717281496</v>
      </c>
      <c r="Q111">
        <f t="shared" si="13"/>
        <v>0.52432963654102493</v>
      </c>
      <c r="R111">
        <f t="shared" si="14"/>
        <v>0.47567036345897501</v>
      </c>
      <c r="S111">
        <f t="shared" si="15"/>
        <v>0</v>
      </c>
    </row>
    <row r="112" spans="1:19" x14ac:dyDescent="0.25">
      <c r="A112">
        <v>786.78302001953125</v>
      </c>
      <c r="B112">
        <v>827.5</v>
      </c>
      <c r="J112">
        <v>12</v>
      </c>
      <c r="K112">
        <v>0.11866315858720251</v>
      </c>
      <c r="L112">
        <v>205710.43020862408</v>
      </c>
      <c r="M112">
        <v>3.2502350755697123</v>
      </c>
      <c r="N112">
        <v>162878.55041471662</v>
      </c>
      <c r="Q112">
        <f t="shared" si="13"/>
        <v>0.55810249633815989</v>
      </c>
      <c r="R112">
        <f t="shared" si="14"/>
        <v>0.44189750366184016</v>
      </c>
      <c r="S112">
        <f t="shared" si="15"/>
        <v>0</v>
      </c>
    </row>
    <row r="113" spans="1:19" x14ac:dyDescent="0.25">
      <c r="A113">
        <v>786.79498291015625</v>
      </c>
      <c r="B113">
        <v>1680</v>
      </c>
      <c r="J113">
        <v>13</v>
      </c>
      <c r="K113">
        <v>0.15433622676427308</v>
      </c>
      <c r="L113">
        <v>200845.21118237288</v>
      </c>
      <c r="M113">
        <v>3.2238157740566322</v>
      </c>
      <c r="N113">
        <v>168544.54024429683</v>
      </c>
      <c r="Q113">
        <f t="shared" si="13"/>
        <v>0.54372166636096875</v>
      </c>
      <c r="R113">
        <f t="shared" si="14"/>
        <v>0.45627833363903131</v>
      </c>
      <c r="S113">
        <f t="shared" si="15"/>
        <v>0</v>
      </c>
    </row>
    <row r="114" spans="1:19" x14ac:dyDescent="0.25">
      <c r="A114">
        <v>786.8070068359375</v>
      </c>
      <c r="B114">
        <v>6164</v>
      </c>
      <c r="J114">
        <v>14</v>
      </c>
      <c r="K114">
        <v>0.1612181795693339</v>
      </c>
      <c r="L114">
        <v>197394.18234651306</v>
      </c>
      <c r="M114">
        <v>3.3365816455015964</v>
      </c>
      <c r="N114">
        <v>162118.38187417595</v>
      </c>
      <c r="Q114">
        <f t="shared" si="13"/>
        <v>0.54906059479284686</v>
      </c>
      <c r="R114">
        <f t="shared" si="14"/>
        <v>0.45093940520715314</v>
      </c>
      <c r="S114">
        <f t="shared" si="15"/>
        <v>0</v>
      </c>
    </row>
    <row r="115" spans="1:19" x14ac:dyDescent="0.25">
      <c r="A115">
        <v>786.8189697265625</v>
      </c>
      <c r="B115">
        <v>31350</v>
      </c>
      <c r="J115">
        <v>15</v>
      </c>
      <c r="K115">
        <v>1.0010000000010003E-7</v>
      </c>
      <c r="L115">
        <v>189352.7498041318</v>
      </c>
      <c r="M115">
        <v>3.1044048494178642</v>
      </c>
      <c r="N115">
        <v>176819.14236301891</v>
      </c>
      <c r="Q115">
        <f t="shared" si="13"/>
        <v>0.51711437675750316</v>
      </c>
      <c r="R115">
        <f t="shared" si="14"/>
        <v>0.48288562324249679</v>
      </c>
      <c r="S115">
        <f t="shared" si="15"/>
        <v>0</v>
      </c>
    </row>
    <row r="116" spans="1:19" x14ac:dyDescent="0.25">
      <c r="A116">
        <v>786.83197021484375</v>
      </c>
      <c r="B116">
        <v>90300</v>
      </c>
      <c r="J116">
        <v>16</v>
      </c>
      <c r="K116">
        <v>1.0010000000010003E-7</v>
      </c>
      <c r="L116">
        <v>186839.84829472491</v>
      </c>
      <c r="M116">
        <v>3.174886715140067</v>
      </c>
      <c r="N116">
        <v>174481.84488891877</v>
      </c>
      <c r="Q116">
        <f t="shared" si="13"/>
        <v>0.51710110912095875</v>
      </c>
      <c r="R116">
        <f t="shared" si="14"/>
        <v>0.48289889087904125</v>
      </c>
      <c r="S116">
        <f t="shared" si="15"/>
        <v>0</v>
      </c>
    </row>
    <row r="117" spans="1:19" x14ac:dyDescent="0.25">
      <c r="A117">
        <v>786.843994140625</v>
      </c>
      <c r="B117">
        <v>129700</v>
      </c>
      <c r="J117">
        <v>17</v>
      </c>
      <c r="K117">
        <v>4.3391981502174777E-2</v>
      </c>
      <c r="L117">
        <v>197182.58344008832</v>
      </c>
      <c r="M117">
        <v>3.2009428572781649</v>
      </c>
      <c r="N117">
        <v>176652.11144929164</v>
      </c>
      <c r="Q117">
        <f t="shared" si="13"/>
        <v>0.52745929186277341</v>
      </c>
      <c r="R117">
        <f t="shared" si="14"/>
        <v>0.47254070813722659</v>
      </c>
      <c r="S117">
        <f t="shared" si="15"/>
        <v>0</v>
      </c>
    </row>
    <row r="118" spans="1:19" x14ac:dyDescent="0.25">
      <c r="A118">
        <v>786.85601806640625</v>
      </c>
      <c r="B118">
        <v>95400</v>
      </c>
      <c r="J118">
        <v>18</v>
      </c>
      <c r="K118">
        <v>0.21662919744707163</v>
      </c>
      <c r="L118">
        <v>224625.45393294364</v>
      </c>
      <c r="M118">
        <v>3.4449027486133037</v>
      </c>
      <c r="N118">
        <v>154730.72513122507</v>
      </c>
      <c r="Q118">
        <f t="shared" si="13"/>
        <v>0.59212282896530299</v>
      </c>
      <c r="R118">
        <f t="shared" si="14"/>
        <v>0.40787717103469695</v>
      </c>
      <c r="S118">
        <f t="shared" si="15"/>
        <v>0</v>
      </c>
    </row>
    <row r="119" spans="1:19" x14ac:dyDescent="0.25">
      <c r="A119">
        <v>786.86798095703125</v>
      </c>
      <c r="B119">
        <v>36110</v>
      </c>
      <c r="J119">
        <v>19</v>
      </c>
      <c r="K119">
        <v>1.001000000000999E-7</v>
      </c>
      <c r="L119">
        <v>199517.42016553655</v>
      </c>
      <c r="M119">
        <v>3.3365292906249082</v>
      </c>
      <c r="N119">
        <v>159372.37968903562</v>
      </c>
      <c r="Q119">
        <f t="shared" si="13"/>
        <v>0.55592948098938499</v>
      </c>
      <c r="R119">
        <f t="shared" si="14"/>
        <v>0.44407051901061506</v>
      </c>
      <c r="S119">
        <f t="shared" si="15"/>
        <v>0</v>
      </c>
    </row>
    <row r="120" spans="1:19" x14ac:dyDescent="0.25">
      <c r="A120">
        <v>786.8809814453125</v>
      </c>
      <c r="B120">
        <v>7861</v>
      </c>
      <c r="J120">
        <v>20</v>
      </c>
      <c r="K120">
        <v>8.4390463556058101E-2</v>
      </c>
      <c r="L120">
        <v>202323.21360041515</v>
      </c>
      <c r="M120">
        <v>3.2717357479134068</v>
      </c>
      <c r="N120">
        <v>166758.6799060012</v>
      </c>
      <c r="Q120">
        <f t="shared" si="13"/>
        <v>0.54817973235768569</v>
      </c>
      <c r="R120">
        <f t="shared" si="14"/>
        <v>0.45182026764231437</v>
      </c>
      <c r="S120">
        <f t="shared" si="15"/>
        <v>0</v>
      </c>
    </row>
    <row r="121" spans="1:19" x14ac:dyDescent="0.25">
      <c r="A121">
        <v>786.89300537109375</v>
      </c>
      <c r="B121">
        <v>1938</v>
      </c>
    </row>
    <row r="122" spans="1:19" x14ac:dyDescent="0.25">
      <c r="A122">
        <v>786.905029296875</v>
      </c>
      <c r="B122">
        <v>1039</v>
      </c>
    </row>
    <row r="123" spans="1:19" x14ac:dyDescent="0.25">
      <c r="A123">
        <v>786.9169921875</v>
      </c>
      <c r="B123">
        <v>853.5</v>
      </c>
    </row>
    <row r="124" spans="1:19" x14ac:dyDescent="0.25">
      <c r="A124">
        <v>786.92999267578125</v>
      </c>
      <c r="B124">
        <v>689.5</v>
      </c>
    </row>
    <row r="125" spans="1:19" x14ac:dyDescent="0.25">
      <c r="A125">
        <v>786.9420166015625</v>
      </c>
      <c r="B125">
        <v>535.5</v>
      </c>
    </row>
    <row r="126" spans="1:19" x14ac:dyDescent="0.25">
      <c r="A126">
        <v>786.9539794921875</v>
      </c>
      <c r="B126">
        <v>401.29998779296875</v>
      </c>
    </row>
    <row r="127" spans="1:19" x14ac:dyDescent="0.25">
      <c r="A127">
        <v>786.96600341796875</v>
      </c>
      <c r="B127">
        <v>259</v>
      </c>
    </row>
    <row r="128" spans="1:19" x14ac:dyDescent="0.25">
      <c r="A128">
        <v>786.97900390625</v>
      </c>
      <c r="B128">
        <v>253</v>
      </c>
    </row>
    <row r="129" spans="1:2" x14ac:dyDescent="0.25">
      <c r="A129">
        <v>786.99102783203125</v>
      </c>
      <c r="B129">
        <v>339.5</v>
      </c>
    </row>
    <row r="130" spans="1:2" x14ac:dyDescent="0.25">
      <c r="A130">
        <v>787.00299072265625</v>
      </c>
      <c r="B130">
        <v>382</v>
      </c>
    </row>
    <row r="131" spans="1:2" x14ac:dyDescent="0.25">
      <c r="A131">
        <v>787.0150146484375</v>
      </c>
      <c r="B131">
        <v>375</v>
      </c>
    </row>
    <row r="132" spans="1:2" x14ac:dyDescent="0.25">
      <c r="A132">
        <v>787.02801513671875</v>
      </c>
      <c r="B132">
        <v>325</v>
      </c>
    </row>
    <row r="133" spans="1:2" x14ac:dyDescent="0.25">
      <c r="A133">
        <v>787.03997802734375</v>
      </c>
      <c r="B133">
        <v>267</v>
      </c>
    </row>
    <row r="134" spans="1:2" x14ac:dyDescent="0.25">
      <c r="A134">
        <v>787.052001953125</v>
      </c>
      <c r="B134">
        <v>212.69999694824219</v>
      </c>
    </row>
    <row r="135" spans="1:2" x14ac:dyDescent="0.25">
      <c r="A135">
        <v>787.06402587890625</v>
      </c>
      <c r="B135">
        <v>205.80000305175781</v>
      </c>
    </row>
    <row r="136" spans="1:2" x14ac:dyDescent="0.25">
      <c r="A136">
        <v>787.0770263671875</v>
      </c>
      <c r="B136">
        <v>350.70001220703125</v>
      </c>
    </row>
    <row r="137" spans="1:2" x14ac:dyDescent="0.25">
      <c r="A137">
        <v>787.0889892578125</v>
      </c>
      <c r="B137">
        <v>494.20001220703125</v>
      </c>
    </row>
    <row r="138" spans="1:2" x14ac:dyDescent="0.25">
      <c r="A138">
        <v>787.10101318359375</v>
      </c>
      <c r="B138">
        <v>459.79998779296875</v>
      </c>
    </row>
    <row r="139" spans="1:2" x14ac:dyDescent="0.25">
      <c r="A139">
        <v>787.11297607421875</v>
      </c>
      <c r="B139">
        <v>387</v>
      </c>
    </row>
    <row r="140" spans="1:2" x14ac:dyDescent="0.25">
      <c r="A140">
        <v>787.1259765625</v>
      </c>
      <c r="B140">
        <v>365.79998779296875</v>
      </c>
    </row>
    <row r="141" spans="1:2" x14ac:dyDescent="0.25">
      <c r="A141">
        <v>787.13800048828125</v>
      </c>
      <c r="B141">
        <v>303.29998779296875</v>
      </c>
    </row>
    <row r="142" spans="1:2" x14ac:dyDescent="0.25">
      <c r="A142">
        <v>787.1500244140625</v>
      </c>
      <c r="B142">
        <v>229.5</v>
      </c>
    </row>
    <row r="143" spans="1:2" x14ac:dyDescent="0.25">
      <c r="A143">
        <v>787.1619873046875</v>
      </c>
      <c r="B143">
        <v>251.80000305175781</v>
      </c>
    </row>
    <row r="144" spans="1:2" x14ac:dyDescent="0.25">
      <c r="A144">
        <v>787.17498779296875</v>
      </c>
      <c r="B144">
        <v>323.5</v>
      </c>
    </row>
    <row r="145" spans="1:2" x14ac:dyDescent="0.25">
      <c r="A145">
        <v>787.18701171875</v>
      </c>
      <c r="B145">
        <v>387.29998779296875</v>
      </c>
    </row>
    <row r="146" spans="1:2" x14ac:dyDescent="0.25">
      <c r="A146">
        <v>787.198974609375</v>
      </c>
      <c r="B146">
        <v>437.5</v>
      </c>
    </row>
    <row r="147" spans="1:2" x14ac:dyDescent="0.25">
      <c r="A147">
        <v>787.21099853515625</v>
      </c>
      <c r="B147">
        <v>400</v>
      </c>
    </row>
    <row r="148" spans="1:2" x14ac:dyDescent="0.25">
      <c r="A148">
        <v>787.2239990234375</v>
      </c>
      <c r="B148">
        <v>364.79998779296875</v>
      </c>
    </row>
    <row r="149" spans="1:2" x14ac:dyDescent="0.25">
      <c r="A149">
        <v>787.23602294921875</v>
      </c>
      <c r="B149">
        <v>502.70001220703125</v>
      </c>
    </row>
    <row r="150" spans="1:2" x14ac:dyDescent="0.25">
      <c r="A150">
        <v>787.24798583984375</v>
      </c>
      <c r="B150">
        <v>677.5</v>
      </c>
    </row>
    <row r="151" spans="1:2" x14ac:dyDescent="0.25">
      <c r="A151">
        <v>787.260009765625</v>
      </c>
      <c r="B151">
        <v>676.79998779296875</v>
      </c>
    </row>
    <row r="152" spans="1:2" x14ac:dyDescent="0.25">
      <c r="A152">
        <v>787.27301025390625</v>
      </c>
      <c r="B152">
        <v>598.70001220703125</v>
      </c>
    </row>
    <row r="153" spans="1:2" x14ac:dyDescent="0.25">
      <c r="A153">
        <v>787.28497314453125</v>
      </c>
      <c r="B153">
        <v>609</v>
      </c>
    </row>
    <row r="154" spans="1:2" x14ac:dyDescent="0.25">
      <c r="A154">
        <v>787.2969970703125</v>
      </c>
      <c r="B154">
        <v>1190</v>
      </c>
    </row>
    <row r="155" spans="1:2" x14ac:dyDescent="0.25">
      <c r="A155">
        <v>787.30902099609375</v>
      </c>
      <c r="B155">
        <v>4861</v>
      </c>
    </row>
    <row r="156" spans="1:2" x14ac:dyDescent="0.25">
      <c r="A156">
        <v>787.322021484375</v>
      </c>
      <c r="B156">
        <v>23770</v>
      </c>
    </row>
    <row r="157" spans="1:2" x14ac:dyDescent="0.25">
      <c r="A157">
        <v>787.333984375</v>
      </c>
      <c r="B157">
        <v>70810</v>
      </c>
    </row>
    <row r="158" spans="1:2" x14ac:dyDescent="0.25">
      <c r="A158">
        <v>787.34600830078125</v>
      </c>
      <c r="B158">
        <v>107300</v>
      </c>
    </row>
    <row r="159" spans="1:2" x14ac:dyDescent="0.25">
      <c r="A159">
        <v>787.35797119140625</v>
      </c>
      <c r="B159">
        <v>84390</v>
      </c>
    </row>
    <row r="160" spans="1:2" x14ac:dyDescent="0.25">
      <c r="A160">
        <v>787.3709716796875</v>
      </c>
      <c r="B160">
        <v>35560</v>
      </c>
    </row>
    <row r="161" spans="1:2" x14ac:dyDescent="0.25">
      <c r="A161">
        <v>787.38299560546875</v>
      </c>
      <c r="B161">
        <v>8881</v>
      </c>
    </row>
    <row r="162" spans="1:2" x14ac:dyDescent="0.25">
      <c r="A162">
        <v>787.39501953125</v>
      </c>
      <c r="B162">
        <v>1952</v>
      </c>
    </row>
    <row r="163" spans="1:2" x14ac:dyDescent="0.25">
      <c r="A163">
        <v>787.406982421875</v>
      </c>
      <c r="B163">
        <v>907.20001220703125</v>
      </c>
    </row>
    <row r="164" spans="1:2" x14ac:dyDescent="0.25">
      <c r="A164">
        <v>787.41998291015625</v>
      </c>
      <c r="B164">
        <v>745.5</v>
      </c>
    </row>
    <row r="165" spans="1:2" x14ac:dyDescent="0.25">
      <c r="A165">
        <v>787.4320068359375</v>
      </c>
      <c r="B165">
        <v>655.5</v>
      </c>
    </row>
    <row r="166" spans="1:2" x14ac:dyDescent="0.25">
      <c r="A166">
        <v>787.4439697265625</v>
      </c>
      <c r="B166">
        <v>458.20001220703125</v>
      </c>
    </row>
    <row r="167" spans="1:2" x14ac:dyDescent="0.25">
      <c r="A167">
        <v>787.45599365234375</v>
      </c>
      <c r="B167">
        <v>332.5</v>
      </c>
    </row>
    <row r="168" spans="1:2" x14ac:dyDescent="0.25">
      <c r="A168">
        <v>787.468994140625</v>
      </c>
      <c r="B168">
        <v>339.79998779296875</v>
      </c>
    </row>
    <row r="169" spans="1:2" x14ac:dyDescent="0.25">
      <c r="A169">
        <v>787.48101806640625</v>
      </c>
      <c r="B169">
        <v>340.5</v>
      </c>
    </row>
    <row r="170" spans="1:2" x14ac:dyDescent="0.25">
      <c r="A170">
        <v>787.49298095703125</v>
      </c>
      <c r="B170">
        <v>328.79998779296875</v>
      </c>
    </row>
    <row r="171" spans="1:2" x14ac:dyDescent="0.25">
      <c r="A171">
        <v>787.5050048828125</v>
      </c>
      <c r="B171">
        <v>308.70001220703125</v>
      </c>
    </row>
    <row r="172" spans="1:2" x14ac:dyDescent="0.25">
      <c r="A172">
        <v>787.51800537109375</v>
      </c>
      <c r="B172">
        <v>245.30000305175781</v>
      </c>
    </row>
    <row r="173" spans="1:2" x14ac:dyDescent="0.25">
      <c r="A173">
        <v>787.530029296875</v>
      </c>
      <c r="B173">
        <v>220.5</v>
      </c>
    </row>
    <row r="174" spans="1:2" x14ac:dyDescent="0.25">
      <c r="A174">
        <v>787.5419921875</v>
      </c>
      <c r="B174">
        <v>243.5</v>
      </c>
    </row>
    <row r="175" spans="1:2" x14ac:dyDescent="0.25">
      <c r="A175">
        <v>787.55401611328125</v>
      </c>
      <c r="B175">
        <v>270</v>
      </c>
    </row>
    <row r="176" spans="1:2" x14ac:dyDescent="0.25">
      <c r="A176">
        <v>787.5670166015625</v>
      </c>
      <c r="B176">
        <v>283</v>
      </c>
    </row>
    <row r="177" spans="1:2" x14ac:dyDescent="0.25">
      <c r="A177">
        <v>787.5789794921875</v>
      </c>
      <c r="B177">
        <v>238.5</v>
      </c>
    </row>
    <row r="178" spans="1:2" x14ac:dyDescent="0.25">
      <c r="A178">
        <v>787.59100341796875</v>
      </c>
      <c r="B178">
        <v>248</v>
      </c>
    </row>
    <row r="179" spans="1:2" x14ac:dyDescent="0.25">
      <c r="A179">
        <v>787.60302734375</v>
      </c>
      <c r="B179">
        <v>353</v>
      </c>
    </row>
    <row r="180" spans="1:2" x14ac:dyDescent="0.25">
      <c r="A180">
        <v>787.61602783203125</v>
      </c>
      <c r="B180">
        <v>385.70001220703125</v>
      </c>
    </row>
    <row r="181" spans="1:2" x14ac:dyDescent="0.25">
      <c r="A181">
        <v>787.62799072265625</v>
      </c>
      <c r="B181">
        <v>330</v>
      </c>
    </row>
    <row r="182" spans="1:2" x14ac:dyDescent="0.25">
      <c r="A182">
        <v>787.6400146484375</v>
      </c>
      <c r="B182">
        <v>254.5</v>
      </c>
    </row>
    <row r="183" spans="1:2" x14ac:dyDescent="0.25">
      <c r="A183">
        <v>787.6519775390625</v>
      </c>
      <c r="B183">
        <v>197.19999694824219</v>
      </c>
    </row>
    <row r="184" spans="1:2" x14ac:dyDescent="0.25">
      <c r="A184">
        <v>787.66497802734375</v>
      </c>
      <c r="B184">
        <v>205.5</v>
      </c>
    </row>
    <row r="185" spans="1:2" x14ac:dyDescent="0.25">
      <c r="A185">
        <v>787.677001953125</v>
      </c>
      <c r="B185">
        <v>220</v>
      </c>
    </row>
    <row r="186" spans="1:2" x14ac:dyDescent="0.25">
      <c r="A186">
        <v>787.68902587890625</v>
      </c>
      <c r="B186">
        <v>241.80000305175781</v>
      </c>
    </row>
    <row r="187" spans="1:2" x14ac:dyDescent="0.25">
      <c r="A187">
        <v>787.70098876953125</v>
      </c>
      <c r="B187">
        <v>327</v>
      </c>
    </row>
    <row r="188" spans="1:2" x14ac:dyDescent="0.25">
      <c r="A188">
        <v>787.7139892578125</v>
      </c>
      <c r="B188">
        <v>425.79998779296875</v>
      </c>
    </row>
    <row r="189" spans="1:2" x14ac:dyDescent="0.25">
      <c r="A189">
        <v>787.72601318359375</v>
      </c>
      <c r="B189">
        <v>510</v>
      </c>
    </row>
    <row r="190" spans="1:2" x14ac:dyDescent="0.25">
      <c r="A190">
        <v>787.73797607421875</v>
      </c>
      <c r="B190">
        <v>532</v>
      </c>
    </row>
    <row r="191" spans="1:2" x14ac:dyDescent="0.25">
      <c r="A191">
        <v>787.75</v>
      </c>
      <c r="B191">
        <v>512</v>
      </c>
    </row>
    <row r="192" spans="1:2" x14ac:dyDescent="0.25">
      <c r="A192">
        <v>787.76300048828125</v>
      </c>
      <c r="B192">
        <v>559</v>
      </c>
    </row>
    <row r="193" spans="1:2" x14ac:dyDescent="0.25">
      <c r="A193">
        <v>787.7750244140625</v>
      </c>
      <c r="B193">
        <v>652.29998779296875</v>
      </c>
    </row>
    <row r="194" spans="1:2" x14ac:dyDescent="0.25">
      <c r="A194">
        <v>787.7869873046875</v>
      </c>
      <c r="B194">
        <v>797.29998779296875</v>
      </c>
    </row>
    <row r="195" spans="1:2" x14ac:dyDescent="0.25">
      <c r="A195">
        <v>787.79901123046875</v>
      </c>
      <c r="B195">
        <v>1376</v>
      </c>
    </row>
    <row r="196" spans="1:2" x14ac:dyDescent="0.25">
      <c r="A196">
        <v>787.81201171875</v>
      </c>
      <c r="B196">
        <v>4347</v>
      </c>
    </row>
    <row r="197" spans="1:2" x14ac:dyDescent="0.25">
      <c r="A197">
        <v>787.823974609375</v>
      </c>
      <c r="B197">
        <v>20390</v>
      </c>
    </row>
    <row r="198" spans="1:2" x14ac:dyDescent="0.25">
      <c r="A198">
        <v>787.83599853515625</v>
      </c>
      <c r="B198">
        <v>61540</v>
      </c>
    </row>
    <row r="199" spans="1:2" x14ac:dyDescent="0.25">
      <c r="A199">
        <v>787.8480224609375</v>
      </c>
      <c r="B199">
        <v>95010</v>
      </c>
    </row>
    <row r="200" spans="1:2" x14ac:dyDescent="0.25">
      <c r="A200">
        <v>787.86102294921875</v>
      </c>
      <c r="B200">
        <v>77150</v>
      </c>
    </row>
    <row r="201" spans="1:2" x14ac:dyDescent="0.25">
      <c r="A201">
        <v>787.87298583984375</v>
      </c>
      <c r="B201">
        <v>34720</v>
      </c>
    </row>
    <row r="202" spans="1:2" x14ac:dyDescent="0.25">
      <c r="A202">
        <v>787.885009765625</v>
      </c>
      <c r="B202">
        <v>9701</v>
      </c>
    </row>
    <row r="203" spans="1:2" x14ac:dyDescent="0.25">
      <c r="A203">
        <v>787.89697265625</v>
      </c>
      <c r="B203">
        <v>2204</v>
      </c>
    </row>
    <row r="204" spans="1:2" x14ac:dyDescent="0.25">
      <c r="A204">
        <v>787.90997314453125</v>
      </c>
      <c r="B204">
        <v>900</v>
      </c>
    </row>
    <row r="205" spans="1:2" x14ac:dyDescent="0.25">
      <c r="A205">
        <v>787.9219970703125</v>
      </c>
      <c r="B205">
        <v>798.70001220703125</v>
      </c>
    </row>
    <row r="206" spans="1:2" x14ac:dyDescent="0.25">
      <c r="A206">
        <v>787.93402099609375</v>
      </c>
      <c r="B206">
        <v>701.79998779296875</v>
      </c>
    </row>
    <row r="207" spans="1:2" x14ac:dyDescent="0.25">
      <c r="A207">
        <v>787.94598388671875</v>
      </c>
      <c r="B207">
        <v>525.5</v>
      </c>
    </row>
    <row r="208" spans="1:2" x14ac:dyDescent="0.25">
      <c r="A208">
        <v>787.958984375</v>
      </c>
      <c r="B208">
        <v>446</v>
      </c>
    </row>
    <row r="209" spans="1:2" x14ac:dyDescent="0.25">
      <c r="A209">
        <v>787.97100830078125</v>
      </c>
      <c r="B209">
        <v>364.79998779296875</v>
      </c>
    </row>
    <row r="210" spans="1:2" x14ac:dyDescent="0.25">
      <c r="A210">
        <v>787.98297119140625</v>
      </c>
      <c r="B210">
        <v>327.70001220703125</v>
      </c>
    </row>
    <row r="211" spans="1:2" x14ac:dyDescent="0.25">
      <c r="A211">
        <v>787.9949951171875</v>
      </c>
      <c r="B211">
        <v>339.29998779296875</v>
      </c>
    </row>
    <row r="212" spans="1:2" x14ac:dyDescent="0.25">
      <c r="A212">
        <v>788.00799560546875</v>
      </c>
      <c r="B212">
        <v>271</v>
      </c>
    </row>
    <row r="213" spans="1:2" x14ac:dyDescent="0.25">
      <c r="A213">
        <v>788.02001953125</v>
      </c>
      <c r="B213">
        <v>199.5</v>
      </c>
    </row>
    <row r="214" spans="1:2" x14ac:dyDescent="0.25">
      <c r="A214">
        <v>788.031982421875</v>
      </c>
      <c r="B214">
        <v>155</v>
      </c>
    </row>
    <row r="215" spans="1:2" x14ac:dyDescent="0.25">
      <c r="A215">
        <v>788.04400634765625</v>
      </c>
      <c r="B215">
        <v>139.80000305175781</v>
      </c>
    </row>
    <row r="216" spans="1:2" x14ac:dyDescent="0.25">
      <c r="A216">
        <v>788.0570068359375</v>
      </c>
      <c r="B216">
        <v>170</v>
      </c>
    </row>
    <row r="217" spans="1:2" x14ac:dyDescent="0.25">
      <c r="A217">
        <v>788.0689697265625</v>
      </c>
      <c r="B217">
        <v>196.80000305175781</v>
      </c>
    </row>
    <row r="218" spans="1:2" x14ac:dyDescent="0.25">
      <c r="A218">
        <v>788.08099365234375</v>
      </c>
      <c r="B218">
        <v>197.5</v>
      </c>
    </row>
    <row r="219" spans="1:2" x14ac:dyDescent="0.25">
      <c r="A219">
        <v>788.093994140625</v>
      </c>
      <c r="B219">
        <v>202.69999694824219</v>
      </c>
    </row>
    <row r="220" spans="1:2" x14ac:dyDescent="0.25">
      <c r="A220">
        <v>788.10601806640625</v>
      </c>
      <c r="B220">
        <v>217.5</v>
      </c>
    </row>
    <row r="221" spans="1:2" x14ac:dyDescent="0.25">
      <c r="A221">
        <v>788.11798095703125</v>
      </c>
      <c r="B221">
        <v>195.5</v>
      </c>
    </row>
    <row r="222" spans="1:2" x14ac:dyDescent="0.25">
      <c r="A222">
        <v>788.1300048828125</v>
      </c>
      <c r="B222">
        <v>152.80000305175781</v>
      </c>
    </row>
    <row r="223" spans="1:2" x14ac:dyDescent="0.25">
      <c r="A223">
        <v>788.14300537109375</v>
      </c>
      <c r="B223">
        <v>213.80000305175781</v>
      </c>
    </row>
    <row r="224" spans="1:2" x14ac:dyDescent="0.25">
      <c r="A224">
        <v>788.155029296875</v>
      </c>
      <c r="B224">
        <v>337.29998779296875</v>
      </c>
    </row>
    <row r="225" spans="1:2" x14ac:dyDescent="0.25">
      <c r="A225">
        <v>788.1669921875</v>
      </c>
      <c r="B225">
        <v>313.5</v>
      </c>
    </row>
    <row r="226" spans="1:2" x14ac:dyDescent="0.25">
      <c r="A226">
        <v>788.17901611328125</v>
      </c>
      <c r="B226">
        <v>225.69999694824219</v>
      </c>
    </row>
    <row r="227" spans="1:2" x14ac:dyDescent="0.25">
      <c r="A227">
        <v>788.1920166015625</v>
      </c>
      <c r="B227">
        <v>242.5</v>
      </c>
    </row>
    <row r="228" spans="1:2" x14ac:dyDescent="0.25">
      <c r="A228">
        <v>788.2039794921875</v>
      </c>
      <c r="B228">
        <v>277</v>
      </c>
    </row>
    <row r="229" spans="1:2" x14ac:dyDescent="0.25">
      <c r="A229">
        <v>788.21600341796875</v>
      </c>
      <c r="B229">
        <v>283.70001220703125</v>
      </c>
    </row>
    <row r="230" spans="1:2" x14ac:dyDescent="0.25">
      <c r="A230">
        <v>788.22802734375</v>
      </c>
      <c r="B230">
        <v>296.70001220703125</v>
      </c>
    </row>
    <row r="231" spans="1:2" x14ac:dyDescent="0.25">
      <c r="A231">
        <v>788.24102783203125</v>
      </c>
      <c r="B231">
        <v>286.20001220703125</v>
      </c>
    </row>
    <row r="232" spans="1:2" x14ac:dyDescent="0.25">
      <c r="A232">
        <v>788.25299072265625</v>
      </c>
      <c r="B232">
        <v>260.5</v>
      </c>
    </row>
    <row r="233" spans="1:2" x14ac:dyDescent="0.25">
      <c r="A233">
        <v>788.2650146484375</v>
      </c>
      <c r="B233">
        <v>268.29998779296875</v>
      </c>
    </row>
    <row r="234" spans="1:2" x14ac:dyDescent="0.25">
      <c r="A234">
        <v>788.2769775390625</v>
      </c>
      <c r="B234">
        <v>323.5</v>
      </c>
    </row>
    <row r="235" spans="1:2" x14ac:dyDescent="0.25">
      <c r="A235">
        <v>788.28997802734375</v>
      </c>
      <c r="B235">
        <v>452.5</v>
      </c>
    </row>
    <row r="236" spans="1:2" x14ac:dyDescent="0.25">
      <c r="A236">
        <v>788.302001953125</v>
      </c>
      <c r="B236">
        <v>1012</v>
      </c>
    </row>
    <row r="237" spans="1:2" x14ac:dyDescent="0.25">
      <c r="A237">
        <v>788.31402587890625</v>
      </c>
      <c r="B237">
        <v>3883</v>
      </c>
    </row>
    <row r="238" spans="1:2" x14ac:dyDescent="0.25">
      <c r="A238">
        <v>788.32598876953125</v>
      </c>
      <c r="B238">
        <v>16510</v>
      </c>
    </row>
    <row r="239" spans="1:2" x14ac:dyDescent="0.25">
      <c r="A239">
        <v>788.3389892578125</v>
      </c>
      <c r="B239">
        <v>47430</v>
      </c>
    </row>
    <row r="240" spans="1:2" x14ac:dyDescent="0.25">
      <c r="A240">
        <v>788.35101318359375</v>
      </c>
      <c r="B240">
        <v>74980</v>
      </c>
    </row>
    <row r="241" spans="1:2" x14ac:dyDescent="0.25">
      <c r="A241">
        <v>788.36297607421875</v>
      </c>
      <c r="B241">
        <v>63980</v>
      </c>
    </row>
    <row r="242" spans="1:2" x14ac:dyDescent="0.25">
      <c r="A242">
        <v>788.375</v>
      </c>
      <c r="B242">
        <v>29680</v>
      </c>
    </row>
    <row r="243" spans="1:2" x14ac:dyDescent="0.25">
      <c r="A243">
        <v>788.38800048828125</v>
      </c>
      <c r="B243">
        <v>8168</v>
      </c>
    </row>
    <row r="244" spans="1:2" x14ac:dyDescent="0.25">
      <c r="A244">
        <v>788.4000244140625</v>
      </c>
      <c r="B244">
        <v>2067</v>
      </c>
    </row>
    <row r="245" spans="1:2" x14ac:dyDescent="0.25">
      <c r="A245">
        <v>788.4119873046875</v>
      </c>
      <c r="B245">
        <v>898</v>
      </c>
    </row>
    <row r="246" spans="1:2" x14ac:dyDescent="0.25">
      <c r="A246">
        <v>788.42401123046875</v>
      </c>
      <c r="B246">
        <v>762</v>
      </c>
    </row>
    <row r="247" spans="1:2" x14ac:dyDescent="0.25">
      <c r="A247">
        <v>788.43701171875</v>
      </c>
      <c r="B247">
        <v>680</v>
      </c>
    </row>
    <row r="248" spans="1:2" x14ac:dyDescent="0.25">
      <c r="A248">
        <v>788.448974609375</v>
      </c>
      <c r="B248">
        <v>468.29998779296875</v>
      </c>
    </row>
    <row r="249" spans="1:2" x14ac:dyDescent="0.25">
      <c r="A249">
        <v>788.46099853515625</v>
      </c>
      <c r="B249">
        <v>282.79998779296875</v>
      </c>
    </row>
    <row r="250" spans="1:2" x14ac:dyDescent="0.25">
      <c r="A250">
        <v>788.4739990234375</v>
      </c>
      <c r="B250">
        <v>193.30000305175781</v>
      </c>
    </row>
    <row r="251" spans="1:2" x14ac:dyDescent="0.25">
      <c r="A251">
        <v>788.48602294921875</v>
      </c>
      <c r="B251">
        <v>149.5</v>
      </c>
    </row>
    <row r="252" spans="1:2" x14ac:dyDescent="0.25">
      <c r="A252">
        <v>788.49798583984375</v>
      </c>
      <c r="B252">
        <v>172</v>
      </c>
    </row>
    <row r="253" spans="1:2" x14ac:dyDescent="0.25">
      <c r="A253">
        <v>788.510009765625</v>
      </c>
      <c r="B253">
        <v>233.30000305175781</v>
      </c>
    </row>
    <row r="254" spans="1:2" x14ac:dyDescent="0.25">
      <c r="A254">
        <v>788.52301025390625</v>
      </c>
      <c r="B254">
        <v>219.5</v>
      </c>
    </row>
    <row r="255" spans="1:2" x14ac:dyDescent="0.25">
      <c r="A255">
        <v>788.53497314453125</v>
      </c>
      <c r="B255">
        <v>189.30000305175781</v>
      </c>
    </row>
    <row r="256" spans="1:2" x14ac:dyDescent="0.25">
      <c r="A256">
        <v>788.5469970703125</v>
      </c>
      <c r="B256">
        <v>216.80000305175781</v>
      </c>
    </row>
    <row r="257" spans="1:2" x14ac:dyDescent="0.25">
      <c r="A257">
        <v>788.55902099609375</v>
      </c>
      <c r="B257">
        <v>229</v>
      </c>
    </row>
    <row r="258" spans="1:2" x14ac:dyDescent="0.25">
      <c r="A258">
        <v>788.572021484375</v>
      </c>
      <c r="B258">
        <v>243</v>
      </c>
    </row>
    <row r="259" spans="1:2" x14ac:dyDescent="0.25">
      <c r="A259">
        <v>788.583984375</v>
      </c>
      <c r="B259">
        <v>271.20001220703125</v>
      </c>
    </row>
    <row r="260" spans="1:2" x14ac:dyDescent="0.25">
      <c r="A260">
        <v>788.59600830078125</v>
      </c>
      <c r="B260">
        <v>278.79998779296875</v>
      </c>
    </row>
    <row r="261" spans="1:2" x14ac:dyDescent="0.25">
      <c r="A261">
        <v>788.60797119140625</v>
      </c>
      <c r="B261">
        <v>253.30000305175781</v>
      </c>
    </row>
    <row r="262" spans="1:2" x14ac:dyDescent="0.25">
      <c r="A262">
        <v>788.6209716796875</v>
      </c>
      <c r="B262">
        <v>199.5</v>
      </c>
    </row>
    <row r="263" spans="1:2" x14ac:dyDescent="0.25">
      <c r="A263">
        <v>788.63299560546875</v>
      </c>
      <c r="B263">
        <v>184.69999694824219</v>
      </c>
    </row>
    <row r="264" spans="1:2" x14ac:dyDescent="0.25">
      <c r="A264">
        <v>788.64501953125</v>
      </c>
      <c r="B264">
        <v>187.69999694824219</v>
      </c>
    </row>
    <row r="265" spans="1:2" x14ac:dyDescent="0.25">
      <c r="A265">
        <v>788.656982421875</v>
      </c>
      <c r="B265">
        <v>163</v>
      </c>
    </row>
    <row r="266" spans="1:2" x14ac:dyDescent="0.25">
      <c r="A266">
        <v>788.66998291015625</v>
      </c>
      <c r="B266">
        <v>173.5</v>
      </c>
    </row>
    <row r="267" spans="1:2" x14ac:dyDescent="0.25">
      <c r="A267">
        <v>788.6820068359375</v>
      </c>
      <c r="B267">
        <v>183.30000305175781</v>
      </c>
    </row>
    <row r="268" spans="1:2" x14ac:dyDescent="0.25">
      <c r="A268">
        <v>788.6939697265625</v>
      </c>
      <c r="B268">
        <v>175</v>
      </c>
    </row>
    <row r="269" spans="1:2" x14ac:dyDescent="0.25">
      <c r="A269">
        <v>788.70599365234375</v>
      </c>
      <c r="B269">
        <v>222.30000305175781</v>
      </c>
    </row>
    <row r="270" spans="1:2" x14ac:dyDescent="0.25">
      <c r="A270">
        <v>788.718994140625</v>
      </c>
      <c r="B270">
        <v>303</v>
      </c>
    </row>
    <row r="271" spans="1:2" x14ac:dyDescent="0.25">
      <c r="A271">
        <v>788.73101806640625</v>
      </c>
      <c r="B271">
        <v>355.5</v>
      </c>
    </row>
    <row r="272" spans="1:2" x14ac:dyDescent="0.25">
      <c r="A272">
        <v>788.74298095703125</v>
      </c>
      <c r="B272">
        <v>312</v>
      </c>
    </row>
    <row r="273" spans="1:2" x14ac:dyDescent="0.25">
      <c r="A273">
        <v>788.7550048828125</v>
      </c>
      <c r="B273">
        <v>195.5</v>
      </c>
    </row>
    <row r="274" spans="1:2" x14ac:dyDescent="0.25">
      <c r="A274">
        <v>788.76800537109375</v>
      </c>
      <c r="B274">
        <v>166.30000305175781</v>
      </c>
    </row>
    <row r="275" spans="1:2" x14ac:dyDescent="0.25">
      <c r="A275">
        <v>788.780029296875</v>
      </c>
      <c r="B275">
        <v>228.80000305175781</v>
      </c>
    </row>
    <row r="276" spans="1:2" x14ac:dyDescent="0.25">
      <c r="A276">
        <v>788.7919921875</v>
      </c>
      <c r="B276">
        <v>344.20001220703125</v>
      </c>
    </row>
    <row r="277" spans="1:2" x14ac:dyDescent="0.25">
      <c r="A277">
        <v>788.80499267578125</v>
      </c>
      <c r="B277">
        <v>916.20001220703125</v>
      </c>
    </row>
    <row r="278" spans="1:2" x14ac:dyDescent="0.25">
      <c r="A278">
        <v>788.8170166015625</v>
      </c>
      <c r="B278">
        <v>3353</v>
      </c>
    </row>
    <row r="279" spans="1:2" x14ac:dyDescent="0.25">
      <c r="A279">
        <v>788.8289794921875</v>
      </c>
      <c r="B279">
        <v>11800</v>
      </c>
    </row>
    <row r="280" spans="1:2" x14ac:dyDescent="0.25">
      <c r="A280">
        <v>788.84100341796875</v>
      </c>
      <c r="B280">
        <v>30500</v>
      </c>
    </row>
    <row r="281" spans="1:2" x14ac:dyDescent="0.25">
      <c r="A281">
        <v>788.85400390625</v>
      </c>
      <c r="B281">
        <v>46960</v>
      </c>
    </row>
    <row r="282" spans="1:2" x14ac:dyDescent="0.25">
      <c r="A282">
        <v>788.86602783203125</v>
      </c>
      <c r="B282">
        <v>40940</v>
      </c>
    </row>
    <row r="283" spans="1:2" x14ac:dyDescent="0.25">
      <c r="A283">
        <v>788.87799072265625</v>
      </c>
      <c r="B283">
        <v>20390</v>
      </c>
    </row>
    <row r="284" spans="1:2" x14ac:dyDescent="0.25">
      <c r="A284">
        <v>788.8900146484375</v>
      </c>
      <c r="B284">
        <v>6298</v>
      </c>
    </row>
    <row r="285" spans="1:2" x14ac:dyDescent="0.25">
      <c r="A285">
        <v>788.90301513671875</v>
      </c>
      <c r="B285">
        <v>1683</v>
      </c>
    </row>
    <row r="286" spans="1:2" x14ac:dyDescent="0.25">
      <c r="A286">
        <v>788.91497802734375</v>
      </c>
      <c r="B286">
        <v>723.5</v>
      </c>
    </row>
    <row r="287" spans="1:2" x14ac:dyDescent="0.25">
      <c r="A287">
        <v>788.927001953125</v>
      </c>
      <c r="B287">
        <v>422.29998779296875</v>
      </c>
    </row>
    <row r="288" spans="1:2" x14ac:dyDescent="0.25">
      <c r="A288">
        <v>788.93902587890625</v>
      </c>
      <c r="B288">
        <v>249.30000305175781</v>
      </c>
    </row>
    <row r="289" spans="1:2" x14ac:dyDescent="0.25">
      <c r="A289">
        <v>788.9520263671875</v>
      </c>
      <c r="B289">
        <v>209.19999694824219</v>
      </c>
    </row>
    <row r="290" spans="1:2" x14ac:dyDescent="0.25">
      <c r="A290">
        <v>788.9639892578125</v>
      </c>
      <c r="B290">
        <v>167.30000305175781</v>
      </c>
    </row>
    <row r="291" spans="1:2" x14ac:dyDescent="0.25">
      <c r="A291">
        <v>788.97601318359375</v>
      </c>
      <c r="B291">
        <v>146.5</v>
      </c>
    </row>
    <row r="292" spans="1:2" x14ac:dyDescent="0.25">
      <c r="A292">
        <v>788.98797607421875</v>
      </c>
      <c r="B292">
        <v>184.5</v>
      </c>
    </row>
    <row r="293" spans="1:2" x14ac:dyDescent="0.25">
      <c r="A293">
        <v>789.0009765625</v>
      </c>
      <c r="B293">
        <v>190.5</v>
      </c>
    </row>
    <row r="294" spans="1:2" x14ac:dyDescent="0.25">
      <c r="A294">
        <v>789.01300048828125</v>
      </c>
      <c r="B294">
        <v>149.80000305175781</v>
      </c>
    </row>
    <row r="295" spans="1:2" x14ac:dyDescent="0.25">
      <c r="A295">
        <v>789.0250244140625</v>
      </c>
      <c r="B295">
        <v>135</v>
      </c>
    </row>
    <row r="296" spans="1:2" x14ac:dyDescent="0.25">
      <c r="A296">
        <v>789.0369873046875</v>
      </c>
      <c r="B296">
        <v>123</v>
      </c>
    </row>
    <row r="297" spans="1:2" x14ac:dyDescent="0.25">
      <c r="A297">
        <v>789.04998779296875</v>
      </c>
      <c r="B297">
        <v>105.30000305175781</v>
      </c>
    </row>
    <row r="298" spans="1:2" x14ac:dyDescent="0.25">
      <c r="A298">
        <v>789.06201171875</v>
      </c>
      <c r="B298">
        <v>117</v>
      </c>
    </row>
    <row r="299" spans="1:2" x14ac:dyDescent="0.25">
      <c r="A299">
        <v>789.073974609375</v>
      </c>
      <c r="B299">
        <v>167.30000305175781</v>
      </c>
    </row>
    <row r="300" spans="1:2" x14ac:dyDescent="0.25">
      <c r="A300">
        <v>789.08599853515625</v>
      </c>
      <c r="B300">
        <v>223.5</v>
      </c>
    </row>
    <row r="301" spans="1:2" x14ac:dyDescent="0.25">
      <c r="A301">
        <v>789.0989990234375</v>
      </c>
      <c r="B301">
        <v>223.69999694824219</v>
      </c>
    </row>
    <row r="302" spans="1:2" x14ac:dyDescent="0.25">
      <c r="A302">
        <v>789.11102294921875</v>
      </c>
      <c r="B302">
        <v>169.19999694824219</v>
      </c>
    </row>
    <row r="303" spans="1:2" x14ac:dyDescent="0.25">
      <c r="A303">
        <v>789.12298583984375</v>
      </c>
      <c r="B303">
        <v>118.80000305175781</v>
      </c>
    </row>
    <row r="304" spans="1:2" x14ac:dyDescent="0.25">
      <c r="A304">
        <v>789.135986328125</v>
      </c>
      <c r="B304">
        <v>111</v>
      </c>
    </row>
    <row r="305" spans="1:2" x14ac:dyDescent="0.25">
      <c r="A305">
        <v>789.14801025390625</v>
      </c>
      <c r="B305">
        <v>171</v>
      </c>
    </row>
    <row r="306" spans="1:2" x14ac:dyDescent="0.25">
      <c r="A306">
        <v>789.15997314453125</v>
      </c>
      <c r="B306">
        <v>225.5</v>
      </c>
    </row>
    <row r="307" spans="1:2" x14ac:dyDescent="0.25">
      <c r="A307">
        <v>789.1719970703125</v>
      </c>
      <c r="B307">
        <v>183.69999694824219</v>
      </c>
    </row>
    <row r="308" spans="1:2" x14ac:dyDescent="0.25">
      <c r="A308">
        <v>789.18499755859375</v>
      </c>
      <c r="B308">
        <v>125.19999694824219</v>
      </c>
    </row>
    <row r="309" spans="1:2" x14ac:dyDescent="0.25">
      <c r="A309">
        <v>789.197021484375</v>
      </c>
      <c r="B309">
        <v>138.30000305175781</v>
      </c>
    </row>
    <row r="310" spans="1:2" x14ac:dyDescent="0.25">
      <c r="A310">
        <v>789.208984375</v>
      </c>
      <c r="B310">
        <v>196.19999694824219</v>
      </c>
    </row>
    <row r="311" spans="1:2" x14ac:dyDescent="0.25">
      <c r="A311">
        <v>789.22100830078125</v>
      </c>
      <c r="B311">
        <v>223.69999694824219</v>
      </c>
    </row>
    <row r="312" spans="1:2" x14ac:dyDescent="0.25">
      <c r="A312">
        <v>789.2340087890625</v>
      </c>
      <c r="B312">
        <v>186</v>
      </c>
    </row>
    <row r="313" spans="1:2" x14ac:dyDescent="0.25">
      <c r="A313">
        <v>789.2459716796875</v>
      </c>
      <c r="B313">
        <v>178.30000305175781</v>
      </c>
    </row>
    <row r="314" spans="1:2" x14ac:dyDescent="0.25">
      <c r="A314">
        <v>789.25799560546875</v>
      </c>
      <c r="B314">
        <v>203.30000305175781</v>
      </c>
    </row>
    <row r="315" spans="1:2" x14ac:dyDescent="0.25">
      <c r="A315">
        <v>789.27099609375</v>
      </c>
      <c r="B315">
        <v>252.69999694824219</v>
      </c>
    </row>
    <row r="316" spans="1:2" x14ac:dyDescent="0.25">
      <c r="A316">
        <v>789.28302001953125</v>
      </c>
      <c r="B316">
        <v>358</v>
      </c>
    </row>
    <row r="317" spans="1:2" x14ac:dyDescent="0.25">
      <c r="A317">
        <v>789.29498291015625</v>
      </c>
      <c r="B317">
        <v>444.70001220703125</v>
      </c>
    </row>
    <row r="318" spans="1:2" x14ac:dyDescent="0.25">
      <c r="A318">
        <v>789.3070068359375</v>
      </c>
      <c r="B318">
        <v>659</v>
      </c>
    </row>
    <row r="319" spans="1:2" x14ac:dyDescent="0.25">
      <c r="A319">
        <v>789.32000732421875</v>
      </c>
      <c r="B319">
        <v>2031</v>
      </c>
    </row>
    <row r="320" spans="1:2" x14ac:dyDescent="0.25">
      <c r="A320">
        <v>789.33197021484375</v>
      </c>
      <c r="B320">
        <v>7414</v>
      </c>
    </row>
    <row r="321" spans="1:2" x14ac:dyDescent="0.25">
      <c r="A321">
        <v>789.343994140625</v>
      </c>
      <c r="B321">
        <v>17570</v>
      </c>
    </row>
    <row r="322" spans="1:2" x14ac:dyDescent="0.25">
      <c r="A322">
        <v>789.35601806640625</v>
      </c>
      <c r="B322">
        <v>25290</v>
      </c>
    </row>
    <row r="323" spans="1:2" x14ac:dyDescent="0.25">
      <c r="A323">
        <v>789.3690185546875</v>
      </c>
      <c r="B323">
        <v>22220</v>
      </c>
    </row>
    <row r="324" spans="1:2" x14ac:dyDescent="0.25">
      <c r="A324">
        <v>789.3809814453125</v>
      </c>
      <c r="B324">
        <v>11940</v>
      </c>
    </row>
    <row r="325" spans="1:2" x14ac:dyDescent="0.25">
      <c r="A325">
        <v>789.39300537109375</v>
      </c>
      <c r="B325">
        <v>4228</v>
      </c>
    </row>
    <row r="326" spans="1:2" x14ac:dyDescent="0.25">
      <c r="A326">
        <v>789.405029296875</v>
      </c>
      <c r="B326">
        <v>1293</v>
      </c>
    </row>
    <row r="327" spans="1:2" x14ac:dyDescent="0.25">
      <c r="A327">
        <v>789.41802978515625</v>
      </c>
      <c r="B327">
        <v>477.5</v>
      </c>
    </row>
    <row r="328" spans="1:2" x14ac:dyDescent="0.25">
      <c r="A328">
        <v>789.42999267578125</v>
      </c>
      <c r="B328">
        <v>299.29998779296875</v>
      </c>
    </row>
    <row r="329" spans="1:2" x14ac:dyDescent="0.25">
      <c r="A329">
        <v>789.4420166015625</v>
      </c>
      <c r="B329">
        <v>241.80000305175781</v>
      </c>
    </row>
    <row r="330" spans="1:2" x14ac:dyDescent="0.25">
      <c r="A330">
        <v>789.4539794921875</v>
      </c>
      <c r="B330">
        <v>208.30000305175781</v>
      </c>
    </row>
    <row r="331" spans="1:2" x14ac:dyDescent="0.25">
      <c r="A331">
        <v>789.46697998046875</v>
      </c>
      <c r="B331">
        <v>162.69999694824219</v>
      </c>
    </row>
    <row r="332" spans="1:2" x14ac:dyDescent="0.25">
      <c r="A332">
        <v>789.47900390625</v>
      </c>
      <c r="B332">
        <v>139.30000305175781</v>
      </c>
    </row>
    <row r="333" spans="1:2" x14ac:dyDescent="0.25">
      <c r="A333">
        <v>789.49102783203125</v>
      </c>
      <c r="B333">
        <v>144</v>
      </c>
    </row>
    <row r="334" spans="1:2" x14ac:dyDescent="0.25">
      <c r="A334">
        <v>789.5040283203125</v>
      </c>
      <c r="B334">
        <v>123.80000305175781</v>
      </c>
    </row>
    <row r="335" spans="1:2" x14ac:dyDescent="0.25">
      <c r="A335">
        <v>789.5159912109375</v>
      </c>
      <c r="B335">
        <v>117.5</v>
      </c>
    </row>
    <row r="336" spans="1:2" x14ac:dyDescent="0.25">
      <c r="A336">
        <v>789.52801513671875</v>
      </c>
      <c r="B336">
        <v>133</v>
      </c>
    </row>
    <row r="337" spans="1:2" x14ac:dyDescent="0.25">
      <c r="A337">
        <v>789.53997802734375</v>
      </c>
      <c r="B337">
        <v>124.80000305175781</v>
      </c>
    </row>
    <row r="338" spans="1:2" x14ac:dyDescent="0.25">
      <c r="A338">
        <v>789.552978515625</v>
      </c>
      <c r="B338">
        <v>115.30000305175781</v>
      </c>
    </row>
    <row r="339" spans="1:2" x14ac:dyDescent="0.25">
      <c r="A339">
        <v>789.56500244140625</v>
      </c>
      <c r="B339">
        <v>116.30000305175781</v>
      </c>
    </row>
    <row r="340" spans="1:2" x14ac:dyDescent="0.25">
      <c r="A340">
        <v>789.5770263671875</v>
      </c>
      <c r="B340">
        <v>94.75</v>
      </c>
    </row>
    <row r="341" spans="1:2" x14ac:dyDescent="0.25">
      <c r="A341">
        <v>789.5889892578125</v>
      </c>
      <c r="B341">
        <v>68.75</v>
      </c>
    </row>
    <row r="342" spans="1:2" x14ac:dyDescent="0.25">
      <c r="A342">
        <v>789.60198974609375</v>
      </c>
      <c r="B342">
        <v>83.5</v>
      </c>
    </row>
    <row r="343" spans="1:2" x14ac:dyDescent="0.25">
      <c r="A343">
        <v>789.614013671875</v>
      </c>
      <c r="B343">
        <v>123.19999694824219</v>
      </c>
    </row>
    <row r="344" spans="1:2" x14ac:dyDescent="0.25">
      <c r="A344">
        <v>789.6259765625</v>
      </c>
      <c r="B344">
        <v>145</v>
      </c>
    </row>
    <row r="345" spans="1:2" x14ac:dyDescent="0.25">
      <c r="A345">
        <v>789.63800048828125</v>
      </c>
      <c r="B345">
        <v>215.19999694824219</v>
      </c>
    </row>
    <row r="346" spans="1:2" x14ac:dyDescent="0.25">
      <c r="A346">
        <v>789.6510009765625</v>
      </c>
      <c r="B346">
        <v>290</v>
      </c>
    </row>
    <row r="347" spans="1:2" x14ac:dyDescent="0.25">
      <c r="A347">
        <v>789.66302490234375</v>
      </c>
      <c r="B347">
        <v>224.80000305175781</v>
      </c>
    </row>
    <row r="348" spans="1:2" x14ac:dyDescent="0.25">
      <c r="A348">
        <v>789.67498779296875</v>
      </c>
      <c r="B348">
        <v>142</v>
      </c>
    </row>
    <row r="349" spans="1:2" x14ac:dyDescent="0.25">
      <c r="A349">
        <v>789.68798828125</v>
      </c>
      <c r="B349">
        <v>123</v>
      </c>
    </row>
    <row r="350" spans="1:2" x14ac:dyDescent="0.25">
      <c r="A350">
        <v>789.70001220703125</v>
      </c>
      <c r="B350">
        <v>102.80000305175781</v>
      </c>
    </row>
    <row r="351" spans="1:2" x14ac:dyDescent="0.25">
      <c r="A351">
        <v>789.71197509765625</v>
      </c>
      <c r="B351">
        <v>92.25</v>
      </c>
    </row>
    <row r="352" spans="1:2" x14ac:dyDescent="0.25">
      <c r="A352">
        <v>789.7239990234375</v>
      </c>
      <c r="B352">
        <v>109.30000305175781</v>
      </c>
    </row>
    <row r="353" spans="1:2" x14ac:dyDescent="0.25">
      <c r="A353">
        <v>789.73699951171875</v>
      </c>
      <c r="B353">
        <v>132.5</v>
      </c>
    </row>
    <row r="354" spans="1:2" x14ac:dyDescent="0.25">
      <c r="A354">
        <v>789.7490234375</v>
      </c>
      <c r="B354">
        <v>143.30000305175781</v>
      </c>
    </row>
    <row r="355" spans="1:2" x14ac:dyDescent="0.25">
      <c r="A355">
        <v>789.760986328125</v>
      </c>
      <c r="B355">
        <v>137.30000305175781</v>
      </c>
    </row>
    <row r="356" spans="1:2" x14ac:dyDescent="0.25">
      <c r="A356">
        <v>789.77301025390625</v>
      </c>
      <c r="B356">
        <v>125.80000305175781</v>
      </c>
    </row>
    <row r="357" spans="1:2" x14ac:dyDescent="0.25">
      <c r="A357">
        <v>789.7860107421875</v>
      </c>
      <c r="B357">
        <v>154</v>
      </c>
    </row>
    <row r="358" spans="1:2" x14ac:dyDescent="0.25">
      <c r="A358">
        <v>789.7979736328125</v>
      </c>
      <c r="B358">
        <v>268</v>
      </c>
    </row>
    <row r="359" spans="1:2" x14ac:dyDescent="0.25">
      <c r="A359">
        <v>789.80999755859375</v>
      </c>
      <c r="B359">
        <v>524.70001220703125</v>
      </c>
    </row>
    <row r="360" spans="1:2" x14ac:dyDescent="0.25">
      <c r="A360">
        <v>789.822998046875</v>
      </c>
      <c r="B360">
        <v>1262</v>
      </c>
    </row>
    <row r="361" spans="1:2" x14ac:dyDescent="0.25">
      <c r="A361">
        <v>789.83502197265625</v>
      </c>
      <c r="B361">
        <v>3736</v>
      </c>
    </row>
    <row r="362" spans="1:2" x14ac:dyDescent="0.25">
      <c r="A362">
        <v>789.84698486328125</v>
      </c>
      <c r="B362">
        <v>8285</v>
      </c>
    </row>
    <row r="363" spans="1:2" x14ac:dyDescent="0.25">
      <c r="A363">
        <v>789.8590087890625</v>
      </c>
      <c r="B363">
        <v>11070</v>
      </c>
    </row>
    <row r="364" spans="1:2" x14ac:dyDescent="0.25">
      <c r="A364">
        <v>789.87200927734375</v>
      </c>
      <c r="B364">
        <v>9040</v>
      </c>
    </row>
    <row r="365" spans="1:2" x14ac:dyDescent="0.25">
      <c r="A365">
        <v>789.88397216796875</v>
      </c>
      <c r="B365">
        <v>4976</v>
      </c>
    </row>
    <row r="366" spans="1:2" x14ac:dyDescent="0.25">
      <c r="A366">
        <v>789.89599609375</v>
      </c>
      <c r="B366">
        <v>2133</v>
      </c>
    </row>
    <row r="367" spans="1:2" x14ac:dyDescent="0.25">
      <c r="A367">
        <v>789.90802001953125</v>
      </c>
      <c r="B367">
        <v>858.5</v>
      </c>
    </row>
    <row r="368" spans="1:2" x14ac:dyDescent="0.25">
      <c r="A368">
        <v>789.9210205078125</v>
      </c>
      <c r="B368">
        <v>381</v>
      </c>
    </row>
    <row r="369" spans="1:2" x14ac:dyDescent="0.25">
      <c r="A369">
        <v>789.9329833984375</v>
      </c>
      <c r="B369">
        <v>151.80000305175781</v>
      </c>
    </row>
    <row r="370" spans="1:2" x14ac:dyDescent="0.25">
      <c r="A370">
        <v>789.94500732421875</v>
      </c>
      <c r="B370">
        <v>59.5</v>
      </c>
    </row>
    <row r="371" spans="1:2" x14ac:dyDescent="0.25">
      <c r="A371">
        <v>789.95697021484375</v>
      </c>
      <c r="B371">
        <v>52.25</v>
      </c>
    </row>
    <row r="372" spans="1:2" x14ac:dyDescent="0.25">
      <c r="A372">
        <v>789.969970703125</v>
      </c>
      <c r="B372">
        <v>89</v>
      </c>
    </row>
    <row r="373" spans="1:2" x14ac:dyDescent="0.25">
      <c r="A373">
        <v>789.98199462890625</v>
      </c>
      <c r="B373">
        <v>121</v>
      </c>
    </row>
    <row r="374" spans="1:2" x14ac:dyDescent="0.25">
      <c r="A374">
        <v>789.9940185546875</v>
      </c>
      <c r="B374">
        <v>120.19999694824219</v>
      </c>
    </row>
    <row r="375" spans="1:2" x14ac:dyDescent="0.25">
      <c r="A375">
        <v>790.00701904296875</v>
      </c>
      <c r="B375">
        <v>107.5</v>
      </c>
    </row>
    <row r="376" spans="1:2" x14ac:dyDescent="0.25">
      <c r="A376">
        <v>790.01898193359375</v>
      </c>
      <c r="B376">
        <v>116.80000305175781</v>
      </c>
    </row>
    <row r="377" spans="1:2" x14ac:dyDescent="0.25">
      <c r="A377">
        <v>790.031005859375</v>
      </c>
      <c r="B377">
        <v>108.30000305175781</v>
      </c>
    </row>
    <row r="378" spans="1:2" x14ac:dyDescent="0.25">
      <c r="A378">
        <v>790.04302978515625</v>
      </c>
      <c r="B378">
        <v>57.5</v>
      </c>
    </row>
    <row r="379" spans="1:2" x14ac:dyDescent="0.25">
      <c r="A379">
        <v>790.0560302734375</v>
      </c>
      <c r="B379">
        <v>39.25</v>
      </c>
    </row>
    <row r="380" spans="1:2" x14ac:dyDescent="0.25">
      <c r="A380">
        <v>790.0679931640625</v>
      </c>
      <c r="B380">
        <v>59.5</v>
      </c>
    </row>
    <row r="381" spans="1:2" x14ac:dyDescent="0.25">
      <c r="A381">
        <v>790.08001708984375</v>
      </c>
      <c r="B381">
        <v>64.75</v>
      </c>
    </row>
    <row r="382" spans="1:2" x14ac:dyDescent="0.25">
      <c r="A382">
        <v>790.09197998046875</v>
      </c>
      <c r="B382">
        <v>57.5</v>
      </c>
    </row>
    <row r="383" spans="1:2" x14ac:dyDescent="0.25">
      <c r="A383">
        <v>790.10498046875</v>
      </c>
      <c r="B383">
        <v>76.25</v>
      </c>
    </row>
    <row r="384" spans="1:2" x14ac:dyDescent="0.25">
      <c r="A384">
        <v>790.11700439453125</v>
      </c>
      <c r="B384">
        <v>125.5</v>
      </c>
    </row>
    <row r="385" spans="1:2" x14ac:dyDescent="0.25">
      <c r="A385">
        <v>790.1290283203125</v>
      </c>
      <c r="B385">
        <v>133.5</v>
      </c>
    </row>
    <row r="386" spans="1:2" x14ac:dyDescent="0.25">
      <c r="A386">
        <v>790.14202880859375</v>
      </c>
      <c r="B386">
        <v>97.5</v>
      </c>
    </row>
    <row r="387" spans="1:2" x14ac:dyDescent="0.25">
      <c r="A387">
        <v>790.15399169921875</v>
      </c>
      <c r="B387">
        <v>78.25</v>
      </c>
    </row>
    <row r="388" spans="1:2" x14ac:dyDescent="0.25">
      <c r="A388">
        <v>790.166015625</v>
      </c>
      <c r="B388">
        <v>64.25</v>
      </c>
    </row>
    <row r="389" spans="1:2" x14ac:dyDescent="0.25">
      <c r="A389">
        <v>790.177978515625</v>
      </c>
      <c r="B389">
        <v>55.5</v>
      </c>
    </row>
    <row r="390" spans="1:2" x14ac:dyDescent="0.25">
      <c r="A390">
        <v>790.19097900390625</v>
      </c>
      <c r="B390">
        <v>61.75</v>
      </c>
    </row>
    <row r="391" spans="1:2" x14ac:dyDescent="0.25">
      <c r="A391">
        <v>790.2030029296875</v>
      </c>
      <c r="B391">
        <v>89.75</v>
      </c>
    </row>
    <row r="392" spans="1:2" x14ac:dyDescent="0.25">
      <c r="A392">
        <v>790.21502685546875</v>
      </c>
      <c r="B392">
        <v>135</v>
      </c>
    </row>
    <row r="393" spans="1:2" x14ac:dyDescent="0.25">
      <c r="A393">
        <v>790.22698974609375</v>
      </c>
      <c r="B393">
        <v>188</v>
      </c>
    </row>
    <row r="394" spans="1:2" x14ac:dyDescent="0.25">
      <c r="A394">
        <v>790.239990234375</v>
      </c>
      <c r="B394">
        <v>283.29998779296875</v>
      </c>
    </row>
    <row r="395" spans="1:2" x14ac:dyDescent="0.25">
      <c r="A395">
        <v>790.25201416015625</v>
      </c>
      <c r="B395">
        <v>331.5</v>
      </c>
    </row>
    <row r="396" spans="1:2" x14ac:dyDescent="0.25">
      <c r="A396">
        <v>790.26397705078125</v>
      </c>
      <c r="B396">
        <v>303.79998779296875</v>
      </c>
    </row>
    <row r="397" spans="1:2" x14ac:dyDescent="0.25">
      <c r="A397">
        <v>790.2769775390625</v>
      </c>
      <c r="B397">
        <v>267.5</v>
      </c>
    </row>
    <row r="398" spans="1:2" x14ac:dyDescent="0.25">
      <c r="A398">
        <v>790.28900146484375</v>
      </c>
      <c r="B398">
        <v>195.80000305175781</v>
      </c>
    </row>
    <row r="399" spans="1:2" x14ac:dyDescent="0.25">
      <c r="A399">
        <v>790.301025390625</v>
      </c>
      <c r="B399">
        <v>153.80000305175781</v>
      </c>
    </row>
    <row r="400" spans="1:2" x14ac:dyDescent="0.25">
      <c r="A400">
        <v>790.31298828125</v>
      </c>
      <c r="B400">
        <v>314.29998779296875</v>
      </c>
    </row>
    <row r="401" spans="1:2" x14ac:dyDescent="0.25">
      <c r="A401">
        <v>790.32598876953125</v>
      </c>
      <c r="B401">
        <v>967</v>
      </c>
    </row>
    <row r="402" spans="1:2" x14ac:dyDescent="0.25">
      <c r="A402">
        <v>790.3380126953125</v>
      </c>
      <c r="B402">
        <v>2370</v>
      </c>
    </row>
    <row r="403" spans="1:2" x14ac:dyDescent="0.25">
      <c r="A403">
        <v>790.3499755859375</v>
      </c>
      <c r="B403">
        <v>4145</v>
      </c>
    </row>
    <row r="404" spans="1:2" x14ac:dyDescent="0.25">
      <c r="A404">
        <v>790.36199951171875</v>
      </c>
      <c r="B404">
        <v>5034</v>
      </c>
    </row>
    <row r="405" spans="1:2" x14ac:dyDescent="0.25">
      <c r="A405">
        <v>790.375</v>
      </c>
      <c r="B405">
        <v>4192</v>
      </c>
    </row>
    <row r="406" spans="1:2" x14ac:dyDescent="0.25">
      <c r="A406">
        <v>790.38702392578125</v>
      </c>
      <c r="B406">
        <v>2392</v>
      </c>
    </row>
    <row r="407" spans="1:2" x14ac:dyDescent="0.25">
      <c r="A407">
        <v>790.39898681640625</v>
      </c>
      <c r="B407">
        <v>957.20001220703125</v>
      </c>
    </row>
    <row r="408" spans="1:2" x14ac:dyDescent="0.25">
      <c r="A408">
        <v>790.4119873046875</v>
      </c>
      <c r="B408">
        <v>336.5</v>
      </c>
    </row>
    <row r="409" spans="1:2" x14ac:dyDescent="0.25">
      <c r="A409">
        <v>790.42401123046875</v>
      </c>
      <c r="B409">
        <v>162</v>
      </c>
    </row>
    <row r="410" spans="1:2" x14ac:dyDescent="0.25">
      <c r="A410">
        <v>790.43597412109375</v>
      </c>
      <c r="B410">
        <v>85.5</v>
      </c>
    </row>
    <row r="411" spans="1:2" x14ac:dyDescent="0.25">
      <c r="A411">
        <v>790.447998046875</v>
      </c>
      <c r="B411">
        <v>63</v>
      </c>
    </row>
    <row r="412" spans="1:2" x14ac:dyDescent="0.25">
      <c r="A412">
        <v>790.46099853515625</v>
      </c>
      <c r="B412">
        <v>54</v>
      </c>
    </row>
    <row r="413" spans="1:2" x14ac:dyDescent="0.25">
      <c r="A413">
        <v>790.4730224609375</v>
      </c>
      <c r="B413">
        <v>27.75</v>
      </c>
    </row>
    <row r="414" spans="1:2" x14ac:dyDescent="0.25">
      <c r="A414">
        <v>790.4849853515625</v>
      </c>
      <c r="B414">
        <v>51.25</v>
      </c>
    </row>
    <row r="415" spans="1:2" x14ac:dyDescent="0.25">
      <c r="A415">
        <v>790.49700927734375</v>
      </c>
      <c r="B415">
        <v>96.25</v>
      </c>
    </row>
    <row r="416" spans="1:2" x14ac:dyDescent="0.25">
      <c r="A416">
        <v>790.510009765625</v>
      </c>
      <c r="B416">
        <v>83.5</v>
      </c>
    </row>
    <row r="417" spans="1:2" x14ac:dyDescent="0.25">
      <c r="A417">
        <v>790.52197265625</v>
      </c>
      <c r="B417">
        <v>54.75</v>
      </c>
    </row>
    <row r="418" spans="1:2" x14ac:dyDescent="0.25">
      <c r="A418">
        <v>790.53399658203125</v>
      </c>
      <c r="B418">
        <v>56.5</v>
      </c>
    </row>
    <row r="419" spans="1:2" x14ac:dyDescent="0.25">
      <c r="A419">
        <v>790.5469970703125</v>
      </c>
      <c r="B419">
        <v>71</v>
      </c>
    </row>
    <row r="420" spans="1:2" x14ac:dyDescent="0.25">
      <c r="A420">
        <v>790.55902099609375</v>
      </c>
      <c r="B420">
        <v>68.25</v>
      </c>
    </row>
    <row r="421" spans="1:2" x14ac:dyDescent="0.25">
      <c r="A421">
        <v>790.57098388671875</v>
      </c>
      <c r="B421">
        <v>62.5</v>
      </c>
    </row>
    <row r="422" spans="1:2" x14ac:dyDescent="0.25">
      <c r="A422">
        <v>790.5830078125</v>
      </c>
      <c r="B422">
        <v>71.5</v>
      </c>
    </row>
    <row r="423" spans="1:2" x14ac:dyDescent="0.25">
      <c r="A423">
        <v>790.59600830078125</v>
      </c>
      <c r="B423">
        <v>82.75</v>
      </c>
    </row>
    <row r="424" spans="1:2" x14ac:dyDescent="0.25">
      <c r="A424">
        <v>790.60797119140625</v>
      </c>
      <c r="B424">
        <v>126.5</v>
      </c>
    </row>
    <row r="425" spans="1:2" x14ac:dyDescent="0.25">
      <c r="A425">
        <v>790.6199951171875</v>
      </c>
      <c r="B425">
        <v>162.69999694824219</v>
      </c>
    </row>
    <row r="426" spans="1:2" x14ac:dyDescent="0.25">
      <c r="A426">
        <v>790.63299560546875</v>
      </c>
      <c r="B426">
        <v>150</v>
      </c>
    </row>
    <row r="427" spans="1:2" x14ac:dyDescent="0.25">
      <c r="A427">
        <v>790.64501953125</v>
      </c>
      <c r="B427">
        <v>133.69999694824219</v>
      </c>
    </row>
    <row r="428" spans="1:2" x14ac:dyDescent="0.25">
      <c r="A428">
        <v>790.656982421875</v>
      </c>
      <c r="B428">
        <v>123</v>
      </c>
    </row>
    <row r="429" spans="1:2" x14ac:dyDescent="0.25">
      <c r="A429">
        <v>790.66900634765625</v>
      </c>
      <c r="B429">
        <v>127</v>
      </c>
    </row>
    <row r="430" spans="1:2" x14ac:dyDescent="0.25">
      <c r="A430">
        <v>790.6820068359375</v>
      </c>
      <c r="B430">
        <v>123.5</v>
      </c>
    </row>
    <row r="431" spans="1:2" x14ac:dyDescent="0.25">
      <c r="A431">
        <v>790.6939697265625</v>
      </c>
      <c r="B431">
        <v>86.5</v>
      </c>
    </row>
    <row r="432" spans="1:2" x14ac:dyDescent="0.25">
      <c r="A432">
        <v>790.70599365234375</v>
      </c>
      <c r="B432">
        <v>74.25</v>
      </c>
    </row>
    <row r="433" spans="1:2" x14ac:dyDescent="0.25">
      <c r="A433">
        <v>790.718017578125</v>
      </c>
      <c r="B433">
        <v>91.25</v>
      </c>
    </row>
    <row r="434" spans="1:2" x14ac:dyDescent="0.25">
      <c r="A434">
        <v>790.73101806640625</v>
      </c>
      <c r="B434">
        <v>108.30000305175781</v>
      </c>
    </row>
    <row r="435" spans="1:2" x14ac:dyDescent="0.25">
      <c r="A435">
        <v>790.74298095703125</v>
      </c>
      <c r="B435">
        <v>132.5</v>
      </c>
    </row>
    <row r="436" spans="1:2" x14ac:dyDescent="0.25">
      <c r="A436">
        <v>790.7550048828125</v>
      </c>
      <c r="B436">
        <v>171.5</v>
      </c>
    </row>
    <row r="437" spans="1:2" x14ac:dyDescent="0.25">
      <c r="A437">
        <v>790.76800537109375</v>
      </c>
      <c r="B437">
        <v>259.5</v>
      </c>
    </row>
    <row r="438" spans="1:2" x14ac:dyDescent="0.25">
      <c r="A438">
        <v>790.780029296875</v>
      </c>
      <c r="B438">
        <v>357.79998779296875</v>
      </c>
    </row>
    <row r="439" spans="1:2" x14ac:dyDescent="0.25">
      <c r="A439">
        <v>790.7919921875</v>
      </c>
      <c r="B439">
        <v>326.5</v>
      </c>
    </row>
    <row r="440" spans="1:2" x14ac:dyDescent="0.25">
      <c r="A440">
        <v>790.80401611328125</v>
      </c>
      <c r="B440">
        <v>205.5</v>
      </c>
    </row>
    <row r="441" spans="1:2" x14ac:dyDescent="0.25">
      <c r="A441">
        <v>790.8170166015625</v>
      </c>
      <c r="B441">
        <v>222.80000305175781</v>
      </c>
    </row>
    <row r="442" spans="1:2" x14ac:dyDescent="0.25">
      <c r="A442">
        <v>790.8289794921875</v>
      </c>
      <c r="B442">
        <v>506.70001220703125</v>
      </c>
    </row>
    <row r="443" spans="1:2" x14ac:dyDescent="0.25">
      <c r="A443">
        <v>790.84100341796875</v>
      </c>
      <c r="B443">
        <v>1029</v>
      </c>
    </row>
    <row r="444" spans="1:2" x14ac:dyDescent="0.25">
      <c r="A444">
        <v>790.85302734375</v>
      </c>
      <c r="B444">
        <v>1605</v>
      </c>
    </row>
    <row r="445" spans="1:2" x14ac:dyDescent="0.25">
      <c r="A445">
        <v>790.86602783203125</v>
      </c>
      <c r="B445">
        <v>1756</v>
      </c>
    </row>
    <row r="446" spans="1:2" x14ac:dyDescent="0.25">
      <c r="A446">
        <v>790.87799072265625</v>
      </c>
      <c r="B446">
        <v>1329</v>
      </c>
    </row>
    <row r="447" spans="1:2" x14ac:dyDescent="0.25">
      <c r="A447">
        <v>790.8900146484375</v>
      </c>
      <c r="B447">
        <v>802</v>
      </c>
    </row>
    <row r="448" spans="1:2" x14ac:dyDescent="0.25">
      <c r="A448">
        <v>790.90301513671875</v>
      </c>
      <c r="B448">
        <v>419.20001220703125</v>
      </c>
    </row>
    <row r="449" spans="1:2" x14ac:dyDescent="0.25">
      <c r="A449">
        <v>790.91497802734375</v>
      </c>
      <c r="B449">
        <v>177</v>
      </c>
    </row>
    <row r="450" spans="1:2" x14ac:dyDescent="0.25">
      <c r="A450">
        <v>790.927001953125</v>
      </c>
      <c r="B450">
        <v>78.75</v>
      </c>
    </row>
    <row r="451" spans="1:2" x14ac:dyDescent="0.25">
      <c r="A451">
        <v>790.93902587890625</v>
      </c>
      <c r="B451">
        <v>55.5</v>
      </c>
    </row>
    <row r="452" spans="1:2" x14ac:dyDescent="0.25">
      <c r="A452">
        <v>790.9520263671875</v>
      </c>
      <c r="B452">
        <v>51</v>
      </c>
    </row>
    <row r="453" spans="1:2" x14ac:dyDescent="0.25">
      <c r="A453">
        <v>790.9639892578125</v>
      </c>
      <c r="B453">
        <v>53.5</v>
      </c>
    </row>
    <row r="454" spans="1:2" x14ac:dyDescent="0.25">
      <c r="A454">
        <v>790.97601318359375</v>
      </c>
      <c r="B454">
        <v>50</v>
      </c>
    </row>
    <row r="455" spans="1:2" x14ac:dyDescent="0.25">
      <c r="A455">
        <v>790.989013671875</v>
      </c>
      <c r="B455">
        <v>23</v>
      </c>
    </row>
    <row r="456" spans="1:2" x14ac:dyDescent="0.25">
      <c r="A456">
        <v>791.0009765625</v>
      </c>
      <c r="B456">
        <v>15.25</v>
      </c>
    </row>
    <row r="457" spans="1:2" x14ac:dyDescent="0.25">
      <c r="A457">
        <v>791.01300048828125</v>
      </c>
      <c r="B457">
        <v>34</v>
      </c>
    </row>
    <row r="458" spans="1:2" x14ac:dyDescent="0.25">
      <c r="A458">
        <v>791.0250244140625</v>
      </c>
      <c r="B458">
        <v>35.75</v>
      </c>
    </row>
    <row r="459" spans="1:2" x14ac:dyDescent="0.25">
      <c r="A459">
        <v>791.03802490234375</v>
      </c>
      <c r="B459">
        <v>21.5</v>
      </c>
    </row>
    <row r="460" spans="1:2" x14ac:dyDescent="0.25">
      <c r="A460">
        <v>791.04998779296875</v>
      </c>
      <c r="B460">
        <v>15</v>
      </c>
    </row>
    <row r="461" spans="1:2" x14ac:dyDescent="0.25">
      <c r="A461">
        <v>791.06201171875</v>
      </c>
      <c r="B461">
        <v>18.5</v>
      </c>
    </row>
    <row r="462" spans="1:2" x14ac:dyDescent="0.25">
      <c r="A462">
        <v>791.073974609375</v>
      </c>
      <c r="B462">
        <v>31.75</v>
      </c>
    </row>
    <row r="463" spans="1:2" x14ac:dyDescent="0.25">
      <c r="A463">
        <v>791.08697509765625</v>
      </c>
      <c r="B463">
        <v>59.5</v>
      </c>
    </row>
    <row r="464" spans="1:2" x14ac:dyDescent="0.25">
      <c r="A464">
        <v>791.0989990234375</v>
      </c>
      <c r="B464">
        <v>82.5</v>
      </c>
    </row>
    <row r="465" spans="1:2" x14ac:dyDescent="0.25">
      <c r="A465">
        <v>791.11102294921875</v>
      </c>
      <c r="B465">
        <v>70.25</v>
      </c>
    </row>
    <row r="466" spans="1:2" x14ac:dyDescent="0.25">
      <c r="A466">
        <v>791.1240234375</v>
      </c>
      <c r="B466">
        <v>53.25</v>
      </c>
    </row>
    <row r="467" spans="1:2" x14ac:dyDescent="0.25">
      <c r="A467">
        <v>791.135986328125</v>
      </c>
      <c r="B467">
        <v>60.5</v>
      </c>
    </row>
    <row r="468" spans="1:2" x14ac:dyDescent="0.25">
      <c r="A468">
        <v>791.14801025390625</v>
      </c>
      <c r="B468">
        <v>69.75</v>
      </c>
    </row>
    <row r="469" spans="1:2" x14ac:dyDescent="0.25">
      <c r="A469">
        <v>791.15997314453125</v>
      </c>
      <c r="B469">
        <v>60.25</v>
      </c>
    </row>
    <row r="470" spans="1:2" x14ac:dyDescent="0.25">
      <c r="A470">
        <v>791.1729736328125</v>
      </c>
      <c r="B470">
        <v>50.75</v>
      </c>
    </row>
    <row r="471" spans="1:2" x14ac:dyDescent="0.25">
      <c r="A471">
        <v>791.18499755859375</v>
      </c>
      <c r="B471">
        <v>53.5</v>
      </c>
    </row>
    <row r="472" spans="1:2" x14ac:dyDescent="0.25">
      <c r="A472">
        <v>791.197021484375</v>
      </c>
      <c r="B472">
        <v>51</v>
      </c>
    </row>
    <row r="473" spans="1:2" x14ac:dyDescent="0.25">
      <c r="A473">
        <v>791.21002197265625</v>
      </c>
      <c r="B473">
        <v>44.75</v>
      </c>
    </row>
    <row r="474" spans="1:2" x14ac:dyDescent="0.25">
      <c r="A474">
        <v>791.22198486328125</v>
      </c>
      <c r="B474">
        <v>46.25</v>
      </c>
    </row>
    <row r="475" spans="1:2" x14ac:dyDescent="0.25">
      <c r="A475">
        <v>791.2340087890625</v>
      </c>
      <c r="B475">
        <v>64</v>
      </c>
    </row>
    <row r="476" spans="1:2" x14ac:dyDescent="0.25">
      <c r="A476">
        <v>791.2459716796875</v>
      </c>
      <c r="B476">
        <v>133</v>
      </c>
    </row>
    <row r="477" spans="1:2" x14ac:dyDescent="0.25">
      <c r="A477">
        <v>791.25897216796875</v>
      </c>
      <c r="B477">
        <v>221.5</v>
      </c>
    </row>
    <row r="478" spans="1:2" x14ac:dyDescent="0.25">
      <c r="A478">
        <v>791.27099609375</v>
      </c>
      <c r="B478">
        <v>194.5</v>
      </c>
    </row>
    <row r="479" spans="1:2" x14ac:dyDescent="0.25">
      <c r="A479">
        <v>791.28302001953125</v>
      </c>
      <c r="B479">
        <v>112.5</v>
      </c>
    </row>
    <row r="480" spans="1:2" x14ac:dyDescent="0.25">
      <c r="A480">
        <v>791.2960205078125</v>
      </c>
      <c r="B480">
        <v>81.75</v>
      </c>
    </row>
    <row r="481" spans="1:2" x14ac:dyDescent="0.25">
      <c r="A481">
        <v>791.3079833984375</v>
      </c>
      <c r="B481">
        <v>59.5</v>
      </c>
    </row>
    <row r="482" spans="1:2" x14ac:dyDescent="0.25">
      <c r="A482">
        <v>791.32000732421875</v>
      </c>
      <c r="B482">
        <v>76.25</v>
      </c>
    </row>
    <row r="483" spans="1:2" x14ac:dyDescent="0.25">
      <c r="A483">
        <v>791.33197021484375</v>
      </c>
      <c r="B483">
        <v>159.69999694824219</v>
      </c>
    </row>
    <row r="484" spans="1:2" x14ac:dyDescent="0.25">
      <c r="A484">
        <v>791.344970703125</v>
      </c>
      <c r="B484">
        <v>372.79998779296875</v>
      </c>
    </row>
    <row r="485" spans="1:2" x14ac:dyDescent="0.25">
      <c r="A485">
        <v>791.35699462890625</v>
      </c>
      <c r="B485">
        <v>650.5</v>
      </c>
    </row>
    <row r="486" spans="1:2" x14ac:dyDescent="0.25">
      <c r="A486">
        <v>791.3690185546875</v>
      </c>
      <c r="B486">
        <v>680.5</v>
      </c>
    </row>
    <row r="487" spans="1:2" x14ac:dyDescent="0.25">
      <c r="A487">
        <v>791.3809814453125</v>
      </c>
      <c r="B487">
        <v>523.70001220703125</v>
      </c>
    </row>
    <row r="488" spans="1:2" x14ac:dyDescent="0.25">
      <c r="A488">
        <v>791.39398193359375</v>
      </c>
      <c r="B488">
        <v>394.5</v>
      </c>
    </row>
    <row r="489" spans="1:2" x14ac:dyDescent="0.25">
      <c r="A489">
        <v>791.406005859375</v>
      </c>
      <c r="B489">
        <v>238.19999694824219</v>
      </c>
    </row>
    <row r="490" spans="1:2" x14ac:dyDescent="0.25">
      <c r="A490">
        <v>791.41802978515625</v>
      </c>
      <c r="B490">
        <v>107.69999694824219</v>
      </c>
    </row>
    <row r="491" spans="1:2" x14ac:dyDescent="0.25">
      <c r="A491">
        <v>791.4310302734375</v>
      </c>
      <c r="B491">
        <v>69</v>
      </c>
    </row>
    <row r="492" spans="1:2" x14ac:dyDescent="0.25">
      <c r="A492">
        <v>791.4429931640625</v>
      </c>
      <c r="B492">
        <v>57.75</v>
      </c>
    </row>
    <row r="493" spans="1:2" x14ac:dyDescent="0.25">
      <c r="A493">
        <v>791.45501708984375</v>
      </c>
      <c r="B493">
        <v>41</v>
      </c>
    </row>
    <row r="494" spans="1:2" x14ac:dyDescent="0.25">
      <c r="A494">
        <v>791.46697998046875</v>
      </c>
      <c r="B494">
        <v>39</v>
      </c>
    </row>
    <row r="495" spans="1:2" x14ac:dyDescent="0.25">
      <c r="A495">
        <v>791.47998046875</v>
      </c>
      <c r="B495">
        <v>56.75</v>
      </c>
    </row>
    <row r="496" spans="1:2" x14ac:dyDescent="0.25">
      <c r="A496">
        <v>791.49200439453125</v>
      </c>
      <c r="B496">
        <v>56.5</v>
      </c>
    </row>
    <row r="497" spans="1:2" x14ac:dyDescent="0.25">
      <c r="A497">
        <v>791.5040283203125</v>
      </c>
      <c r="B497">
        <v>41.25</v>
      </c>
    </row>
    <row r="498" spans="1:2" x14ac:dyDescent="0.25">
      <c r="A498">
        <v>791.51702880859375</v>
      </c>
      <c r="B498">
        <v>37.25</v>
      </c>
    </row>
    <row r="499" spans="1:2" x14ac:dyDescent="0.25">
      <c r="A499">
        <v>791.52899169921875</v>
      </c>
      <c r="B499">
        <v>26.5</v>
      </c>
    </row>
    <row r="500" spans="1:2" x14ac:dyDescent="0.25">
      <c r="A500">
        <v>791.541015625</v>
      </c>
      <c r="B500">
        <v>10</v>
      </c>
    </row>
    <row r="501" spans="1:2" x14ac:dyDescent="0.25">
      <c r="A501">
        <v>791.552978515625</v>
      </c>
      <c r="B501">
        <v>19.5</v>
      </c>
    </row>
    <row r="502" spans="1:2" x14ac:dyDescent="0.25">
      <c r="A502">
        <v>791.56597900390625</v>
      </c>
      <c r="B502">
        <v>52.5</v>
      </c>
    </row>
    <row r="503" spans="1:2" x14ac:dyDescent="0.25">
      <c r="A503">
        <v>791.5780029296875</v>
      </c>
      <c r="B503">
        <v>64</v>
      </c>
    </row>
    <row r="504" spans="1:2" x14ac:dyDescent="0.25">
      <c r="A504">
        <v>791.59002685546875</v>
      </c>
      <c r="B504">
        <v>47.5</v>
      </c>
    </row>
    <row r="505" spans="1:2" x14ac:dyDescent="0.25">
      <c r="A505">
        <v>791.60302734375</v>
      </c>
      <c r="B505">
        <v>38.75</v>
      </c>
    </row>
    <row r="506" spans="1:2" x14ac:dyDescent="0.25">
      <c r="A506">
        <v>791.614990234375</v>
      </c>
      <c r="B506">
        <v>37.5</v>
      </c>
    </row>
    <row r="507" spans="1:2" x14ac:dyDescent="0.25">
      <c r="A507">
        <v>791.62701416015625</v>
      </c>
      <c r="B507">
        <v>36.5</v>
      </c>
    </row>
    <row r="508" spans="1:2" x14ac:dyDescent="0.25">
      <c r="A508">
        <v>791.63897705078125</v>
      </c>
      <c r="B508">
        <v>41</v>
      </c>
    </row>
    <row r="509" spans="1:2" x14ac:dyDescent="0.25">
      <c r="A509">
        <v>791.6519775390625</v>
      </c>
      <c r="B509">
        <v>58</v>
      </c>
    </row>
    <row r="510" spans="1:2" x14ac:dyDescent="0.25">
      <c r="A510">
        <v>791.66400146484375</v>
      </c>
      <c r="B510">
        <v>77.75</v>
      </c>
    </row>
    <row r="511" spans="1:2" x14ac:dyDescent="0.25">
      <c r="A511">
        <v>791.676025390625</v>
      </c>
      <c r="B511">
        <v>74</v>
      </c>
    </row>
    <row r="512" spans="1:2" x14ac:dyDescent="0.25">
      <c r="A512">
        <v>791.68902587890625</v>
      </c>
      <c r="B512">
        <v>73.75</v>
      </c>
    </row>
    <row r="513" spans="1:2" x14ac:dyDescent="0.25">
      <c r="A513">
        <v>791.70098876953125</v>
      </c>
      <c r="B513">
        <v>100.19999694824219</v>
      </c>
    </row>
    <row r="514" spans="1:2" x14ac:dyDescent="0.25">
      <c r="A514">
        <v>791.7130126953125</v>
      </c>
      <c r="B514">
        <v>109.69999694824219</v>
      </c>
    </row>
    <row r="515" spans="1:2" x14ac:dyDescent="0.25">
      <c r="A515">
        <v>791.7249755859375</v>
      </c>
      <c r="B515">
        <v>84.75</v>
      </c>
    </row>
    <row r="516" spans="1:2" x14ac:dyDescent="0.25">
      <c r="A516">
        <v>791.73797607421875</v>
      </c>
      <c r="B516">
        <v>75.75</v>
      </c>
    </row>
    <row r="517" spans="1:2" x14ac:dyDescent="0.25">
      <c r="A517">
        <v>791.75</v>
      </c>
      <c r="B517">
        <v>86</v>
      </c>
    </row>
    <row r="518" spans="1:2" x14ac:dyDescent="0.25">
      <c r="A518">
        <v>791.76202392578125</v>
      </c>
      <c r="B518">
        <v>86</v>
      </c>
    </row>
    <row r="519" spans="1:2" x14ac:dyDescent="0.25">
      <c r="A519">
        <v>791.7750244140625</v>
      </c>
      <c r="B519">
        <v>104.30000305175781</v>
      </c>
    </row>
    <row r="520" spans="1:2" x14ac:dyDescent="0.25">
      <c r="A520">
        <v>791.7869873046875</v>
      </c>
      <c r="B520">
        <v>140.30000305175781</v>
      </c>
    </row>
    <row r="521" spans="1:2" x14ac:dyDescent="0.25">
      <c r="A521">
        <v>791.79901123046875</v>
      </c>
      <c r="B521">
        <v>150.19999694824219</v>
      </c>
    </row>
    <row r="522" spans="1:2" x14ac:dyDescent="0.25">
      <c r="A522">
        <v>791.81097412109375</v>
      </c>
      <c r="B522">
        <v>144.5</v>
      </c>
    </row>
    <row r="523" spans="1:2" x14ac:dyDescent="0.25">
      <c r="A523">
        <v>791.823974609375</v>
      </c>
      <c r="B523">
        <v>147</v>
      </c>
    </row>
    <row r="524" spans="1:2" x14ac:dyDescent="0.25">
      <c r="A524">
        <v>791.83599853515625</v>
      </c>
      <c r="B524">
        <v>130.5</v>
      </c>
    </row>
    <row r="525" spans="1:2" x14ac:dyDescent="0.25">
      <c r="A525">
        <v>791.8480224609375</v>
      </c>
      <c r="B525">
        <v>148.80000305175781</v>
      </c>
    </row>
    <row r="526" spans="1:2" x14ac:dyDescent="0.25">
      <c r="A526">
        <v>791.8599853515625</v>
      </c>
      <c r="B526">
        <v>325.5</v>
      </c>
    </row>
    <row r="527" spans="1:2" x14ac:dyDescent="0.25">
      <c r="A527">
        <v>791.87298583984375</v>
      </c>
      <c r="B527">
        <v>530.5</v>
      </c>
    </row>
    <row r="528" spans="1:2" x14ac:dyDescent="0.25">
      <c r="A528">
        <v>791.885009765625</v>
      </c>
      <c r="B528">
        <v>496.79998779296875</v>
      </c>
    </row>
    <row r="529" spans="1:2" x14ac:dyDescent="0.25">
      <c r="A529">
        <v>791.89697265625</v>
      </c>
      <c r="B529">
        <v>288.5</v>
      </c>
    </row>
    <row r="530" spans="1:2" x14ac:dyDescent="0.25">
      <c r="A530">
        <v>791.90997314453125</v>
      </c>
      <c r="B530">
        <v>127.80000305175781</v>
      </c>
    </row>
    <row r="531" spans="1:2" x14ac:dyDescent="0.25">
      <c r="A531">
        <v>791.9219970703125</v>
      </c>
      <c r="B531">
        <v>53.5</v>
      </c>
    </row>
    <row r="532" spans="1:2" x14ac:dyDescent="0.25">
      <c r="A532">
        <v>791.93402099609375</v>
      </c>
      <c r="B532">
        <v>28.5</v>
      </c>
    </row>
    <row r="533" spans="1:2" x14ac:dyDescent="0.25">
      <c r="A533">
        <v>791.947021484375</v>
      </c>
      <c r="B533">
        <v>34.5</v>
      </c>
    </row>
    <row r="534" spans="1:2" x14ac:dyDescent="0.25">
      <c r="A534">
        <v>791.958984375</v>
      </c>
      <c r="B534">
        <v>30.25</v>
      </c>
    </row>
    <row r="535" spans="1:2" x14ac:dyDescent="0.25">
      <c r="A535">
        <v>791.97100830078125</v>
      </c>
      <c r="B535">
        <v>22.25</v>
      </c>
    </row>
    <row r="536" spans="1:2" x14ac:dyDescent="0.25">
      <c r="A536">
        <v>791.98297119140625</v>
      </c>
      <c r="B536">
        <v>34</v>
      </c>
    </row>
    <row r="537" spans="1:2" x14ac:dyDescent="0.25">
      <c r="A537">
        <v>791.9959716796875</v>
      </c>
      <c r="B537">
        <v>29.25</v>
      </c>
    </row>
    <row r="538" spans="1:2" x14ac:dyDescent="0.25">
      <c r="A538">
        <v>792.00799560546875</v>
      </c>
      <c r="B538">
        <v>9</v>
      </c>
    </row>
    <row r="539" spans="1:2" x14ac:dyDescent="0.25">
      <c r="A539">
        <v>792.02001953125</v>
      </c>
      <c r="B539">
        <v>0.5</v>
      </c>
    </row>
    <row r="540" spans="1:2" x14ac:dyDescent="0.25">
      <c r="A540">
        <v>792.04498291015625</v>
      </c>
      <c r="B540">
        <v>1.75</v>
      </c>
    </row>
    <row r="541" spans="1:2" x14ac:dyDescent="0.25">
      <c r="A541">
        <v>792.0570068359375</v>
      </c>
      <c r="B541">
        <v>7.5</v>
      </c>
    </row>
    <row r="542" spans="1:2" x14ac:dyDescent="0.25">
      <c r="A542">
        <v>792.0689697265625</v>
      </c>
      <c r="B542">
        <v>16.25</v>
      </c>
    </row>
    <row r="543" spans="1:2" x14ac:dyDescent="0.25">
      <c r="A543">
        <v>792.08197021484375</v>
      </c>
      <c r="B543">
        <v>40.75</v>
      </c>
    </row>
    <row r="544" spans="1:2" x14ac:dyDescent="0.25">
      <c r="A544">
        <v>792.093994140625</v>
      </c>
      <c r="B544">
        <v>93.5</v>
      </c>
    </row>
    <row r="545" spans="1:2" x14ac:dyDescent="0.25">
      <c r="A545">
        <v>792.10601806640625</v>
      </c>
      <c r="B545">
        <v>143</v>
      </c>
    </row>
    <row r="546" spans="1:2" x14ac:dyDescent="0.25">
      <c r="A546">
        <v>792.1190185546875</v>
      </c>
      <c r="B546">
        <v>139.80000305175781</v>
      </c>
    </row>
    <row r="547" spans="1:2" x14ac:dyDescent="0.25">
      <c r="A547">
        <v>792.1309814453125</v>
      </c>
      <c r="B547">
        <v>96.25</v>
      </c>
    </row>
    <row r="548" spans="1:2" x14ac:dyDescent="0.25">
      <c r="A548">
        <v>792.14300537109375</v>
      </c>
      <c r="B548">
        <v>71.75</v>
      </c>
    </row>
    <row r="549" spans="1:2" x14ac:dyDescent="0.25">
      <c r="A549">
        <v>792.155029296875</v>
      </c>
      <c r="B549">
        <v>74</v>
      </c>
    </row>
    <row r="550" spans="1:2" x14ac:dyDescent="0.25">
      <c r="A550">
        <v>792.16802978515625</v>
      </c>
      <c r="B550">
        <v>74.25</v>
      </c>
    </row>
    <row r="551" spans="1:2" x14ac:dyDescent="0.25">
      <c r="A551">
        <v>792.17999267578125</v>
      </c>
      <c r="B551">
        <v>69</v>
      </c>
    </row>
    <row r="552" spans="1:2" x14ac:dyDescent="0.25">
      <c r="A552">
        <v>792.1920166015625</v>
      </c>
      <c r="B552">
        <v>63</v>
      </c>
    </row>
    <row r="553" spans="1:2" x14ac:dyDescent="0.25">
      <c r="A553">
        <v>792.20501708984375</v>
      </c>
      <c r="B553">
        <v>51.75</v>
      </c>
    </row>
    <row r="554" spans="1:2" x14ac:dyDescent="0.25">
      <c r="A554">
        <v>792.21697998046875</v>
      </c>
      <c r="B554">
        <v>37.25</v>
      </c>
    </row>
    <row r="555" spans="1:2" x14ac:dyDescent="0.25">
      <c r="A555">
        <v>792.22900390625</v>
      </c>
      <c r="B555">
        <v>41.75</v>
      </c>
    </row>
    <row r="556" spans="1:2" x14ac:dyDescent="0.25">
      <c r="A556">
        <v>792.24102783203125</v>
      </c>
      <c r="B556">
        <v>96</v>
      </c>
    </row>
    <row r="557" spans="1:2" x14ac:dyDescent="0.25">
      <c r="A557">
        <v>792.2540283203125</v>
      </c>
      <c r="B557">
        <v>155.5</v>
      </c>
    </row>
    <row r="558" spans="1:2" x14ac:dyDescent="0.25">
      <c r="A558">
        <v>792.2659912109375</v>
      </c>
      <c r="B558">
        <v>139.5</v>
      </c>
    </row>
    <row r="559" spans="1:2" x14ac:dyDescent="0.25">
      <c r="A559">
        <v>792.27801513671875</v>
      </c>
      <c r="B559">
        <v>87.5</v>
      </c>
    </row>
    <row r="560" spans="1:2" x14ac:dyDescent="0.25">
      <c r="A560">
        <v>792.291015625</v>
      </c>
      <c r="B560">
        <v>53.75</v>
      </c>
    </row>
    <row r="561" spans="1:2" x14ac:dyDescent="0.25">
      <c r="A561">
        <v>792.302978515625</v>
      </c>
      <c r="B561">
        <v>55</v>
      </c>
    </row>
    <row r="562" spans="1:2" x14ac:dyDescent="0.25">
      <c r="A562">
        <v>792.31500244140625</v>
      </c>
      <c r="B562">
        <v>116.80000305175781</v>
      </c>
    </row>
    <row r="563" spans="1:2" x14ac:dyDescent="0.25">
      <c r="A563">
        <v>792.3270263671875</v>
      </c>
      <c r="B563">
        <v>186.69999694824219</v>
      </c>
    </row>
    <row r="564" spans="1:2" x14ac:dyDescent="0.25">
      <c r="A564">
        <v>792.34002685546875</v>
      </c>
      <c r="B564">
        <v>218</v>
      </c>
    </row>
    <row r="565" spans="1:2" x14ac:dyDescent="0.25">
      <c r="A565">
        <v>792.35198974609375</v>
      </c>
      <c r="B565">
        <v>258</v>
      </c>
    </row>
    <row r="566" spans="1:2" x14ac:dyDescent="0.25">
      <c r="A566">
        <v>792.364013671875</v>
      </c>
      <c r="B566">
        <v>288.79998779296875</v>
      </c>
    </row>
    <row r="567" spans="1:2" x14ac:dyDescent="0.25">
      <c r="A567">
        <v>792.37701416015625</v>
      </c>
      <c r="B567">
        <v>269.20001220703125</v>
      </c>
    </row>
    <row r="568" spans="1:2" x14ac:dyDescent="0.25">
      <c r="A568">
        <v>792.38897705078125</v>
      </c>
      <c r="B568">
        <v>213.5</v>
      </c>
    </row>
    <row r="569" spans="1:2" x14ac:dyDescent="0.25">
      <c r="A569">
        <v>792.4010009765625</v>
      </c>
      <c r="B569">
        <v>123.5</v>
      </c>
    </row>
    <row r="570" spans="1:2" x14ac:dyDescent="0.25">
      <c r="A570">
        <v>792.41302490234375</v>
      </c>
      <c r="B570">
        <v>75.25</v>
      </c>
    </row>
    <row r="571" spans="1:2" x14ac:dyDescent="0.25">
      <c r="A571">
        <v>792.426025390625</v>
      </c>
      <c r="B571">
        <v>82.25</v>
      </c>
    </row>
    <row r="572" spans="1:2" x14ac:dyDescent="0.25">
      <c r="A572">
        <v>792.43798828125</v>
      </c>
      <c r="B572">
        <v>69.5</v>
      </c>
    </row>
    <row r="573" spans="1:2" x14ac:dyDescent="0.25">
      <c r="A573">
        <v>792.45001220703125</v>
      </c>
      <c r="B573">
        <v>33.5</v>
      </c>
    </row>
    <row r="574" spans="1:2" x14ac:dyDescent="0.25">
      <c r="A574">
        <v>792.4630126953125</v>
      </c>
      <c r="B574">
        <v>20.25</v>
      </c>
    </row>
    <row r="575" spans="1:2" x14ac:dyDescent="0.25">
      <c r="A575">
        <v>792.4749755859375</v>
      </c>
      <c r="B575">
        <v>40.5</v>
      </c>
    </row>
    <row r="576" spans="1:2" x14ac:dyDescent="0.25">
      <c r="A576">
        <v>792.48699951171875</v>
      </c>
      <c r="B576">
        <v>55.5</v>
      </c>
    </row>
    <row r="577" spans="1:2" x14ac:dyDescent="0.25">
      <c r="A577">
        <v>792.4990234375</v>
      </c>
      <c r="B577">
        <v>44.5</v>
      </c>
    </row>
    <row r="578" spans="1:2" x14ac:dyDescent="0.25">
      <c r="A578">
        <v>792.51202392578125</v>
      </c>
      <c r="B578">
        <v>24.75</v>
      </c>
    </row>
    <row r="579" spans="1:2" x14ac:dyDescent="0.25">
      <c r="A579">
        <v>792.52398681640625</v>
      </c>
      <c r="B579">
        <v>25.5</v>
      </c>
    </row>
    <row r="580" spans="1:2" x14ac:dyDescent="0.25">
      <c r="A580">
        <v>792.5360107421875</v>
      </c>
      <c r="B580">
        <v>40.75</v>
      </c>
    </row>
    <row r="581" spans="1:2" x14ac:dyDescent="0.25">
      <c r="A581">
        <v>792.54901123046875</v>
      </c>
      <c r="B581">
        <v>45.25</v>
      </c>
    </row>
    <row r="582" spans="1:2" x14ac:dyDescent="0.25">
      <c r="A582">
        <v>792.56097412109375</v>
      </c>
      <c r="B582">
        <v>30.25</v>
      </c>
    </row>
    <row r="583" spans="1:2" x14ac:dyDescent="0.25">
      <c r="A583">
        <v>792.572998046875</v>
      </c>
      <c r="B583">
        <v>15</v>
      </c>
    </row>
    <row r="584" spans="1:2" x14ac:dyDescent="0.25">
      <c r="A584">
        <v>792.58599853515625</v>
      </c>
      <c r="B584">
        <v>46.5</v>
      </c>
    </row>
    <row r="585" spans="1:2" x14ac:dyDescent="0.25">
      <c r="A585">
        <v>792.5980224609375</v>
      </c>
      <c r="B585">
        <v>84</v>
      </c>
    </row>
    <row r="586" spans="1:2" x14ac:dyDescent="0.25">
      <c r="A586">
        <v>792.6099853515625</v>
      </c>
      <c r="B586">
        <v>75.25</v>
      </c>
    </row>
    <row r="587" spans="1:2" x14ac:dyDescent="0.25">
      <c r="A587">
        <v>792.62200927734375</v>
      </c>
      <c r="B587">
        <v>62.25</v>
      </c>
    </row>
    <row r="588" spans="1:2" x14ac:dyDescent="0.25">
      <c r="A588">
        <v>792.635009765625</v>
      </c>
      <c r="B588">
        <v>44.5</v>
      </c>
    </row>
    <row r="589" spans="1:2" x14ac:dyDescent="0.25">
      <c r="A589">
        <v>792.64697265625</v>
      </c>
      <c r="B589">
        <v>39.5</v>
      </c>
    </row>
    <row r="590" spans="1:2" x14ac:dyDescent="0.25">
      <c r="A590">
        <v>792.65899658203125</v>
      </c>
      <c r="B590">
        <v>66.25</v>
      </c>
    </row>
    <row r="591" spans="1:2" x14ac:dyDescent="0.25">
      <c r="A591">
        <v>792.6719970703125</v>
      </c>
      <c r="B591">
        <v>80.25</v>
      </c>
    </row>
    <row r="592" spans="1:2" x14ac:dyDescent="0.25">
      <c r="A592">
        <v>792.68402099609375</v>
      </c>
      <c r="B592">
        <v>85</v>
      </c>
    </row>
    <row r="593" spans="1:2" x14ac:dyDescent="0.25">
      <c r="A593">
        <v>792.69598388671875</v>
      </c>
      <c r="B593">
        <v>85.75</v>
      </c>
    </row>
    <row r="594" spans="1:2" x14ac:dyDescent="0.25">
      <c r="A594">
        <v>792.7080078125</v>
      </c>
      <c r="B594">
        <v>54.5</v>
      </c>
    </row>
    <row r="595" spans="1:2" x14ac:dyDescent="0.25">
      <c r="A595">
        <v>792.72100830078125</v>
      </c>
      <c r="B595">
        <v>18.5</v>
      </c>
    </row>
    <row r="596" spans="1:2" x14ac:dyDescent="0.25">
      <c r="A596">
        <v>792.73297119140625</v>
      </c>
      <c r="B596">
        <v>26.5</v>
      </c>
    </row>
    <row r="597" spans="1:2" x14ac:dyDescent="0.25">
      <c r="A597">
        <v>792.7449951171875</v>
      </c>
      <c r="B597">
        <v>78.75</v>
      </c>
    </row>
    <row r="598" spans="1:2" x14ac:dyDescent="0.25">
      <c r="A598">
        <v>792.75799560546875</v>
      </c>
      <c r="B598">
        <v>107.69999694824219</v>
      </c>
    </row>
    <row r="599" spans="1:2" x14ac:dyDescent="0.25">
      <c r="A599">
        <v>792.77001953125</v>
      </c>
      <c r="B599">
        <v>72</v>
      </c>
    </row>
    <row r="600" spans="1:2" x14ac:dyDescent="0.25">
      <c r="A600">
        <v>792.781982421875</v>
      </c>
      <c r="B600">
        <v>57</v>
      </c>
    </row>
    <row r="601" spans="1:2" x14ac:dyDescent="0.25">
      <c r="A601">
        <v>792.79400634765625</v>
      </c>
      <c r="B601">
        <v>134.30000305175781</v>
      </c>
    </row>
    <row r="602" spans="1:2" x14ac:dyDescent="0.25">
      <c r="A602">
        <v>792.8070068359375</v>
      </c>
      <c r="B602">
        <v>223.19999694824219</v>
      </c>
    </row>
    <row r="603" spans="1:2" x14ac:dyDescent="0.25">
      <c r="A603">
        <v>792.8189697265625</v>
      </c>
      <c r="B603">
        <v>232</v>
      </c>
    </row>
    <row r="604" spans="1:2" x14ac:dyDescent="0.25">
      <c r="A604">
        <v>792.83099365234375</v>
      </c>
      <c r="B604">
        <v>232.80000305175781</v>
      </c>
    </row>
    <row r="605" spans="1:2" x14ac:dyDescent="0.25">
      <c r="A605">
        <v>792.843994140625</v>
      </c>
      <c r="B605">
        <v>270</v>
      </c>
    </row>
    <row r="606" spans="1:2" x14ac:dyDescent="0.25">
      <c r="A606">
        <v>792.85601806640625</v>
      </c>
      <c r="B606">
        <v>280.5</v>
      </c>
    </row>
    <row r="607" spans="1:2" x14ac:dyDescent="0.25">
      <c r="A607">
        <v>792.86798095703125</v>
      </c>
      <c r="B607">
        <v>246.69999694824219</v>
      </c>
    </row>
    <row r="608" spans="1:2" x14ac:dyDescent="0.25">
      <c r="A608">
        <v>792.8809814453125</v>
      </c>
      <c r="B608">
        <v>188.30000305175781</v>
      </c>
    </row>
    <row r="609" spans="1:2" x14ac:dyDescent="0.25">
      <c r="A609">
        <v>792.89300537109375</v>
      </c>
      <c r="B609">
        <v>116</v>
      </c>
    </row>
    <row r="610" spans="1:2" x14ac:dyDescent="0.25">
      <c r="A610">
        <v>792.905029296875</v>
      </c>
      <c r="B610">
        <v>50</v>
      </c>
    </row>
    <row r="611" spans="1:2" x14ac:dyDescent="0.25">
      <c r="A611">
        <v>792.9169921875</v>
      </c>
      <c r="B611">
        <v>47.75</v>
      </c>
    </row>
    <row r="612" spans="1:2" x14ac:dyDescent="0.25">
      <c r="A612">
        <v>792.92999267578125</v>
      </c>
      <c r="B612">
        <v>64</v>
      </c>
    </row>
    <row r="613" spans="1:2" x14ac:dyDescent="0.25">
      <c r="A613">
        <v>792.9420166015625</v>
      </c>
      <c r="B613">
        <v>34.75</v>
      </c>
    </row>
    <row r="614" spans="1:2" x14ac:dyDescent="0.25">
      <c r="A614">
        <v>792.9539794921875</v>
      </c>
      <c r="B614">
        <v>10.5</v>
      </c>
    </row>
    <row r="615" spans="1:2" x14ac:dyDescent="0.25">
      <c r="A615">
        <v>792.96697998046875</v>
      </c>
      <c r="B615">
        <v>4.5</v>
      </c>
    </row>
    <row r="616" spans="1:2" x14ac:dyDescent="0.25">
      <c r="A616">
        <v>792.97900390625</v>
      </c>
      <c r="B616">
        <v>3.5</v>
      </c>
    </row>
    <row r="617" spans="1:2" x14ac:dyDescent="0.25">
      <c r="A617">
        <v>792.99102783203125</v>
      </c>
      <c r="B617">
        <v>8</v>
      </c>
    </row>
    <row r="618" spans="1:2" x14ac:dyDescent="0.25">
      <c r="A618">
        <v>793.00299072265625</v>
      </c>
      <c r="B618">
        <v>8.75</v>
      </c>
    </row>
    <row r="619" spans="1:2" x14ac:dyDescent="0.25">
      <c r="A619">
        <v>793.0159912109375</v>
      </c>
      <c r="B619">
        <v>5.5</v>
      </c>
    </row>
    <row r="620" spans="1:2" x14ac:dyDescent="0.25">
      <c r="A620">
        <v>793.02801513671875</v>
      </c>
      <c r="B620">
        <v>1.75</v>
      </c>
    </row>
    <row r="621" spans="1:2" x14ac:dyDescent="0.25">
      <c r="A621">
        <v>793.03997802734375</v>
      </c>
      <c r="B621">
        <v>0</v>
      </c>
    </row>
    <row r="622" spans="1:2" x14ac:dyDescent="0.25">
      <c r="A622">
        <v>793.052978515625</v>
      </c>
      <c r="B622">
        <v>2.75</v>
      </c>
    </row>
    <row r="623" spans="1:2" x14ac:dyDescent="0.25">
      <c r="A623">
        <v>793.06500244140625</v>
      </c>
      <c r="B623">
        <v>12.5</v>
      </c>
    </row>
    <row r="624" spans="1:2" x14ac:dyDescent="0.25">
      <c r="A624">
        <v>793.0770263671875</v>
      </c>
      <c r="B624">
        <v>23.75</v>
      </c>
    </row>
    <row r="625" spans="1:2" x14ac:dyDescent="0.25">
      <c r="A625">
        <v>793.09002685546875</v>
      </c>
      <c r="B625">
        <v>36</v>
      </c>
    </row>
    <row r="626" spans="1:2" x14ac:dyDescent="0.25">
      <c r="A626">
        <v>793.10198974609375</v>
      </c>
      <c r="B626">
        <v>47.75</v>
      </c>
    </row>
    <row r="627" spans="1:2" x14ac:dyDescent="0.25">
      <c r="A627">
        <v>793.114013671875</v>
      </c>
      <c r="B627">
        <v>49</v>
      </c>
    </row>
    <row r="628" spans="1:2" x14ac:dyDescent="0.25">
      <c r="A628">
        <v>793.1259765625</v>
      </c>
      <c r="B628">
        <v>65</v>
      </c>
    </row>
    <row r="629" spans="1:2" x14ac:dyDescent="0.25">
      <c r="A629">
        <v>793.13897705078125</v>
      </c>
      <c r="B629">
        <v>99</v>
      </c>
    </row>
    <row r="630" spans="1:2" x14ac:dyDescent="0.25">
      <c r="A630">
        <v>793.1510009765625</v>
      </c>
      <c r="B630">
        <v>94</v>
      </c>
    </row>
    <row r="631" spans="1:2" x14ac:dyDescent="0.25">
      <c r="A631">
        <v>793.16302490234375</v>
      </c>
      <c r="B631">
        <v>57.25</v>
      </c>
    </row>
    <row r="632" spans="1:2" x14ac:dyDescent="0.25">
      <c r="A632">
        <v>793.176025390625</v>
      </c>
      <c r="B632">
        <v>32.25</v>
      </c>
    </row>
    <row r="633" spans="1:2" x14ac:dyDescent="0.25">
      <c r="A633">
        <v>793.18798828125</v>
      </c>
      <c r="B633">
        <v>40.5</v>
      </c>
    </row>
    <row r="634" spans="1:2" x14ac:dyDescent="0.25">
      <c r="A634">
        <v>793.20001220703125</v>
      </c>
      <c r="B634">
        <v>69</v>
      </c>
    </row>
    <row r="635" spans="1:2" x14ac:dyDescent="0.25">
      <c r="A635">
        <v>793.21197509765625</v>
      </c>
      <c r="B635">
        <v>51.75</v>
      </c>
    </row>
    <row r="636" spans="1:2" x14ac:dyDescent="0.25">
      <c r="A636">
        <v>793.2249755859375</v>
      </c>
      <c r="B636">
        <v>11.5</v>
      </c>
    </row>
    <row r="637" spans="1:2" x14ac:dyDescent="0.25">
      <c r="A637">
        <v>793.23699951171875</v>
      </c>
      <c r="B637">
        <v>21.5</v>
      </c>
    </row>
    <row r="638" spans="1:2" x14ac:dyDescent="0.25">
      <c r="A638">
        <v>793.2490234375</v>
      </c>
      <c r="B638">
        <v>99.25</v>
      </c>
    </row>
    <row r="639" spans="1:2" x14ac:dyDescent="0.25">
      <c r="A639">
        <v>793.26202392578125</v>
      </c>
      <c r="B639">
        <v>215.80000305175781</v>
      </c>
    </row>
    <row r="640" spans="1:2" x14ac:dyDescent="0.25">
      <c r="A640">
        <v>793.27398681640625</v>
      </c>
      <c r="B640">
        <v>275</v>
      </c>
    </row>
    <row r="641" spans="1:2" x14ac:dyDescent="0.25">
      <c r="A641">
        <v>793.2860107421875</v>
      </c>
      <c r="B641">
        <v>248.69999694824219</v>
      </c>
    </row>
    <row r="642" spans="1:2" x14ac:dyDescent="0.25">
      <c r="A642">
        <v>793.29901123046875</v>
      </c>
      <c r="B642">
        <v>225.69999694824219</v>
      </c>
    </row>
    <row r="643" spans="1:2" x14ac:dyDescent="0.25">
      <c r="A643">
        <v>793.31097412109375</v>
      </c>
      <c r="B643">
        <v>207.5</v>
      </c>
    </row>
    <row r="644" spans="1:2" x14ac:dyDescent="0.25">
      <c r="A644">
        <v>793.322998046875</v>
      </c>
      <c r="B644">
        <v>209.80000305175781</v>
      </c>
    </row>
    <row r="645" spans="1:2" x14ac:dyDescent="0.25">
      <c r="A645">
        <v>793.33502197265625</v>
      </c>
      <c r="B645">
        <v>272.79998779296875</v>
      </c>
    </row>
    <row r="646" spans="1:2" x14ac:dyDescent="0.25">
      <c r="A646">
        <v>793.3480224609375</v>
      </c>
      <c r="B646">
        <v>287.70001220703125</v>
      </c>
    </row>
    <row r="647" spans="1:2" x14ac:dyDescent="0.25">
      <c r="A647">
        <v>793.3599853515625</v>
      </c>
      <c r="B647">
        <v>233.30000305175781</v>
      </c>
    </row>
    <row r="648" spans="1:2" x14ac:dyDescent="0.25">
      <c r="A648">
        <v>793.37200927734375</v>
      </c>
      <c r="B648">
        <v>196</v>
      </c>
    </row>
    <row r="649" spans="1:2" x14ac:dyDescent="0.25">
      <c r="A649">
        <v>793.385009765625</v>
      </c>
      <c r="B649">
        <v>173</v>
      </c>
    </row>
    <row r="650" spans="1:2" x14ac:dyDescent="0.25">
      <c r="A650">
        <v>793.39697265625</v>
      </c>
      <c r="B650">
        <v>124.19999694824219</v>
      </c>
    </row>
    <row r="651" spans="1:2" x14ac:dyDescent="0.25">
      <c r="A651">
        <v>793.40899658203125</v>
      </c>
      <c r="B651">
        <v>58.5</v>
      </c>
    </row>
    <row r="652" spans="1:2" x14ac:dyDescent="0.25">
      <c r="A652">
        <v>793.4219970703125</v>
      </c>
      <c r="B652">
        <v>13.25</v>
      </c>
    </row>
    <row r="653" spans="1:2" x14ac:dyDescent="0.25">
      <c r="A653">
        <v>793.43402099609375</v>
      </c>
      <c r="B653">
        <v>3.5</v>
      </c>
    </row>
    <row r="654" spans="1:2" x14ac:dyDescent="0.25">
      <c r="A654">
        <v>793.44598388671875</v>
      </c>
      <c r="B654">
        <v>18.75</v>
      </c>
    </row>
    <row r="655" spans="1:2" x14ac:dyDescent="0.25">
      <c r="A655">
        <v>793.4580078125</v>
      </c>
      <c r="B655">
        <v>32</v>
      </c>
    </row>
    <row r="656" spans="1:2" x14ac:dyDescent="0.25">
      <c r="A656">
        <v>793.47100830078125</v>
      </c>
      <c r="B656">
        <v>22.25</v>
      </c>
    </row>
    <row r="657" spans="1:2" x14ac:dyDescent="0.25">
      <c r="A657">
        <v>793.48297119140625</v>
      </c>
      <c r="B657">
        <v>9</v>
      </c>
    </row>
    <row r="658" spans="1:2" x14ac:dyDescent="0.25">
      <c r="A658">
        <v>793.4949951171875</v>
      </c>
      <c r="B658">
        <v>6.75</v>
      </c>
    </row>
    <row r="659" spans="1:2" x14ac:dyDescent="0.25">
      <c r="A659">
        <v>793.50799560546875</v>
      </c>
      <c r="B659">
        <v>3.5</v>
      </c>
    </row>
    <row r="660" spans="1:2" x14ac:dyDescent="0.25">
      <c r="A660">
        <v>793.52001953125</v>
      </c>
      <c r="B660">
        <v>0.25</v>
      </c>
    </row>
    <row r="661" spans="1:2" x14ac:dyDescent="0.25">
      <c r="A661">
        <v>793.531982421875</v>
      </c>
      <c r="B661">
        <v>4.75</v>
      </c>
    </row>
    <row r="662" spans="1:2" x14ac:dyDescent="0.25">
      <c r="A662">
        <v>793.54400634765625</v>
      </c>
      <c r="B662">
        <v>19</v>
      </c>
    </row>
    <row r="663" spans="1:2" x14ac:dyDescent="0.25">
      <c r="A663">
        <v>793.5570068359375</v>
      </c>
      <c r="B663">
        <v>24.5</v>
      </c>
    </row>
    <row r="664" spans="1:2" x14ac:dyDescent="0.25">
      <c r="A664">
        <v>793.5689697265625</v>
      </c>
      <c r="B664">
        <v>30.75</v>
      </c>
    </row>
    <row r="665" spans="1:2" x14ac:dyDescent="0.25">
      <c r="A665">
        <v>793.58099365234375</v>
      </c>
      <c r="B665">
        <v>41.25</v>
      </c>
    </row>
    <row r="666" spans="1:2" x14ac:dyDescent="0.25">
      <c r="A666">
        <v>793.593994140625</v>
      </c>
      <c r="B666">
        <v>27.75</v>
      </c>
    </row>
    <row r="667" spans="1:2" x14ac:dyDescent="0.25">
      <c r="A667">
        <v>793.60601806640625</v>
      </c>
      <c r="B667">
        <v>18</v>
      </c>
    </row>
    <row r="668" spans="1:2" x14ac:dyDescent="0.25">
      <c r="A668">
        <v>793.61798095703125</v>
      </c>
      <c r="B668">
        <v>18.25</v>
      </c>
    </row>
    <row r="669" spans="1:2" x14ac:dyDescent="0.25">
      <c r="A669">
        <v>793.6309814453125</v>
      </c>
      <c r="B669">
        <v>21.5</v>
      </c>
    </row>
    <row r="670" spans="1:2" x14ac:dyDescent="0.25">
      <c r="A670">
        <v>793.64300537109375</v>
      </c>
      <c r="B670">
        <v>40</v>
      </c>
    </row>
    <row r="671" spans="1:2" x14ac:dyDescent="0.25">
      <c r="A671">
        <v>793.655029296875</v>
      </c>
      <c r="B671">
        <v>56</v>
      </c>
    </row>
    <row r="672" spans="1:2" x14ac:dyDescent="0.25">
      <c r="A672">
        <v>793.6669921875</v>
      </c>
      <c r="B672">
        <v>64.25</v>
      </c>
    </row>
    <row r="673" spans="1:2" x14ac:dyDescent="0.25">
      <c r="A673">
        <v>793.67999267578125</v>
      </c>
      <c r="B673">
        <v>67.25</v>
      </c>
    </row>
    <row r="674" spans="1:2" x14ac:dyDescent="0.25">
      <c r="A674">
        <v>793.6920166015625</v>
      </c>
      <c r="B674">
        <v>50.5</v>
      </c>
    </row>
    <row r="675" spans="1:2" x14ac:dyDescent="0.25">
      <c r="A675">
        <v>793.7039794921875</v>
      </c>
      <c r="B675">
        <v>21.75</v>
      </c>
    </row>
    <row r="676" spans="1:2" x14ac:dyDescent="0.25">
      <c r="A676">
        <v>793.71697998046875</v>
      </c>
      <c r="B676">
        <v>28</v>
      </c>
    </row>
    <row r="677" spans="1:2" x14ac:dyDescent="0.25">
      <c r="A677">
        <v>793.72900390625</v>
      </c>
      <c r="B677">
        <v>79.25</v>
      </c>
    </row>
    <row r="678" spans="1:2" x14ac:dyDescent="0.25">
      <c r="A678">
        <v>793.74102783203125</v>
      </c>
      <c r="B678">
        <v>112.5</v>
      </c>
    </row>
    <row r="679" spans="1:2" x14ac:dyDescent="0.25">
      <c r="A679">
        <v>793.7540283203125</v>
      </c>
      <c r="B679">
        <v>118.80000305175781</v>
      </c>
    </row>
    <row r="680" spans="1:2" x14ac:dyDescent="0.25">
      <c r="A680">
        <v>793.7659912109375</v>
      </c>
      <c r="B680">
        <v>113.80000305175781</v>
      </c>
    </row>
    <row r="681" spans="1:2" x14ac:dyDescent="0.25">
      <c r="A681">
        <v>793.77801513671875</v>
      </c>
      <c r="B681">
        <v>132.69999694824219</v>
      </c>
    </row>
    <row r="682" spans="1:2" x14ac:dyDescent="0.25">
      <c r="A682">
        <v>793.78997802734375</v>
      </c>
      <c r="B682">
        <v>221.69999694824219</v>
      </c>
    </row>
    <row r="683" spans="1:2" x14ac:dyDescent="0.25">
      <c r="A683">
        <v>793.802978515625</v>
      </c>
      <c r="B683">
        <v>290.79998779296875</v>
      </c>
    </row>
    <row r="684" spans="1:2" x14ac:dyDescent="0.25">
      <c r="A684">
        <v>793.81500244140625</v>
      </c>
      <c r="B684">
        <v>522.29998779296875</v>
      </c>
    </row>
    <row r="685" spans="1:2" x14ac:dyDescent="0.25">
      <c r="A685">
        <v>793.8270263671875</v>
      </c>
      <c r="B685">
        <v>1026</v>
      </c>
    </row>
    <row r="686" spans="1:2" x14ac:dyDescent="0.25">
      <c r="A686">
        <v>793.84002685546875</v>
      </c>
      <c r="B686">
        <v>1267</v>
      </c>
    </row>
    <row r="687" spans="1:2" x14ac:dyDescent="0.25">
      <c r="A687">
        <v>793.85198974609375</v>
      </c>
      <c r="B687">
        <v>989.29998779296875</v>
      </c>
    </row>
    <row r="688" spans="1:2" x14ac:dyDescent="0.25">
      <c r="A688">
        <v>793.864013671875</v>
      </c>
      <c r="B688">
        <v>549.20001220703125</v>
      </c>
    </row>
    <row r="689" spans="1:2" x14ac:dyDescent="0.25">
      <c r="A689">
        <v>793.87701416015625</v>
      </c>
      <c r="B689">
        <v>261.5</v>
      </c>
    </row>
    <row r="690" spans="1:2" x14ac:dyDescent="0.25">
      <c r="A690">
        <v>793.88897705078125</v>
      </c>
      <c r="B690">
        <v>188.30000305175781</v>
      </c>
    </row>
    <row r="691" spans="1:2" x14ac:dyDescent="0.25">
      <c r="A691">
        <v>793.9010009765625</v>
      </c>
      <c r="B691">
        <v>176</v>
      </c>
    </row>
    <row r="692" spans="1:2" x14ac:dyDescent="0.25">
      <c r="A692">
        <v>793.91302490234375</v>
      </c>
      <c r="B692">
        <v>97.25</v>
      </c>
    </row>
    <row r="693" spans="1:2" x14ac:dyDescent="0.25">
      <c r="A693">
        <v>793.926025390625</v>
      </c>
      <c r="B693">
        <v>28.25</v>
      </c>
    </row>
    <row r="694" spans="1:2" x14ac:dyDescent="0.25">
      <c r="A694">
        <v>793.93798828125</v>
      </c>
      <c r="B694">
        <v>11</v>
      </c>
    </row>
    <row r="695" spans="1:2" x14ac:dyDescent="0.25">
      <c r="A695">
        <v>793.95001220703125</v>
      </c>
      <c r="B695">
        <v>12.5</v>
      </c>
    </row>
    <row r="696" spans="1:2" x14ac:dyDescent="0.25">
      <c r="A696">
        <v>793.9630126953125</v>
      </c>
      <c r="B696">
        <v>15.5</v>
      </c>
    </row>
    <row r="697" spans="1:2" x14ac:dyDescent="0.25">
      <c r="A697">
        <v>793.9749755859375</v>
      </c>
      <c r="B697">
        <v>9.25</v>
      </c>
    </row>
    <row r="698" spans="1:2" x14ac:dyDescent="0.25">
      <c r="A698">
        <v>793.98699951171875</v>
      </c>
      <c r="B698">
        <v>2.25</v>
      </c>
    </row>
    <row r="699" spans="1:2" x14ac:dyDescent="0.25">
      <c r="A699">
        <v>794</v>
      </c>
      <c r="B699">
        <v>3</v>
      </c>
    </row>
    <row r="700" spans="1:2" x14ac:dyDescent="0.25">
      <c r="A700">
        <v>794.01202392578125</v>
      </c>
      <c r="B700">
        <v>7</v>
      </c>
    </row>
    <row r="701" spans="1:2" x14ac:dyDescent="0.25">
      <c r="A701">
        <v>794.02398681640625</v>
      </c>
      <c r="B701">
        <v>5</v>
      </c>
    </row>
    <row r="702" spans="1:2" x14ac:dyDescent="0.25">
      <c r="A702">
        <v>794.0360107421875</v>
      </c>
      <c r="B702">
        <v>10.25</v>
      </c>
    </row>
    <row r="703" spans="1:2" x14ac:dyDescent="0.25">
      <c r="A703">
        <v>794.04901123046875</v>
      </c>
      <c r="B703">
        <v>44.25</v>
      </c>
    </row>
    <row r="704" spans="1:2" x14ac:dyDescent="0.25">
      <c r="A704">
        <v>794.06097412109375</v>
      </c>
      <c r="B704">
        <v>79.5</v>
      </c>
    </row>
    <row r="705" spans="1:2" x14ac:dyDescent="0.25">
      <c r="A705">
        <v>794.072998046875</v>
      </c>
      <c r="B705">
        <v>73.25</v>
      </c>
    </row>
    <row r="706" spans="1:2" x14ac:dyDescent="0.25">
      <c r="A706">
        <v>794.08599853515625</v>
      </c>
      <c r="B706">
        <v>39</v>
      </c>
    </row>
    <row r="707" spans="1:2" x14ac:dyDescent="0.25">
      <c r="A707">
        <v>794.0980224609375</v>
      </c>
      <c r="B707">
        <v>29</v>
      </c>
    </row>
    <row r="708" spans="1:2" x14ac:dyDescent="0.25">
      <c r="A708">
        <v>794.1099853515625</v>
      </c>
      <c r="B708">
        <v>48.5</v>
      </c>
    </row>
    <row r="709" spans="1:2" x14ac:dyDescent="0.25">
      <c r="A709">
        <v>794.12298583984375</v>
      </c>
      <c r="B709">
        <v>55.5</v>
      </c>
    </row>
    <row r="710" spans="1:2" x14ac:dyDescent="0.25">
      <c r="A710">
        <v>794.135009765625</v>
      </c>
      <c r="B710">
        <v>50.5</v>
      </c>
    </row>
    <row r="711" spans="1:2" x14ac:dyDescent="0.25">
      <c r="A711">
        <v>794.14697265625</v>
      </c>
      <c r="B711">
        <v>40.5</v>
      </c>
    </row>
    <row r="712" spans="1:2" x14ac:dyDescent="0.25">
      <c r="A712">
        <v>794.15899658203125</v>
      </c>
      <c r="B712">
        <v>30.75</v>
      </c>
    </row>
    <row r="713" spans="1:2" x14ac:dyDescent="0.25">
      <c r="A713">
        <v>794.1719970703125</v>
      </c>
      <c r="B713">
        <v>31.75</v>
      </c>
    </row>
    <row r="714" spans="1:2" x14ac:dyDescent="0.25">
      <c r="A714">
        <v>794.18402099609375</v>
      </c>
      <c r="B714">
        <v>55.25</v>
      </c>
    </row>
    <row r="715" spans="1:2" x14ac:dyDescent="0.25">
      <c r="A715">
        <v>794.19598388671875</v>
      </c>
      <c r="B715">
        <v>86.5</v>
      </c>
    </row>
    <row r="716" spans="1:2" x14ac:dyDescent="0.25">
      <c r="A716">
        <v>794.208984375</v>
      </c>
      <c r="B716">
        <v>88</v>
      </c>
    </row>
    <row r="717" spans="1:2" x14ac:dyDescent="0.25">
      <c r="A717">
        <v>794.22100830078125</v>
      </c>
      <c r="B717">
        <v>98</v>
      </c>
    </row>
    <row r="718" spans="1:2" x14ac:dyDescent="0.25">
      <c r="A718">
        <v>794.23297119140625</v>
      </c>
      <c r="B718">
        <v>115.5</v>
      </c>
    </row>
    <row r="719" spans="1:2" x14ac:dyDescent="0.25">
      <c r="A719">
        <v>794.2459716796875</v>
      </c>
      <c r="B719">
        <v>120.5</v>
      </c>
    </row>
    <row r="720" spans="1:2" x14ac:dyDescent="0.25">
      <c r="A720">
        <v>794.25799560546875</v>
      </c>
      <c r="B720">
        <v>118.5</v>
      </c>
    </row>
    <row r="721" spans="1:2" x14ac:dyDescent="0.25">
      <c r="A721">
        <v>794.27001953125</v>
      </c>
      <c r="B721">
        <v>110.69999694824219</v>
      </c>
    </row>
    <row r="722" spans="1:2" x14ac:dyDescent="0.25">
      <c r="A722">
        <v>794.28302001953125</v>
      </c>
      <c r="B722">
        <v>127.80000305175781</v>
      </c>
    </row>
    <row r="723" spans="1:2" x14ac:dyDescent="0.25">
      <c r="A723">
        <v>794.29498291015625</v>
      </c>
      <c r="B723">
        <v>149.80000305175781</v>
      </c>
    </row>
    <row r="724" spans="1:2" x14ac:dyDescent="0.25">
      <c r="A724">
        <v>794.3070068359375</v>
      </c>
      <c r="B724">
        <v>311.79998779296875</v>
      </c>
    </row>
    <row r="725" spans="1:2" x14ac:dyDescent="0.25">
      <c r="A725">
        <v>794.3189697265625</v>
      </c>
      <c r="B725">
        <v>710.5</v>
      </c>
    </row>
    <row r="726" spans="1:2" x14ac:dyDescent="0.25">
      <c r="A726">
        <v>794.33197021484375</v>
      </c>
      <c r="B726">
        <v>1157</v>
      </c>
    </row>
    <row r="727" spans="1:2" x14ac:dyDescent="0.25">
      <c r="A727">
        <v>794.343994140625</v>
      </c>
      <c r="B727">
        <v>1310</v>
      </c>
    </row>
    <row r="728" spans="1:2" x14ac:dyDescent="0.25">
      <c r="A728">
        <v>794.35601806640625</v>
      </c>
      <c r="B728">
        <v>1004</v>
      </c>
    </row>
    <row r="729" spans="1:2" x14ac:dyDescent="0.25">
      <c r="A729">
        <v>794.3690185546875</v>
      </c>
      <c r="B729">
        <v>605.79998779296875</v>
      </c>
    </row>
    <row r="730" spans="1:2" x14ac:dyDescent="0.25">
      <c r="A730">
        <v>794.3809814453125</v>
      </c>
      <c r="B730">
        <v>394.20001220703125</v>
      </c>
    </row>
    <row r="731" spans="1:2" x14ac:dyDescent="0.25">
      <c r="A731">
        <v>794.39300537109375</v>
      </c>
      <c r="B731">
        <v>250.69999694824219</v>
      </c>
    </row>
    <row r="732" spans="1:2" x14ac:dyDescent="0.25">
      <c r="A732">
        <v>794.406005859375</v>
      </c>
      <c r="B732">
        <v>103.30000305175781</v>
      </c>
    </row>
    <row r="733" spans="1:2" x14ac:dyDescent="0.25">
      <c r="A733">
        <v>794.41802978515625</v>
      </c>
      <c r="B733">
        <v>15.75</v>
      </c>
    </row>
    <row r="734" spans="1:2" x14ac:dyDescent="0.25">
      <c r="A734">
        <v>794.42999267578125</v>
      </c>
      <c r="B734">
        <v>9</v>
      </c>
    </row>
    <row r="735" spans="1:2" x14ac:dyDescent="0.25">
      <c r="A735">
        <v>794.4429931640625</v>
      </c>
      <c r="B735">
        <v>23.5</v>
      </c>
    </row>
    <row r="736" spans="1:2" x14ac:dyDescent="0.25">
      <c r="A736">
        <v>794.45501708984375</v>
      </c>
      <c r="B736">
        <v>20</v>
      </c>
    </row>
    <row r="737" spans="1:2" x14ac:dyDescent="0.25">
      <c r="A737">
        <v>794.46697998046875</v>
      </c>
      <c r="B737">
        <v>5.5</v>
      </c>
    </row>
    <row r="738" spans="1:2" x14ac:dyDescent="0.25">
      <c r="A738">
        <v>794.47900390625</v>
      </c>
      <c r="B738">
        <v>8.5</v>
      </c>
    </row>
    <row r="739" spans="1:2" x14ac:dyDescent="0.25">
      <c r="A739">
        <v>794.49200439453125</v>
      </c>
      <c r="B739">
        <v>28.75</v>
      </c>
    </row>
    <row r="740" spans="1:2" x14ac:dyDescent="0.25">
      <c r="A740">
        <v>794.5040283203125</v>
      </c>
      <c r="B740">
        <v>42</v>
      </c>
    </row>
    <row r="741" spans="1:2" x14ac:dyDescent="0.25">
      <c r="A741">
        <v>794.5159912109375</v>
      </c>
      <c r="B741">
        <v>36.25</v>
      </c>
    </row>
    <row r="742" spans="1:2" x14ac:dyDescent="0.25">
      <c r="A742">
        <v>794.52899169921875</v>
      </c>
      <c r="B742">
        <v>20.5</v>
      </c>
    </row>
    <row r="743" spans="1:2" x14ac:dyDescent="0.25">
      <c r="A743">
        <v>794.541015625</v>
      </c>
      <c r="B743">
        <v>7.5</v>
      </c>
    </row>
    <row r="744" spans="1:2" x14ac:dyDescent="0.25">
      <c r="A744">
        <v>794.552978515625</v>
      </c>
      <c r="B744">
        <v>1.5</v>
      </c>
    </row>
    <row r="745" spans="1:2" x14ac:dyDescent="0.25">
      <c r="A745">
        <v>794.56597900390625</v>
      </c>
      <c r="B745">
        <v>6</v>
      </c>
    </row>
    <row r="746" spans="1:2" x14ac:dyDescent="0.25">
      <c r="A746">
        <v>794.5780029296875</v>
      </c>
      <c r="B746">
        <v>16</v>
      </c>
    </row>
    <row r="747" spans="1:2" x14ac:dyDescent="0.25">
      <c r="A747">
        <v>794.59002685546875</v>
      </c>
      <c r="B747">
        <v>28.75</v>
      </c>
    </row>
    <row r="748" spans="1:2" x14ac:dyDescent="0.25">
      <c r="A748">
        <v>794.60198974609375</v>
      </c>
      <c r="B748">
        <v>68.5</v>
      </c>
    </row>
    <row r="749" spans="1:2" x14ac:dyDescent="0.25">
      <c r="A749">
        <v>794.614990234375</v>
      </c>
      <c r="B749">
        <v>111.30000305175781</v>
      </c>
    </row>
    <row r="750" spans="1:2" x14ac:dyDescent="0.25">
      <c r="A750">
        <v>794.62701416015625</v>
      </c>
      <c r="B750">
        <v>100.80000305175781</v>
      </c>
    </row>
    <row r="751" spans="1:2" x14ac:dyDescent="0.25">
      <c r="A751">
        <v>794.63897705078125</v>
      </c>
      <c r="B751">
        <v>66.5</v>
      </c>
    </row>
    <row r="752" spans="1:2" x14ac:dyDescent="0.25">
      <c r="A752">
        <v>794.6519775390625</v>
      </c>
      <c r="B752">
        <v>51.25</v>
      </c>
    </row>
    <row r="753" spans="1:2" x14ac:dyDescent="0.25">
      <c r="A753">
        <v>794.66400146484375</v>
      </c>
      <c r="B753">
        <v>50.25</v>
      </c>
    </row>
    <row r="754" spans="1:2" x14ac:dyDescent="0.25">
      <c r="A754">
        <v>794.676025390625</v>
      </c>
      <c r="B754">
        <v>60.5</v>
      </c>
    </row>
    <row r="755" spans="1:2" x14ac:dyDescent="0.25">
      <c r="A755">
        <v>794.68902587890625</v>
      </c>
      <c r="B755">
        <v>64</v>
      </c>
    </row>
    <row r="756" spans="1:2" x14ac:dyDescent="0.25">
      <c r="A756">
        <v>794.70098876953125</v>
      </c>
      <c r="B756">
        <v>51.75</v>
      </c>
    </row>
    <row r="757" spans="1:2" x14ac:dyDescent="0.25">
      <c r="A757">
        <v>794.7130126953125</v>
      </c>
      <c r="B757">
        <v>47.5</v>
      </c>
    </row>
    <row r="758" spans="1:2" x14ac:dyDescent="0.25">
      <c r="A758">
        <v>794.72601318359375</v>
      </c>
      <c r="B758">
        <v>45</v>
      </c>
    </row>
    <row r="759" spans="1:2" x14ac:dyDescent="0.25">
      <c r="A759">
        <v>794.73797607421875</v>
      </c>
      <c r="B759">
        <v>32</v>
      </c>
    </row>
    <row r="760" spans="1:2" x14ac:dyDescent="0.25">
      <c r="A760">
        <v>794.75</v>
      </c>
      <c r="B760">
        <v>64.5</v>
      </c>
    </row>
    <row r="761" spans="1:2" x14ac:dyDescent="0.25">
      <c r="A761">
        <v>794.76202392578125</v>
      </c>
      <c r="B761">
        <v>124.5</v>
      </c>
    </row>
    <row r="762" spans="1:2" x14ac:dyDescent="0.25">
      <c r="A762">
        <v>794.7750244140625</v>
      </c>
      <c r="B762">
        <v>136</v>
      </c>
    </row>
    <row r="763" spans="1:2" x14ac:dyDescent="0.25">
      <c r="A763">
        <v>794.7869873046875</v>
      </c>
      <c r="B763">
        <v>136.30000305175781</v>
      </c>
    </row>
    <row r="764" spans="1:2" x14ac:dyDescent="0.25">
      <c r="A764">
        <v>794.79901123046875</v>
      </c>
      <c r="B764">
        <v>171.5</v>
      </c>
    </row>
    <row r="765" spans="1:2" x14ac:dyDescent="0.25">
      <c r="A765">
        <v>794.81201171875</v>
      </c>
      <c r="B765">
        <v>275.5</v>
      </c>
    </row>
    <row r="766" spans="1:2" x14ac:dyDescent="0.25">
      <c r="A766">
        <v>794.823974609375</v>
      </c>
      <c r="B766">
        <v>479</v>
      </c>
    </row>
    <row r="767" spans="1:2" x14ac:dyDescent="0.25">
      <c r="A767">
        <v>794.83599853515625</v>
      </c>
      <c r="B767">
        <v>697</v>
      </c>
    </row>
    <row r="768" spans="1:2" x14ac:dyDescent="0.25">
      <c r="A768">
        <v>794.8489990234375</v>
      </c>
      <c r="B768">
        <v>786.20001220703125</v>
      </c>
    </row>
    <row r="769" spans="1:2" x14ac:dyDescent="0.25">
      <c r="A769">
        <v>794.86102294921875</v>
      </c>
      <c r="B769">
        <v>629.29998779296875</v>
      </c>
    </row>
    <row r="770" spans="1:2" x14ac:dyDescent="0.25">
      <c r="A770">
        <v>794.87298583984375</v>
      </c>
      <c r="B770">
        <v>346.70001220703125</v>
      </c>
    </row>
    <row r="771" spans="1:2" x14ac:dyDescent="0.25">
      <c r="A771">
        <v>794.885986328125</v>
      </c>
      <c r="B771">
        <v>172.80000305175781</v>
      </c>
    </row>
    <row r="772" spans="1:2" x14ac:dyDescent="0.25">
      <c r="A772">
        <v>794.89801025390625</v>
      </c>
      <c r="B772">
        <v>93.5</v>
      </c>
    </row>
    <row r="773" spans="1:2" x14ac:dyDescent="0.25">
      <c r="A773">
        <v>794.90997314453125</v>
      </c>
      <c r="B773">
        <v>50.5</v>
      </c>
    </row>
    <row r="774" spans="1:2" x14ac:dyDescent="0.25">
      <c r="A774">
        <v>794.9219970703125</v>
      </c>
      <c r="B774">
        <v>33.5</v>
      </c>
    </row>
    <row r="775" spans="1:2" x14ac:dyDescent="0.25">
      <c r="A775">
        <v>794.93499755859375</v>
      </c>
      <c r="B775">
        <v>25.75</v>
      </c>
    </row>
    <row r="776" spans="1:2" x14ac:dyDescent="0.25">
      <c r="A776">
        <v>794.947021484375</v>
      </c>
      <c r="B776">
        <v>14.25</v>
      </c>
    </row>
    <row r="777" spans="1:2" x14ac:dyDescent="0.25">
      <c r="A777">
        <v>794.958984375</v>
      </c>
      <c r="B777">
        <v>14.25</v>
      </c>
    </row>
    <row r="778" spans="1:2" x14ac:dyDescent="0.25">
      <c r="A778">
        <v>794.97198486328125</v>
      </c>
      <c r="B778">
        <v>31</v>
      </c>
    </row>
    <row r="779" spans="1:2" x14ac:dyDescent="0.25">
      <c r="A779">
        <v>794.9840087890625</v>
      </c>
      <c r="B779">
        <v>23</v>
      </c>
    </row>
    <row r="780" spans="1:2" x14ac:dyDescent="0.25">
      <c r="A780">
        <v>794.9959716796875</v>
      </c>
      <c r="B780">
        <v>5</v>
      </c>
    </row>
    <row r="781" spans="1:2" x14ac:dyDescent="0.25">
      <c r="A781">
        <v>795.02099609375</v>
      </c>
      <c r="B781">
        <v>1.75</v>
      </c>
    </row>
    <row r="782" spans="1:2" x14ac:dyDescent="0.25">
      <c r="A782">
        <v>795.03302001953125</v>
      </c>
      <c r="B782">
        <v>14.5</v>
      </c>
    </row>
    <row r="783" spans="1:2" x14ac:dyDescent="0.25">
      <c r="A783">
        <v>795.0460205078125</v>
      </c>
      <c r="B783">
        <v>37</v>
      </c>
    </row>
    <row r="784" spans="1:2" x14ac:dyDescent="0.25">
      <c r="A784">
        <v>795.0579833984375</v>
      </c>
      <c r="B784">
        <v>45.5</v>
      </c>
    </row>
    <row r="785" spans="1:2" x14ac:dyDescent="0.25">
      <c r="A785">
        <v>795.07000732421875</v>
      </c>
      <c r="B785">
        <v>42.5</v>
      </c>
    </row>
    <row r="786" spans="1:2" x14ac:dyDescent="0.25">
      <c r="A786">
        <v>795.08197021484375</v>
      </c>
      <c r="B786">
        <v>65.25</v>
      </c>
    </row>
    <row r="787" spans="1:2" x14ac:dyDescent="0.25">
      <c r="A787">
        <v>795.094970703125</v>
      </c>
      <c r="B787">
        <v>89.75</v>
      </c>
    </row>
    <row r="788" spans="1:2" x14ac:dyDescent="0.25">
      <c r="A788">
        <v>795.10699462890625</v>
      </c>
      <c r="B788">
        <v>72.75</v>
      </c>
    </row>
    <row r="789" spans="1:2" x14ac:dyDescent="0.25">
      <c r="A789">
        <v>795.1190185546875</v>
      </c>
      <c r="B789">
        <v>51.5</v>
      </c>
    </row>
    <row r="790" spans="1:2" x14ac:dyDescent="0.25">
      <c r="A790">
        <v>795.13201904296875</v>
      </c>
      <c r="B790">
        <v>58.75</v>
      </c>
    </row>
    <row r="791" spans="1:2" x14ac:dyDescent="0.25">
      <c r="A791">
        <v>795.14398193359375</v>
      </c>
      <c r="B791">
        <v>88.5</v>
      </c>
    </row>
    <row r="792" spans="1:2" x14ac:dyDescent="0.25">
      <c r="A792">
        <v>795.156005859375</v>
      </c>
      <c r="B792">
        <v>152.5</v>
      </c>
    </row>
    <row r="793" spans="1:2" x14ac:dyDescent="0.25">
      <c r="A793">
        <v>795.16900634765625</v>
      </c>
      <c r="B793">
        <v>193.80000305175781</v>
      </c>
    </row>
    <row r="794" spans="1:2" x14ac:dyDescent="0.25">
      <c r="A794">
        <v>795.1810302734375</v>
      </c>
      <c r="B794">
        <v>170.19999694824219</v>
      </c>
    </row>
    <row r="795" spans="1:2" x14ac:dyDescent="0.25">
      <c r="A795">
        <v>795.1929931640625</v>
      </c>
      <c r="B795">
        <v>131</v>
      </c>
    </row>
    <row r="796" spans="1:2" x14ac:dyDescent="0.25">
      <c r="A796">
        <v>795.20599365234375</v>
      </c>
      <c r="B796">
        <v>83.75</v>
      </c>
    </row>
    <row r="797" spans="1:2" x14ac:dyDescent="0.25">
      <c r="A797">
        <v>795.218017578125</v>
      </c>
      <c r="B797">
        <v>53.75</v>
      </c>
    </row>
    <row r="798" spans="1:2" x14ac:dyDescent="0.25">
      <c r="A798">
        <v>795.22998046875</v>
      </c>
      <c r="B798">
        <v>53.5</v>
      </c>
    </row>
    <row r="799" spans="1:2" x14ac:dyDescent="0.25">
      <c r="A799">
        <v>795.24298095703125</v>
      </c>
      <c r="B799">
        <v>66.25</v>
      </c>
    </row>
    <row r="800" spans="1:2" x14ac:dyDescent="0.25">
      <c r="A800">
        <v>795.2550048828125</v>
      </c>
      <c r="B800">
        <v>89</v>
      </c>
    </row>
    <row r="801" spans="1:2" x14ac:dyDescent="0.25">
      <c r="A801">
        <v>795.26702880859375</v>
      </c>
      <c r="B801">
        <v>97.25</v>
      </c>
    </row>
    <row r="802" spans="1:2" x14ac:dyDescent="0.25">
      <c r="A802">
        <v>795.27899169921875</v>
      </c>
      <c r="B802">
        <v>87</v>
      </c>
    </row>
  </sheetData>
  <sheetProtection formatCells="0"/>
  <sortState ref="A1:B802">
    <sortCondition ref="A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Summary</vt:lpstr>
      <vt:lpstr>Sheet1 {undeut}</vt:lpstr>
      <vt:lpstr>Sheet1 {TD}</vt:lpstr>
      <vt:lpstr>Sheet1 {1 min}</vt:lpstr>
      <vt:lpstr>Sheet1 {2 min}</vt:lpstr>
      <vt:lpstr>Sheet1 {3 min}</vt:lpstr>
      <vt:lpstr>Sheet1 {4 min}</vt:lpstr>
      <vt:lpstr>Sheet1 {5 min}</vt:lpstr>
      <vt:lpstr>Sheet1 {6 min}</vt:lpstr>
      <vt:lpstr>Sheet1 {7 min}</vt:lpstr>
      <vt:lpstr>Sheet1 {8 min}</vt:lpstr>
      <vt:lpstr>Sheet1 {9 min}</vt:lpstr>
      <vt:lpstr>Sheet1 {10 min}</vt:lpstr>
      <vt:lpstr>Sheet1 {11 min}</vt:lpstr>
      <vt:lpstr>Sheet1 {12 min}</vt:lpstr>
      <vt:lpstr>Sheet1 {13 min}</vt:lpstr>
      <vt:lpstr>Sheet1 {14 min}</vt:lpstr>
      <vt:lpstr>Sheet1 {15 min}</vt:lpstr>
      <vt:lpstr>Sheet1 {16 min}</vt:lpstr>
      <vt:lpstr>Sheet1 {17 min}</vt:lpstr>
      <vt:lpstr>Sheet1 {18 min}</vt:lpstr>
      <vt:lpstr>Sheet1 {19 min}</vt:lpstr>
      <vt:lpstr>Sheet1 {20 min}</vt:lpstr>
      <vt:lpstr>Sheet1 {21 min}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Guttman_Office</dc:creator>
  <cp:lastModifiedBy>Guttman_Office</cp:lastModifiedBy>
  <dcterms:created xsi:type="dcterms:W3CDTF">2024-01-14T21:55:10Z</dcterms:created>
  <dcterms:modified xsi:type="dcterms:W3CDTF">2024-01-22T03:52:01Z</dcterms:modified>
</cp:coreProperties>
</file>